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drawings/drawing2.xml" ContentType="application/vnd.openxmlformats-officedocument.drawing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\Google Drive\clase 2\"/>
    </mc:Choice>
  </mc:AlternateContent>
  <xr:revisionPtr revIDLastSave="0" documentId="13_ncr:1_{2F9A0636-6587-47C2-84AC-8C9BDB9EFC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WMA1" sheetId="1" r:id="rId1"/>
    <sheet name="EWMA2" sheetId="4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6" i="1"/>
  <c r="I6" i="4" l="1"/>
  <c r="K6" i="4"/>
  <c r="L6" i="4"/>
  <c r="M6" i="4"/>
  <c r="N6" i="4"/>
  <c r="O6" i="4"/>
  <c r="K7" i="4"/>
  <c r="I7" i="4" s="1"/>
  <c r="L7" i="4"/>
  <c r="M7" i="4"/>
  <c r="N7" i="4"/>
  <c r="O7" i="4"/>
  <c r="I8" i="4"/>
  <c r="K8" i="4"/>
  <c r="L8" i="4"/>
  <c r="M8" i="4"/>
  <c r="N8" i="4"/>
  <c r="O8" i="4"/>
  <c r="I9" i="4"/>
  <c r="K9" i="4"/>
  <c r="L9" i="4"/>
  <c r="M9" i="4"/>
  <c r="N9" i="4"/>
  <c r="O9" i="4"/>
  <c r="I10" i="4"/>
  <c r="K10" i="4"/>
  <c r="L10" i="4"/>
  <c r="M10" i="4"/>
  <c r="N10" i="4"/>
  <c r="O10" i="4"/>
  <c r="K11" i="4"/>
  <c r="I11" i="4" s="1"/>
  <c r="L11" i="4"/>
  <c r="M11" i="4"/>
  <c r="N11" i="4"/>
  <c r="O11" i="4"/>
  <c r="K12" i="4"/>
  <c r="L12" i="4"/>
  <c r="M12" i="4"/>
  <c r="N12" i="4"/>
  <c r="O12" i="4"/>
  <c r="Y348" i="4" s="1"/>
  <c r="I13" i="4"/>
  <c r="K13" i="4"/>
  <c r="L13" i="4"/>
  <c r="M13" i="4"/>
  <c r="N13" i="4"/>
  <c r="O13" i="4"/>
  <c r="K14" i="4"/>
  <c r="I14" i="4" s="1"/>
  <c r="L14" i="4"/>
  <c r="M14" i="4"/>
  <c r="N14" i="4"/>
  <c r="O14" i="4"/>
  <c r="I15" i="4"/>
  <c r="K15" i="4"/>
  <c r="L15" i="4"/>
  <c r="M15" i="4"/>
  <c r="N15" i="4"/>
  <c r="O15" i="4"/>
  <c r="K16" i="4"/>
  <c r="I16" i="4" s="1"/>
  <c r="L16" i="4"/>
  <c r="M16" i="4"/>
  <c r="N16" i="4"/>
  <c r="O16" i="4"/>
  <c r="K17" i="4"/>
  <c r="I17" i="4" s="1"/>
  <c r="L17" i="4"/>
  <c r="M17" i="4"/>
  <c r="N17" i="4"/>
  <c r="O17" i="4"/>
  <c r="K18" i="4"/>
  <c r="I18" i="4" s="1"/>
  <c r="L18" i="4"/>
  <c r="M18" i="4"/>
  <c r="N18" i="4"/>
  <c r="O18" i="4"/>
  <c r="I19" i="4"/>
  <c r="K19" i="4"/>
  <c r="L19" i="4"/>
  <c r="M19" i="4"/>
  <c r="N19" i="4"/>
  <c r="O19" i="4"/>
  <c r="I20" i="4"/>
  <c r="K20" i="4"/>
  <c r="L20" i="4"/>
  <c r="M20" i="4"/>
  <c r="N20" i="4"/>
  <c r="O20" i="4"/>
  <c r="K21" i="4"/>
  <c r="I21" i="4" s="1"/>
  <c r="L21" i="4"/>
  <c r="M21" i="4"/>
  <c r="N21" i="4"/>
  <c r="O21" i="4"/>
  <c r="I22" i="4"/>
  <c r="K22" i="4"/>
  <c r="L22" i="4"/>
  <c r="M22" i="4"/>
  <c r="N22" i="4"/>
  <c r="O22" i="4"/>
  <c r="I23" i="4"/>
  <c r="K23" i="4"/>
  <c r="L23" i="4"/>
  <c r="M23" i="4"/>
  <c r="N23" i="4"/>
  <c r="O23" i="4"/>
  <c r="I24" i="4"/>
  <c r="K24" i="4"/>
  <c r="L24" i="4"/>
  <c r="M24" i="4"/>
  <c r="N24" i="4"/>
  <c r="O24" i="4"/>
  <c r="K25" i="4"/>
  <c r="I25" i="4" s="1"/>
  <c r="L25" i="4"/>
  <c r="M25" i="4"/>
  <c r="N25" i="4"/>
  <c r="O25" i="4"/>
  <c r="I26" i="4"/>
  <c r="K26" i="4"/>
  <c r="L26" i="4"/>
  <c r="M26" i="4"/>
  <c r="N26" i="4"/>
  <c r="O26" i="4"/>
  <c r="I27" i="4"/>
  <c r="K27" i="4"/>
  <c r="L27" i="4"/>
  <c r="M27" i="4"/>
  <c r="N27" i="4"/>
  <c r="O27" i="4"/>
  <c r="K28" i="4"/>
  <c r="L28" i="4"/>
  <c r="M28" i="4"/>
  <c r="N28" i="4"/>
  <c r="O28" i="4"/>
  <c r="K29" i="4"/>
  <c r="I29" i="4" s="1"/>
  <c r="L29" i="4"/>
  <c r="M29" i="4"/>
  <c r="N29" i="4"/>
  <c r="O29" i="4"/>
  <c r="K30" i="4"/>
  <c r="I30" i="4" s="1"/>
  <c r="L30" i="4"/>
  <c r="M30" i="4"/>
  <c r="N30" i="4"/>
  <c r="O30" i="4"/>
  <c r="K31" i="4"/>
  <c r="L31" i="4"/>
  <c r="M31" i="4"/>
  <c r="N31" i="4"/>
  <c r="O31" i="4"/>
  <c r="K32" i="4"/>
  <c r="L32" i="4"/>
  <c r="M32" i="4"/>
  <c r="N32" i="4"/>
  <c r="O32" i="4"/>
  <c r="K33" i="4"/>
  <c r="I33" i="4" s="1"/>
  <c r="L33" i="4"/>
  <c r="M33" i="4"/>
  <c r="N33" i="4"/>
  <c r="O33" i="4"/>
  <c r="K34" i="4"/>
  <c r="L34" i="4"/>
  <c r="M34" i="4"/>
  <c r="N34" i="4"/>
  <c r="O34" i="4"/>
  <c r="K35" i="4"/>
  <c r="L35" i="4"/>
  <c r="M35" i="4"/>
  <c r="N35" i="4"/>
  <c r="O35" i="4"/>
  <c r="K36" i="4"/>
  <c r="L36" i="4"/>
  <c r="M36" i="4"/>
  <c r="N36" i="4"/>
  <c r="O36" i="4"/>
  <c r="K37" i="4"/>
  <c r="I37" i="4" s="1"/>
  <c r="L37" i="4"/>
  <c r="M37" i="4"/>
  <c r="N37" i="4"/>
  <c r="O37" i="4"/>
  <c r="K38" i="4"/>
  <c r="I38" i="4" s="1"/>
  <c r="L38" i="4"/>
  <c r="M38" i="4"/>
  <c r="N38" i="4"/>
  <c r="O38" i="4"/>
  <c r="K39" i="4"/>
  <c r="L39" i="4"/>
  <c r="M39" i="4"/>
  <c r="N39" i="4"/>
  <c r="O39" i="4"/>
  <c r="K40" i="4"/>
  <c r="L40" i="4"/>
  <c r="M40" i="4"/>
  <c r="N40" i="4"/>
  <c r="O40" i="4"/>
  <c r="K41" i="4"/>
  <c r="I41" i="4" s="1"/>
  <c r="L41" i="4"/>
  <c r="M41" i="4"/>
  <c r="N41" i="4"/>
  <c r="O41" i="4"/>
  <c r="K42" i="4"/>
  <c r="L42" i="4"/>
  <c r="M42" i="4"/>
  <c r="N42" i="4"/>
  <c r="O42" i="4"/>
  <c r="I43" i="4"/>
  <c r="K43" i="4"/>
  <c r="L43" i="4"/>
  <c r="M43" i="4"/>
  <c r="N43" i="4"/>
  <c r="O43" i="4"/>
  <c r="K44" i="4"/>
  <c r="I44" i="4" s="1"/>
  <c r="L44" i="4"/>
  <c r="M44" i="4"/>
  <c r="N44" i="4"/>
  <c r="O44" i="4"/>
  <c r="K45" i="4"/>
  <c r="L45" i="4"/>
  <c r="M45" i="4"/>
  <c r="N45" i="4"/>
  <c r="O45" i="4"/>
  <c r="I46" i="4"/>
  <c r="K46" i="4"/>
  <c r="L46" i="4"/>
  <c r="M46" i="4"/>
  <c r="N46" i="4"/>
  <c r="O46" i="4"/>
  <c r="K47" i="4"/>
  <c r="I47" i="4" s="1"/>
  <c r="L47" i="4"/>
  <c r="M47" i="4"/>
  <c r="N47" i="4"/>
  <c r="O47" i="4"/>
  <c r="K48" i="4"/>
  <c r="I48" i="4" s="1"/>
  <c r="L48" i="4"/>
  <c r="M48" i="4"/>
  <c r="N48" i="4"/>
  <c r="O48" i="4"/>
  <c r="K49" i="4"/>
  <c r="L49" i="4"/>
  <c r="M49" i="4"/>
  <c r="N49" i="4"/>
  <c r="O49" i="4"/>
  <c r="K50" i="4"/>
  <c r="L50" i="4"/>
  <c r="M50" i="4"/>
  <c r="N50" i="4"/>
  <c r="O50" i="4"/>
  <c r="K51" i="4"/>
  <c r="L51" i="4"/>
  <c r="M51" i="4"/>
  <c r="N51" i="4"/>
  <c r="O51" i="4"/>
  <c r="I52" i="4"/>
  <c r="K52" i="4"/>
  <c r="L52" i="4"/>
  <c r="M52" i="4"/>
  <c r="N52" i="4"/>
  <c r="O52" i="4"/>
  <c r="K53" i="4"/>
  <c r="L53" i="4"/>
  <c r="M53" i="4"/>
  <c r="N53" i="4"/>
  <c r="O53" i="4"/>
  <c r="K54" i="4"/>
  <c r="I54" i="4" s="1"/>
  <c r="L54" i="4"/>
  <c r="M54" i="4"/>
  <c r="N54" i="4"/>
  <c r="O54" i="4"/>
  <c r="K55" i="4"/>
  <c r="I55" i="4" s="1"/>
  <c r="L55" i="4"/>
  <c r="M55" i="4"/>
  <c r="N55" i="4"/>
  <c r="O55" i="4"/>
  <c r="K56" i="4"/>
  <c r="L56" i="4"/>
  <c r="M56" i="4"/>
  <c r="N56" i="4"/>
  <c r="O56" i="4"/>
  <c r="K57" i="4"/>
  <c r="L57" i="4"/>
  <c r="M57" i="4"/>
  <c r="N57" i="4"/>
  <c r="O57" i="4"/>
  <c r="K58" i="4"/>
  <c r="L58" i="4"/>
  <c r="M58" i="4"/>
  <c r="N58" i="4"/>
  <c r="O58" i="4"/>
  <c r="K59" i="4"/>
  <c r="L59" i="4"/>
  <c r="M59" i="4"/>
  <c r="N59" i="4"/>
  <c r="O59" i="4"/>
  <c r="K60" i="4"/>
  <c r="I60" i="4" s="1"/>
  <c r="L60" i="4"/>
  <c r="M60" i="4"/>
  <c r="N60" i="4"/>
  <c r="O60" i="4"/>
  <c r="K61" i="4"/>
  <c r="L61" i="4"/>
  <c r="M61" i="4"/>
  <c r="N61" i="4"/>
  <c r="O61" i="4"/>
  <c r="K62" i="4"/>
  <c r="I62" i="4" s="1"/>
  <c r="L62" i="4"/>
  <c r="M62" i="4"/>
  <c r="N62" i="4"/>
  <c r="O62" i="4"/>
  <c r="K63" i="4"/>
  <c r="I63" i="4" s="1"/>
  <c r="L63" i="4"/>
  <c r="M63" i="4"/>
  <c r="N63" i="4"/>
  <c r="O63" i="4"/>
  <c r="K64" i="4"/>
  <c r="I64" i="4" s="1"/>
  <c r="L64" i="4"/>
  <c r="M64" i="4"/>
  <c r="N64" i="4"/>
  <c r="O64" i="4"/>
  <c r="I65" i="4"/>
  <c r="K65" i="4"/>
  <c r="L65" i="4"/>
  <c r="M65" i="4"/>
  <c r="N65" i="4"/>
  <c r="O65" i="4"/>
  <c r="K66" i="4"/>
  <c r="I66" i="4" s="1"/>
  <c r="L66" i="4"/>
  <c r="M66" i="4"/>
  <c r="N66" i="4"/>
  <c r="O66" i="4"/>
  <c r="K67" i="4"/>
  <c r="I67" i="4" s="1"/>
  <c r="L67" i="4"/>
  <c r="M67" i="4"/>
  <c r="N67" i="4"/>
  <c r="O67" i="4"/>
  <c r="K68" i="4"/>
  <c r="I68" i="4" s="1"/>
  <c r="L68" i="4"/>
  <c r="M68" i="4"/>
  <c r="N68" i="4"/>
  <c r="O68" i="4"/>
  <c r="K69" i="4"/>
  <c r="L69" i="4"/>
  <c r="M69" i="4"/>
  <c r="N69" i="4"/>
  <c r="O69" i="4"/>
  <c r="K70" i="4"/>
  <c r="I70" i="4" s="1"/>
  <c r="L70" i="4"/>
  <c r="M70" i="4"/>
  <c r="N70" i="4"/>
  <c r="O70" i="4"/>
  <c r="I71" i="4"/>
  <c r="K71" i="4"/>
  <c r="L71" i="4"/>
  <c r="M71" i="4"/>
  <c r="N71" i="4"/>
  <c r="O71" i="4"/>
  <c r="K72" i="4"/>
  <c r="L72" i="4"/>
  <c r="M72" i="4"/>
  <c r="N72" i="4"/>
  <c r="O72" i="4"/>
  <c r="K73" i="4"/>
  <c r="I73" i="4" s="1"/>
  <c r="L73" i="4"/>
  <c r="M73" i="4"/>
  <c r="N73" i="4"/>
  <c r="O73" i="4"/>
  <c r="K74" i="4"/>
  <c r="L74" i="4"/>
  <c r="M74" i="4"/>
  <c r="N74" i="4"/>
  <c r="O74" i="4"/>
  <c r="K75" i="4"/>
  <c r="I75" i="4" s="1"/>
  <c r="L75" i="4"/>
  <c r="M75" i="4"/>
  <c r="N75" i="4"/>
  <c r="O75" i="4"/>
  <c r="K76" i="4"/>
  <c r="L76" i="4"/>
  <c r="M76" i="4"/>
  <c r="N76" i="4"/>
  <c r="O76" i="4"/>
  <c r="K77" i="4"/>
  <c r="L77" i="4"/>
  <c r="M77" i="4"/>
  <c r="N77" i="4"/>
  <c r="O77" i="4"/>
  <c r="K78" i="4"/>
  <c r="I78" i="4" s="1"/>
  <c r="L78" i="4"/>
  <c r="M78" i="4"/>
  <c r="N78" i="4"/>
  <c r="O78" i="4"/>
  <c r="K79" i="4"/>
  <c r="I79" i="4" s="1"/>
  <c r="L79" i="4"/>
  <c r="M79" i="4"/>
  <c r="N79" i="4"/>
  <c r="O79" i="4"/>
  <c r="K80" i="4"/>
  <c r="L80" i="4"/>
  <c r="M80" i="4"/>
  <c r="N80" i="4"/>
  <c r="O80" i="4"/>
  <c r="K81" i="4"/>
  <c r="L81" i="4"/>
  <c r="M81" i="4"/>
  <c r="N81" i="4"/>
  <c r="O81" i="4"/>
  <c r="K82" i="4"/>
  <c r="L82" i="4"/>
  <c r="M82" i="4"/>
  <c r="N82" i="4"/>
  <c r="O82" i="4"/>
  <c r="K83" i="4"/>
  <c r="I83" i="4" s="1"/>
  <c r="L83" i="4"/>
  <c r="M83" i="4"/>
  <c r="N83" i="4"/>
  <c r="O83" i="4"/>
  <c r="K84" i="4"/>
  <c r="I84" i="4" s="1"/>
  <c r="L84" i="4"/>
  <c r="M84" i="4"/>
  <c r="N84" i="4"/>
  <c r="O84" i="4"/>
  <c r="K85" i="4"/>
  <c r="L85" i="4"/>
  <c r="M85" i="4"/>
  <c r="N85" i="4"/>
  <c r="O85" i="4"/>
  <c r="I86" i="4"/>
  <c r="K86" i="4"/>
  <c r="L86" i="4"/>
  <c r="M86" i="4"/>
  <c r="N86" i="4"/>
  <c r="O86" i="4"/>
  <c r="I87" i="4"/>
  <c r="K87" i="4"/>
  <c r="L87" i="4"/>
  <c r="M87" i="4"/>
  <c r="N87" i="4"/>
  <c r="O87" i="4"/>
  <c r="K88" i="4"/>
  <c r="L88" i="4"/>
  <c r="M88" i="4"/>
  <c r="N88" i="4"/>
  <c r="O88" i="4"/>
  <c r="K89" i="4"/>
  <c r="L89" i="4"/>
  <c r="M89" i="4"/>
  <c r="N89" i="4"/>
  <c r="O89" i="4"/>
  <c r="K90" i="4"/>
  <c r="L90" i="4"/>
  <c r="M90" i="4"/>
  <c r="N90" i="4"/>
  <c r="O90" i="4"/>
  <c r="K91" i="4"/>
  <c r="I91" i="4" s="1"/>
  <c r="L91" i="4"/>
  <c r="M91" i="4"/>
  <c r="N91" i="4"/>
  <c r="O91" i="4"/>
  <c r="K92" i="4"/>
  <c r="L92" i="4"/>
  <c r="M92" i="4"/>
  <c r="N92" i="4"/>
  <c r="O92" i="4"/>
  <c r="K93" i="4"/>
  <c r="L93" i="4"/>
  <c r="M93" i="4"/>
  <c r="N93" i="4"/>
  <c r="O93" i="4"/>
  <c r="I94" i="4"/>
  <c r="K94" i="4"/>
  <c r="L94" i="4"/>
  <c r="M94" i="4"/>
  <c r="N94" i="4"/>
  <c r="O94" i="4"/>
  <c r="I95" i="4"/>
  <c r="K95" i="4"/>
  <c r="L95" i="4"/>
  <c r="M95" i="4"/>
  <c r="N95" i="4"/>
  <c r="O95" i="4"/>
  <c r="I96" i="4"/>
  <c r="K96" i="4"/>
  <c r="L96" i="4"/>
  <c r="M96" i="4"/>
  <c r="N96" i="4"/>
  <c r="O96" i="4"/>
  <c r="K97" i="4"/>
  <c r="L97" i="4"/>
  <c r="M97" i="4"/>
  <c r="N97" i="4"/>
  <c r="O97" i="4"/>
  <c r="K98" i="4"/>
  <c r="I98" i="4" s="1"/>
  <c r="L98" i="4"/>
  <c r="M98" i="4"/>
  <c r="N98" i="4"/>
  <c r="O98" i="4"/>
  <c r="K99" i="4"/>
  <c r="I99" i="4" s="1"/>
  <c r="L99" i="4"/>
  <c r="M99" i="4"/>
  <c r="N99" i="4"/>
  <c r="O99" i="4"/>
  <c r="K100" i="4"/>
  <c r="I100" i="4" s="1"/>
  <c r="L100" i="4"/>
  <c r="M100" i="4"/>
  <c r="N100" i="4"/>
  <c r="O100" i="4"/>
  <c r="K101" i="4"/>
  <c r="L101" i="4"/>
  <c r="M101" i="4"/>
  <c r="N101" i="4"/>
  <c r="O101" i="4"/>
  <c r="I102" i="4"/>
  <c r="K102" i="4"/>
  <c r="L102" i="4"/>
  <c r="M102" i="4"/>
  <c r="N102" i="4"/>
  <c r="O102" i="4"/>
  <c r="K103" i="4"/>
  <c r="I103" i="4" s="1"/>
  <c r="L103" i="4"/>
  <c r="M103" i="4"/>
  <c r="N103" i="4"/>
  <c r="O103" i="4"/>
  <c r="K104" i="4"/>
  <c r="I104" i="4" s="1"/>
  <c r="L104" i="4"/>
  <c r="M104" i="4"/>
  <c r="N104" i="4"/>
  <c r="O104" i="4"/>
  <c r="K105" i="4"/>
  <c r="I105" i="4" s="1"/>
  <c r="L105" i="4"/>
  <c r="M105" i="4"/>
  <c r="N105" i="4"/>
  <c r="O105" i="4"/>
  <c r="K106" i="4"/>
  <c r="L106" i="4"/>
  <c r="M106" i="4"/>
  <c r="N106" i="4"/>
  <c r="O106" i="4"/>
  <c r="K107" i="4"/>
  <c r="L107" i="4"/>
  <c r="M107" i="4"/>
  <c r="N107" i="4"/>
  <c r="O107" i="4"/>
  <c r="K108" i="4"/>
  <c r="I108" i="4" s="1"/>
  <c r="L108" i="4"/>
  <c r="M108" i="4"/>
  <c r="N108" i="4"/>
  <c r="O108" i="4"/>
  <c r="K109" i="4"/>
  <c r="L109" i="4"/>
  <c r="M109" i="4"/>
  <c r="N109" i="4"/>
  <c r="O109" i="4"/>
  <c r="K110" i="4"/>
  <c r="I110" i="4" s="1"/>
  <c r="L110" i="4"/>
  <c r="M110" i="4"/>
  <c r="N110" i="4"/>
  <c r="O110" i="4"/>
  <c r="K111" i="4"/>
  <c r="I111" i="4" s="1"/>
  <c r="L111" i="4"/>
  <c r="M111" i="4"/>
  <c r="N111" i="4"/>
  <c r="O111" i="4"/>
  <c r="K112" i="4"/>
  <c r="L112" i="4"/>
  <c r="M112" i="4"/>
  <c r="N112" i="4"/>
  <c r="O112" i="4"/>
  <c r="K113" i="4"/>
  <c r="I113" i="4" s="1"/>
  <c r="L113" i="4"/>
  <c r="M113" i="4"/>
  <c r="N113" i="4"/>
  <c r="O113" i="4"/>
  <c r="K114" i="4"/>
  <c r="L114" i="4"/>
  <c r="M114" i="4"/>
  <c r="N114" i="4"/>
  <c r="O114" i="4"/>
  <c r="I115" i="4"/>
  <c r="K115" i="4"/>
  <c r="L115" i="4"/>
  <c r="M115" i="4"/>
  <c r="N115" i="4"/>
  <c r="O115" i="4"/>
  <c r="K116" i="4"/>
  <c r="L116" i="4"/>
  <c r="M116" i="4"/>
  <c r="N116" i="4"/>
  <c r="O116" i="4"/>
  <c r="K117" i="4"/>
  <c r="I117" i="4" s="1"/>
  <c r="L117" i="4"/>
  <c r="M117" i="4"/>
  <c r="N117" i="4"/>
  <c r="O117" i="4"/>
  <c r="I118" i="4"/>
  <c r="K118" i="4"/>
  <c r="L118" i="4"/>
  <c r="M118" i="4"/>
  <c r="N118" i="4"/>
  <c r="O118" i="4"/>
  <c r="K119" i="4"/>
  <c r="I119" i="4" s="1"/>
  <c r="L119" i="4"/>
  <c r="M119" i="4"/>
  <c r="N119" i="4"/>
  <c r="O119" i="4"/>
  <c r="K120" i="4"/>
  <c r="L120" i="4"/>
  <c r="M120" i="4"/>
  <c r="N120" i="4"/>
  <c r="O120" i="4"/>
  <c r="I121" i="4"/>
  <c r="K121" i="4"/>
  <c r="L121" i="4"/>
  <c r="M121" i="4"/>
  <c r="N121" i="4"/>
  <c r="O121" i="4"/>
  <c r="K122" i="4"/>
  <c r="I122" i="4" s="1"/>
  <c r="L122" i="4"/>
  <c r="M122" i="4"/>
  <c r="N122" i="4"/>
  <c r="O122" i="4"/>
  <c r="K123" i="4"/>
  <c r="I123" i="4" s="1"/>
  <c r="L123" i="4"/>
  <c r="M123" i="4"/>
  <c r="N123" i="4"/>
  <c r="O123" i="4"/>
  <c r="I124" i="4"/>
  <c r="K124" i="4"/>
  <c r="L124" i="4"/>
  <c r="M124" i="4"/>
  <c r="N124" i="4"/>
  <c r="O124" i="4"/>
  <c r="K125" i="4"/>
  <c r="L125" i="4"/>
  <c r="M125" i="4"/>
  <c r="N125" i="4"/>
  <c r="O125" i="4"/>
  <c r="K126" i="4"/>
  <c r="L126" i="4"/>
  <c r="M126" i="4"/>
  <c r="N126" i="4"/>
  <c r="O126" i="4"/>
  <c r="I127" i="4"/>
  <c r="K127" i="4"/>
  <c r="L127" i="4"/>
  <c r="M127" i="4"/>
  <c r="N127" i="4"/>
  <c r="O127" i="4"/>
  <c r="K128" i="4"/>
  <c r="L128" i="4"/>
  <c r="M128" i="4"/>
  <c r="N128" i="4"/>
  <c r="O128" i="4"/>
  <c r="K129" i="4"/>
  <c r="L129" i="4"/>
  <c r="M129" i="4"/>
  <c r="N129" i="4"/>
  <c r="O129" i="4"/>
  <c r="K130" i="4"/>
  <c r="L130" i="4"/>
  <c r="M130" i="4"/>
  <c r="N130" i="4"/>
  <c r="O130" i="4"/>
  <c r="K131" i="4"/>
  <c r="I131" i="4" s="1"/>
  <c r="L131" i="4"/>
  <c r="M131" i="4"/>
  <c r="N131" i="4"/>
  <c r="O131" i="4"/>
  <c r="K132" i="4"/>
  <c r="L132" i="4"/>
  <c r="M132" i="4"/>
  <c r="N132" i="4"/>
  <c r="O132" i="4"/>
  <c r="I133" i="4"/>
  <c r="K133" i="4"/>
  <c r="L133" i="4"/>
  <c r="M133" i="4"/>
  <c r="N133" i="4"/>
  <c r="O133" i="4"/>
  <c r="I134" i="4"/>
  <c r="K134" i="4"/>
  <c r="L134" i="4"/>
  <c r="M134" i="4"/>
  <c r="N134" i="4"/>
  <c r="O134" i="4"/>
  <c r="K135" i="4"/>
  <c r="I135" i="4" s="1"/>
  <c r="L135" i="4"/>
  <c r="M135" i="4"/>
  <c r="N135" i="4"/>
  <c r="O135" i="4"/>
  <c r="K136" i="4"/>
  <c r="I136" i="4" s="1"/>
  <c r="L136" i="4"/>
  <c r="M136" i="4"/>
  <c r="N136" i="4"/>
  <c r="O136" i="4"/>
  <c r="K137" i="4"/>
  <c r="L137" i="4"/>
  <c r="M137" i="4"/>
  <c r="N137" i="4"/>
  <c r="O137" i="4"/>
  <c r="K138" i="4"/>
  <c r="I138" i="4" s="1"/>
  <c r="L138" i="4"/>
  <c r="M138" i="4"/>
  <c r="N138" i="4"/>
  <c r="O138" i="4"/>
  <c r="I139" i="4"/>
  <c r="K139" i="4"/>
  <c r="L139" i="4"/>
  <c r="M139" i="4"/>
  <c r="N139" i="4"/>
  <c r="O139" i="4"/>
  <c r="K140" i="4"/>
  <c r="L140" i="4"/>
  <c r="M140" i="4"/>
  <c r="N140" i="4"/>
  <c r="O140" i="4"/>
  <c r="K141" i="4"/>
  <c r="I141" i="4" s="1"/>
  <c r="L141" i="4"/>
  <c r="M141" i="4"/>
  <c r="N141" i="4"/>
  <c r="O141" i="4"/>
  <c r="K142" i="4"/>
  <c r="L142" i="4"/>
  <c r="M142" i="4"/>
  <c r="N142" i="4"/>
  <c r="O142" i="4"/>
  <c r="K143" i="4"/>
  <c r="L143" i="4"/>
  <c r="M143" i="4"/>
  <c r="N143" i="4"/>
  <c r="O143" i="4"/>
  <c r="K144" i="4"/>
  <c r="I144" i="4" s="1"/>
  <c r="L144" i="4"/>
  <c r="M144" i="4"/>
  <c r="N144" i="4"/>
  <c r="O144" i="4"/>
  <c r="I145" i="4"/>
  <c r="K145" i="4"/>
  <c r="L145" i="4"/>
  <c r="M145" i="4"/>
  <c r="N145" i="4"/>
  <c r="O145" i="4"/>
  <c r="I146" i="4"/>
  <c r="K146" i="4"/>
  <c r="L146" i="4"/>
  <c r="M146" i="4"/>
  <c r="N146" i="4"/>
  <c r="O146" i="4"/>
  <c r="K147" i="4"/>
  <c r="L147" i="4"/>
  <c r="M147" i="4"/>
  <c r="N147" i="4"/>
  <c r="O147" i="4"/>
  <c r="K148" i="4"/>
  <c r="L148" i="4"/>
  <c r="M148" i="4"/>
  <c r="N148" i="4"/>
  <c r="O148" i="4"/>
  <c r="I149" i="4"/>
  <c r="K149" i="4"/>
  <c r="L149" i="4"/>
  <c r="M149" i="4"/>
  <c r="N149" i="4"/>
  <c r="O149" i="4"/>
  <c r="I150" i="4"/>
  <c r="K150" i="4"/>
  <c r="L150" i="4"/>
  <c r="M150" i="4"/>
  <c r="N150" i="4"/>
  <c r="O150" i="4"/>
  <c r="K151" i="4"/>
  <c r="L151" i="4"/>
  <c r="M151" i="4"/>
  <c r="N151" i="4"/>
  <c r="O151" i="4"/>
  <c r="K152" i="4"/>
  <c r="L152" i="4"/>
  <c r="M152" i="4"/>
  <c r="N152" i="4"/>
  <c r="O152" i="4"/>
  <c r="I153" i="4"/>
  <c r="K153" i="4"/>
  <c r="L153" i="4"/>
  <c r="M153" i="4"/>
  <c r="N153" i="4"/>
  <c r="O153" i="4"/>
  <c r="K154" i="4"/>
  <c r="I154" i="4" s="1"/>
  <c r="L154" i="4"/>
  <c r="M154" i="4"/>
  <c r="N154" i="4"/>
  <c r="O154" i="4"/>
  <c r="I155" i="4"/>
  <c r="K155" i="4"/>
  <c r="L155" i="4"/>
  <c r="M155" i="4"/>
  <c r="N155" i="4"/>
  <c r="O155" i="4"/>
  <c r="I156" i="4"/>
  <c r="K156" i="4"/>
  <c r="L156" i="4"/>
  <c r="M156" i="4"/>
  <c r="N156" i="4"/>
  <c r="O156" i="4"/>
  <c r="I157" i="4"/>
  <c r="K157" i="4"/>
  <c r="L157" i="4"/>
  <c r="M157" i="4"/>
  <c r="N157" i="4"/>
  <c r="O157" i="4"/>
  <c r="K158" i="4"/>
  <c r="I158" i="4" s="1"/>
  <c r="L158" i="4"/>
  <c r="M158" i="4"/>
  <c r="N158" i="4"/>
  <c r="O158" i="4"/>
  <c r="K159" i="4"/>
  <c r="L159" i="4"/>
  <c r="M159" i="4"/>
  <c r="N159" i="4"/>
  <c r="O159" i="4"/>
  <c r="K160" i="4"/>
  <c r="L160" i="4"/>
  <c r="M160" i="4"/>
  <c r="N160" i="4"/>
  <c r="O160" i="4"/>
  <c r="K161" i="4"/>
  <c r="I161" i="4" s="1"/>
  <c r="L161" i="4"/>
  <c r="M161" i="4"/>
  <c r="N161" i="4"/>
  <c r="O161" i="4"/>
  <c r="K162" i="4"/>
  <c r="I162" i="4" s="1"/>
  <c r="L162" i="4"/>
  <c r="M162" i="4"/>
  <c r="N162" i="4"/>
  <c r="O162" i="4"/>
  <c r="I163" i="4"/>
  <c r="K163" i="4"/>
  <c r="L163" i="4"/>
  <c r="M163" i="4"/>
  <c r="N163" i="4"/>
  <c r="O163" i="4"/>
  <c r="K164" i="4"/>
  <c r="L164" i="4"/>
  <c r="M164" i="4"/>
  <c r="N164" i="4"/>
  <c r="O164" i="4"/>
  <c r="I165" i="4"/>
  <c r="K165" i="4"/>
  <c r="L165" i="4"/>
  <c r="M165" i="4"/>
  <c r="N165" i="4"/>
  <c r="O165" i="4"/>
  <c r="I166" i="4"/>
  <c r="K166" i="4"/>
  <c r="L166" i="4"/>
  <c r="M166" i="4"/>
  <c r="N166" i="4"/>
  <c r="O166" i="4"/>
  <c r="K167" i="4"/>
  <c r="I167" i="4" s="1"/>
  <c r="L167" i="4"/>
  <c r="M167" i="4"/>
  <c r="N167" i="4"/>
  <c r="O167" i="4"/>
  <c r="K168" i="4"/>
  <c r="L168" i="4"/>
  <c r="M168" i="4"/>
  <c r="N168" i="4"/>
  <c r="O168" i="4"/>
  <c r="I169" i="4"/>
  <c r="K169" i="4"/>
  <c r="L169" i="4"/>
  <c r="M169" i="4"/>
  <c r="N169" i="4"/>
  <c r="O169" i="4"/>
  <c r="I170" i="4"/>
  <c r="K170" i="4"/>
  <c r="L170" i="4"/>
  <c r="M170" i="4"/>
  <c r="N170" i="4"/>
  <c r="O170" i="4"/>
  <c r="I171" i="4"/>
  <c r="K171" i="4"/>
  <c r="L171" i="4"/>
  <c r="M171" i="4"/>
  <c r="N171" i="4"/>
  <c r="O171" i="4"/>
  <c r="I172" i="4"/>
  <c r="K172" i="4"/>
  <c r="L172" i="4"/>
  <c r="M172" i="4"/>
  <c r="N172" i="4"/>
  <c r="O172" i="4"/>
  <c r="K173" i="4"/>
  <c r="L173" i="4"/>
  <c r="M173" i="4"/>
  <c r="N173" i="4"/>
  <c r="O173" i="4"/>
  <c r="K174" i="4"/>
  <c r="I174" i="4" s="1"/>
  <c r="L174" i="4"/>
  <c r="M174" i="4"/>
  <c r="N174" i="4"/>
  <c r="O174" i="4"/>
  <c r="K175" i="4"/>
  <c r="L175" i="4"/>
  <c r="M175" i="4"/>
  <c r="N175" i="4"/>
  <c r="O175" i="4"/>
  <c r="K176" i="4"/>
  <c r="L176" i="4"/>
  <c r="M176" i="4"/>
  <c r="N176" i="4"/>
  <c r="O176" i="4"/>
  <c r="I177" i="4"/>
  <c r="K177" i="4"/>
  <c r="L177" i="4"/>
  <c r="M177" i="4"/>
  <c r="N177" i="4"/>
  <c r="O177" i="4"/>
  <c r="I178" i="4"/>
  <c r="K178" i="4"/>
  <c r="L178" i="4"/>
  <c r="M178" i="4"/>
  <c r="N178" i="4"/>
  <c r="O178" i="4"/>
  <c r="I179" i="4"/>
  <c r="K179" i="4"/>
  <c r="L179" i="4"/>
  <c r="M179" i="4"/>
  <c r="N179" i="4"/>
  <c r="O179" i="4"/>
  <c r="K180" i="4"/>
  <c r="L180" i="4"/>
  <c r="M180" i="4"/>
  <c r="N180" i="4"/>
  <c r="O180" i="4"/>
  <c r="K181" i="4"/>
  <c r="L181" i="4"/>
  <c r="M181" i="4"/>
  <c r="N181" i="4"/>
  <c r="O181" i="4"/>
  <c r="I182" i="4"/>
  <c r="K182" i="4"/>
  <c r="L182" i="4"/>
  <c r="M182" i="4"/>
  <c r="N182" i="4"/>
  <c r="O182" i="4"/>
  <c r="K183" i="4"/>
  <c r="L183" i="4"/>
  <c r="M183" i="4"/>
  <c r="N183" i="4"/>
  <c r="O183" i="4"/>
  <c r="K184" i="4"/>
  <c r="L184" i="4"/>
  <c r="M184" i="4"/>
  <c r="N184" i="4"/>
  <c r="O184" i="4"/>
  <c r="I185" i="4"/>
  <c r="K185" i="4"/>
  <c r="L185" i="4"/>
  <c r="M185" i="4"/>
  <c r="N185" i="4"/>
  <c r="O185" i="4"/>
  <c r="I186" i="4"/>
  <c r="K186" i="4"/>
  <c r="L186" i="4"/>
  <c r="M186" i="4"/>
  <c r="N186" i="4"/>
  <c r="O186" i="4"/>
  <c r="K187" i="4"/>
  <c r="L187" i="4"/>
  <c r="M187" i="4"/>
  <c r="N187" i="4"/>
  <c r="O187" i="4"/>
  <c r="K188" i="4"/>
  <c r="L188" i="4"/>
  <c r="M188" i="4"/>
  <c r="N188" i="4"/>
  <c r="O188" i="4"/>
  <c r="I189" i="4"/>
  <c r="K189" i="4"/>
  <c r="L189" i="4"/>
  <c r="M189" i="4"/>
  <c r="N189" i="4"/>
  <c r="O189" i="4"/>
  <c r="K190" i="4"/>
  <c r="I190" i="4" s="1"/>
  <c r="L190" i="4"/>
  <c r="M190" i="4"/>
  <c r="N190" i="4"/>
  <c r="O190" i="4"/>
  <c r="K191" i="4"/>
  <c r="I191" i="4" s="1"/>
  <c r="L191" i="4"/>
  <c r="M191" i="4"/>
  <c r="N191" i="4"/>
  <c r="O191" i="4"/>
  <c r="K192" i="4"/>
  <c r="L192" i="4"/>
  <c r="M192" i="4"/>
  <c r="N192" i="4"/>
  <c r="O192" i="4"/>
  <c r="K193" i="4"/>
  <c r="I193" i="4" s="1"/>
  <c r="L193" i="4"/>
  <c r="M193" i="4"/>
  <c r="N193" i="4"/>
  <c r="O193" i="4"/>
  <c r="K194" i="4"/>
  <c r="I194" i="4" s="1"/>
  <c r="L194" i="4"/>
  <c r="M194" i="4"/>
  <c r="N194" i="4"/>
  <c r="O194" i="4"/>
  <c r="I195" i="4"/>
  <c r="K195" i="4"/>
  <c r="L195" i="4"/>
  <c r="M195" i="4"/>
  <c r="N195" i="4"/>
  <c r="O195" i="4"/>
  <c r="K196" i="4"/>
  <c r="I196" i="4" s="1"/>
  <c r="L196" i="4"/>
  <c r="M196" i="4"/>
  <c r="N196" i="4"/>
  <c r="O196" i="4"/>
  <c r="K197" i="4"/>
  <c r="I197" i="4" s="1"/>
  <c r="L197" i="4"/>
  <c r="M197" i="4"/>
  <c r="N197" i="4"/>
  <c r="O197" i="4"/>
  <c r="K198" i="4"/>
  <c r="I198" i="4" s="1"/>
  <c r="L198" i="4"/>
  <c r="M198" i="4"/>
  <c r="N198" i="4"/>
  <c r="O198" i="4"/>
  <c r="K199" i="4"/>
  <c r="I199" i="4" s="1"/>
  <c r="L199" i="4"/>
  <c r="M199" i="4"/>
  <c r="N199" i="4"/>
  <c r="O199" i="4"/>
  <c r="I200" i="4"/>
  <c r="K200" i="4"/>
  <c r="L200" i="4"/>
  <c r="M200" i="4"/>
  <c r="N200" i="4"/>
  <c r="O200" i="4"/>
  <c r="K201" i="4"/>
  <c r="L201" i="4"/>
  <c r="M201" i="4"/>
  <c r="N201" i="4"/>
  <c r="O201" i="4"/>
  <c r="I202" i="4"/>
  <c r="K202" i="4"/>
  <c r="L202" i="4"/>
  <c r="M202" i="4"/>
  <c r="N202" i="4"/>
  <c r="O202" i="4"/>
  <c r="K203" i="4"/>
  <c r="I203" i="4" s="1"/>
  <c r="L203" i="4"/>
  <c r="M203" i="4"/>
  <c r="N203" i="4"/>
  <c r="O203" i="4"/>
  <c r="I204" i="4"/>
  <c r="K204" i="4"/>
  <c r="L204" i="4"/>
  <c r="M204" i="4"/>
  <c r="N204" i="4"/>
  <c r="O204" i="4"/>
  <c r="I205" i="4"/>
  <c r="K205" i="4"/>
  <c r="L205" i="4"/>
  <c r="M205" i="4"/>
  <c r="N205" i="4"/>
  <c r="O205" i="4"/>
  <c r="K206" i="4"/>
  <c r="L206" i="4"/>
  <c r="M206" i="4"/>
  <c r="N206" i="4"/>
  <c r="O206" i="4"/>
  <c r="K207" i="4"/>
  <c r="L207" i="4"/>
  <c r="M207" i="4"/>
  <c r="N207" i="4"/>
  <c r="O207" i="4"/>
  <c r="K208" i="4"/>
  <c r="L208" i="4"/>
  <c r="M208" i="4"/>
  <c r="N208" i="4"/>
  <c r="O208" i="4"/>
  <c r="K209" i="4"/>
  <c r="L209" i="4"/>
  <c r="M209" i="4"/>
  <c r="N209" i="4"/>
  <c r="O209" i="4"/>
  <c r="K210" i="4"/>
  <c r="L210" i="4"/>
  <c r="M210" i="4"/>
  <c r="N210" i="4"/>
  <c r="O210" i="4"/>
  <c r="K211" i="4"/>
  <c r="I211" i="4" s="1"/>
  <c r="L211" i="4"/>
  <c r="M211" i="4"/>
  <c r="N211" i="4"/>
  <c r="O211" i="4"/>
  <c r="K212" i="4"/>
  <c r="L212" i="4"/>
  <c r="M212" i="4"/>
  <c r="N212" i="4"/>
  <c r="O212" i="4"/>
  <c r="K213" i="4"/>
  <c r="I213" i="4" s="1"/>
  <c r="L213" i="4"/>
  <c r="M213" i="4"/>
  <c r="N213" i="4"/>
  <c r="O213" i="4"/>
  <c r="K214" i="4"/>
  <c r="L214" i="4"/>
  <c r="M214" i="4"/>
  <c r="N214" i="4"/>
  <c r="O214" i="4"/>
  <c r="K215" i="4"/>
  <c r="I215" i="4" s="1"/>
  <c r="L215" i="4"/>
  <c r="M215" i="4"/>
  <c r="N215" i="4"/>
  <c r="O215" i="4"/>
  <c r="K216" i="4"/>
  <c r="I216" i="4" s="1"/>
  <c r="L216" i="4"/>
  <c r="M216" i="4"/>
  <c r="N216" i="4"/>
  <c r="O216" i="4"/>
  <c r="I217" i="4"/>
  <c r="K217" i="4"/>
  <c r="L217" i="4"/>
  <c r="M217" i="4"/>
  <c r="N217" i="4"/>
  <c r="O217" i="4"/>
  <c r="K218" i="4"/>
  <c r="L218" i="4"/>
  <c r="M218" i="4"/>
  <c r="N218" i="4"/>
  <c r="O218" i="4"/>
  <c r="K219" i="4"/>
  <c r="L219" i="4"/>
  <c r="M219" i="4"/>
  <c r="N219" i="4"/>
  <c r="O219" i="4"/>
  <c r="I220" i="4"/>
  <c r="K220" i="4"/>
  <c r="L220" i="4"/>
  <c r="M220" i="4"/>
  <c r="N220" i="4"/>
  <c r="O220" i="4"/>
  <c r="K221" i="4"/>
  <c r="I221" i="4" s="1"/>
  <c r="L221" i="4"/>
  <c r="M221" i="4"/>
  <c r="N221" i="4"/>
  <c r="O221" i="4"/>
  <c r="K222" i="4"/>
  <c r="I222" i="4" s="1"/>
  <c r="L222" i="4"/>
  <c r="M222" i="4"/>
  <c r="N222" i="4"/>
  <c r="O222" i="4"/>
  <c r="K223" i="4"/>
  <c r="I223" i="4" s="1"/>
  <c r="L223" i="4"/>
  <c r="M223" i="4"/>
  <c r="N223" i="4"/>
  <c r="O223" i="4"/>
  <c r="K224" i="4"/>
  <c r="L224" i="4"/>
  <c r="M224" i="4"/>
  <c r="N224" i="4"/>
  <c r="O224" i="4"/>
  <c r="K225" i="4"/>
  <c r="L225" i="4"/>
  <c r="M225" i="4"/>
  <c r="N225" i="4"/>
  <c r="O225" i="4"/>
  <c r="K226" i="4"/>
  <c r="I226" i="4" s="1"/>
  <c r="L226" i="4"/>
  <c r="M226" i="4"/>
  <c r="N226" i="4"/>
  <c r="O226" i="4"/>
  <c r="K227" i="4"/>
  <c r="L227" i="4"/>
  <c r="M227" i="4"/>
  <c r="N227" i="4"/>
  <c r="O227" i="4"/>
  <c r="K228" i="4"/>
  <c r="L228" i="4"/>
  <c r="M228" i="4"/>
  <c r="N228" i="4"/>
  <c r="O228" i="4"/>
  <c r="K229" i="4"/>
  <c r="I229" i="4" s="1"/>
  <c r="L229" i="4"/>
  <c r="M229" i="4"/>
  <c r="N229" i="4"/>
  <c r="O229" i="4"/>
  <c r="K230" i="4"/>
  <c r="L230" i="4"/>
  <c r="M230" i="4"/>
  <c r="N230" i="4"/>
  <c r="O230" i="4"/>
  <c r="K231" i="4"/>
  <c r="L231" i="4"/>
  <c r="M231" i="4"/>
  <c r="N231" i="4"/>
  <c r="O231" i="4"/>
  <c r="K232" i="4"/>
  <c r="I232" i="4" s="1"/>
  <c r="L232" i="4"/>
  <c r="M232" i="4"/>
  <c r="N232" i="4"/>
  <c r="O232" i="4"/>
  <c r="I233" i="4"/>
  <c r="K233" i="4"/>
  <c r="L233" i="4"/>
  <c r="M233" i="4"/>
  <c r="N233" i="4"/>
  <c r="O233" i="4"/>
  <c r="K234" i="4"/>
  <c r="L234" i="4"/>
  <c r="M234" i="4"/>
  <c r="N234" i="4"/>
  <c r="O234" i="4"/>
  <c r="K235" i="4"/>
  <c r="I235" i="4" s="1"/>
  <c r="L235" i="4"/>
  <c r="M235" i="4"/>
  <c r="N235" i="4"/>
  <c r="O235" i="4"/>
  <c r="I236" i="4"/>
  <c r="K236" i="4"/>
  <c r="L236" i="4"/>
  <c r="M236" i="4"/>
  <c r="N236" i="4"/>
  <c r="O236" i="4"/>
  <c r="K237" i="4"/>
  <c r="I237" i="4" s="1"/>
  <c r="L237" i="4"/>
  <c r="M237" i="4"/>
  <c r="N237" i="4"/>
  <c r="O237" i="4"/>
  <c r="K238" i="4"/>
  <c r="L238" i="4"/>
  <c r="M238" i="4"/>
  <c r="N238" i="4"/>
  <c r="O238" i="4"/>
  <c r="I239" i="4"/>
  <c r="K239" i="4"/>
  <c r="L239" i="4"/>
  <c r="M239" i="4"/>
  <c r="N239" i="4"/>
  <c r="O239" i="4"/>
  <c r="K240" i="4"/>
  <c r="I240" i="4" s="1"/>
  <c r="L240" i="4"/>
  <c r="M240" i="4"/>
  <c r="N240" i="4"/>
  <c r="O240" i="4"/>
  <c r="K241" i="4"/>
  <c r="L241" i="4"/>
  <c r="M241" i="4"/>
  <c r="N241" i="4"/>
  <c r="O241" i="4"/>
  <c r="I242" i="4"/>
  <c r="K242" i="4"/>
  <c r="L242" i="4"/>
  <c r="M242" i="4"/>
  <c r="N242" i="4"/>
  <c r="O242" i="4"/>
  <c r="K243" i="4"/>
  <c r="L243" i="4"/>
  <c r="M243" i="4"/>
  <c r="N243" i="4"/>
  <c r="O243" i="4"/>
  <c r="K244" i="4"/>
  <c r="L244" i="4"/>
  <c r="M244" i="4"/>
  <c r="N244" i="4"/>
  <c r="O244" i="4"/>
  <c r="I245" i="4"/>
  <c r="K245" i="4"/>
  <c r="L245" i="4"/>
  <c r="M245" i="4"/>
  <c r="N245" i="4"/>
  <c r="O245" i="4"/>
  <c r="K246" i="4"/>
  <c r="L246" i="4"/>
  <c r="M246" i="4"/>
  <c r="N246" i="4"/>
  <c r="O246" i="4"/>
  <c r="K247" i="4"/>
  <c r="L247" i="4"/>
  <c r="M247" i="4"/>
  <c r="N247" i="4"/>
  <c r="O247" i="4"/>
  <c r="I248" i="4"/>
  <c r="K248" i="4"/>
  <c r="L248" i="4"/>
  <c r="M248" i="4"/>
  <c r="N248" i="4"/>
  <c r="O248" i="4"/>
  <c r="I249" i="4"/>
  <c r="K249" i="4"/>
  <c r="L249" i="4"/>
  <c r="M249" i="4"/>
  <c r="N249" i="4"/>
  <c r="O249" i="4"/>
  <c r="K250" i="4"/>
  <c r="L250" i="4"/>
  <c r="M250" i="4"/>
  <c r="N250" i="4"/>
  <c r="O250" i="4"/>
  <c r="K251" i="4"/>
  <c r="I251" i="4" s="1"/>
  <c r="L251" i="4"/>
  <c r="M251" i="4"/>
  <c r="N251" i="4"/>
  <c r="O251" i="4"/>
  <c r="I252" i="4"/>
  <c r="K252" i="4"/>
  <c r="L252" i="4"/>
  <c r="M252" i="4"/>
  <c r="N252" i="4"/>
  <c r="O252" i="4"/>
  <c r="K253" i="4"/>
  <c r="I253" i="4" s="1"/>
  <c r="L253" i="4"/>
  <c r="M253" i="4"/>
  <c r="N253" i="4"/>
  <c r="O253" i="4"/>
  <c r="K254" i="4"/>
  <c r="L254" i="4"/>
  <c r="M254" i="4"/>
  <c r="N254" i="4"/>
  <c r="O254" i="4"/>
  <c r="K255" i="4"/>
  <c r="L255" i="4"/>
  <c r="M255" i="4"/>
  <c r="N255" i="4"/>
  <c r="O255" i="4"/>
  <c r="K256" i="4"/>
  <c r="I256" i="4" s="1"/>
  <c r="L256" i="4"/>
  <c r="M256" i="4"/>
  <c r="N256" i="4"/>
  <c r="O256" i="4"/>
  <c r="K257" i="4"/>
  <c r="I257" i="4" s="1"/>
  <c r="L257" i="4"/>
  <c r="M257" i="4"/>
  <c r="N257" i="4"/>
  <c r="O257" i="4"/>
  <c r="K258" i="4"/>
  <c r="L258" i="4"/>
  <c r="M258" i="4"/>
  <c r="N258" i="4"/>
  <c r="O258" i="4"/>
  <c r="K259" i="4"/>
  <c r="L259" i="4"/>
  <c r="M259" i="4"/>
  <c r="N259" i="4"/>
  <c r="O259" i="4"/>
  <c r="K260" i="4"/>
  <c r="I260" i="4" s="1"/>
  <c r="L260" i="4"/>
  <c r="M260" i="4"/>
  <c r="N260" i="4"/>
  <c r="O260" i="4"/>
  <c r="K261" i="4"/>
  <c r="I261" i="4" s="1"/>
  <c r="L261" i="4"/>
  <c r="M261" i="4"/>
  <c r="N261" i="4"/>
  <c r="O261" i="4"/>
  <c r="K262" i="4"/>
  <c r="L262" i="4"/>
  <c r="M262" i="4"/>
  <c r="N262" i="4"/>
  <c r="O262" i="4"/>
  <c r="K263" i="4"/>
  <c r="I263" i="4" s="1"/>
  <c r="L263" i="4"/>
  <c r="M263" i="4"/>
  <c r="N263" i="4"/>
  <c r="O263" i="4"/>
  <c r="I264" i="4"/>
  <c r="K264" i="4"/>
  <c r="L264" i="4"/>
  <c r="M264" i="4"/>
  <c r="N264" i="4"/>
  <c r="O264" i="4"/>
  <c r="I265" i="4"/>
  <c r="K265" i="4"/>
  <c r="L265" i="4"/>
  <c r="M265" i="4"/>
  <c r="N265" i="4"/>
  <c r="O265" i="4"/>
  <c r="K266" i="4"/>
  <c r="L266" i="4"/>
  <c r="M266" i="4"/>
  <c r="N266" i="4"/>
  <c r="O266" i="4"/>
  <c r="K267" i="4"/>
  <c r="I267" i="4" s="1"/>
  <c r="L267" i="4"/>
  <c r="M267" i="4"/>
  <c r="N267" i="4"/>
  <c r="O267" i="4"/>
  <c r="I268" i="4"/>
  <c r="K268" i="4"/>
  <c r="L268" i="4"/>
  <c r="M268" i="4"/>
  <c r="N268" i="4"/>
  <c r="O268" i="4"/>
  <c r="K269" i="4"/>
  <c r="L269" i="4"/>
  <c r="M269" i="4"/>
  <c r="N269" i="4"/>
  <c r="O269" i="4"/>
  <c r="K270" i="4"/>
  <c r="L270" i="4"/>
  <c r="M270" i="4"/>
  <c r="N270" i="4"/>
  <c r="O270" i="4"/>
  <c r="K271" i="4"/>
  <c r="I271" i="4" s="1"/>
  <c r="L271" i="4"/>
  <c r="M271" i="4"/>
  <c r="N271" i="4"/>
  <c r="O271" i="4"/>
  <c r="I272" i="4"/>
  <c r="K272" i="4"/>
  <c r="L272" i="4"/>
  <c r="M272" i="4"/>
  <c r="N272" i="4"/>
  <c r="O272" i="4"/>
  <c r="I273" i="4"/>
  <c r="K273" i="4"/>
  <c r="L273" i="4"/>
  <c r="M273" i="4"/>
  <c r="N273" i="4"/>
  <c r="O273" i="4"/>
  <c r="K274" i="4"/>
  <c r="L274" i="4"/>
  <c r="M274" i="4"/>
  <c r="N274" i="4"/>
  <c r="O274" i="4"/>
  <c r="K275" i="4"/>
  <c r="L275" i="4"/>
  <c r="M275" i="4"/>
  <c r="N275" i="4"/>
  <c r="O275" i="4"/>
  <c r="I276" i="4"/>
  <c r="K276" i="4"/>
  <c r="L276" i="4"/>
  <c r="M276" i="4"/>
  <c r="N276" i="4"/>
  <c r="O276" i="4"/>
  <c r="K277" i="4"/>
  <c r="L277" i="4"/>
  <c r="M277" i="4"/>
  <c r="N277" i="4"/>
  <c r="O277" i="4"/>
  <c r="K278" i="4"/>
  <c r="L278" i="4"/>
  <c r="M278" i="4"/>
  <c r="N278" i="4"/>
  <c r="O278" i="4"/>
  <c r="K279" i="4"/>
  <c r="I279" i="4" s="1"/>
  <c r="L279" i="4"/>
  <c r="M279" i="4"/>
  <c r="N279" i="4"/>
  <c r="O279" i="4"/>
  <c r="I280" i="4"/>
  <c r="K280" i="4"/>
  <c r="L280" i="4"/>
  <c r="M280" i="4"/>
  <c r="N280" i="4"/>
  <c r="O280" i="4"/>
  <c r="K281" i="4"/>
  <c r="I281" i="4" s="1"/>
  <c r="L281" i="4"/>
  <c r="M281" i="4"/>
  <c r="N281" i="4"/>
  <c r="O281" i="4"/>
  <c r="K282" i="4"/>
  <c r="L282" i="4"/>
  <c r="M282" i="4"/>
  <c r="N282" i="4"/>
  <c r="O282" i="4"/>
  <c r="K283" i="4"/>
  <c r="L283" i="4"/>
  <c r="M283" i="4"/>
  <c r="N283" i="4"/>
  <c r="O283" i="4"/>
  <c r="K284" i="4"/>
  <c r="I284" i="4" s="1"/>
  <c r="L284" i="4"/>
  <c r="M284" i="4"/>
  <c r="N284" i="4"/>
  <c r="O284" i="4"/>
  <c r="K285" i="4"/>
  <c r="I285" i="4" s="1"/>
  <c r="L285" i="4"/>
  <c r="M285" i="4"/>
  <c r="N285" i="4"/>
  <c r="O285" i="4"/>
  <c r="K286" i="4"/>
  <c r="L286" i="4"/>
  <c r="M286" i="4"/>
  <c r="N286" i="4"/>
  <c r="O286" i="4"/>
  <c r="K287" i="4"/>
  <c r="L287" i="4"/>
  <c r="M287" i="4"/>
  <c r="N287" i="4"/>
  <c r="O287" i="4"/>
  <c r="K288" i="4"/>
  <c r="I288" i="4" s="1"/>
  <c r="L288" i="4"/>
  <c r="M288" i="4"/>
  <c r="N288" i="4"/>
  <c r="O288" i="4"/>
  <c r="K289" i="4"/>
  <c r="I289" i="4" s="1"/>
  <c r="L289" i="4"/>
  <c r="M289" i="4"/>
  <c r="N289" i="4"/>
  <c r="O289" i="4"/>
  <c r="K290" i="4"/>
  <c r="L290" i="4"/>
  <c r="M290" i="4"/>
  <c r="N290" i="4"/>
  <c r="O290" i="4"/>
  <c r="K291" i="4"/>
  <c r="L291" i="4"/>
  <c r="M291" i="4"/>
  <c r="N291" i="4"/>
  <c r="O291" i="4"/>
  <c r="K292" i="4"/>
  <c r="I292" i="4" s="1"/>
  <c r="L292" i="4"/>
  <c r="M292" i="4"/>
  <c r="N292" i="4"/>
  <c r="O292" i="4"/>
  <c r="K293" i="4"/>
  <c r="L293" i="4"/>
  <c r="M293" i="4"/>
  <c r="N293" i="4"/>
  <c r="O293" i="4"/>
  <c r="K294" i="4"/>
  <c r="L294" i="4"/>
  <c r="M294" i="4"/>
  <c r="N294" i="4"/>
  <c r="O294" i="4"/>
  <c r="K295" i="4"/>
  <c r="I295" i="4" s="1"/>
  <c r="L295" i="4"/>
  <c r="M295" i="4"/>
  <c r="N295" i="4"/>
  <c r="O295" i="4"/>
  <c r="I296" i="4"/>
  <c r="K296" i="4"/>
  <c r="L296" i="4"/>
  <c r="M296" i="4"/>
  <c r="N296" i="4"/>
  <c r="O296" i="4"/>
  <c r="I297" i="4"/>
  <c r="K297" i="4"/>
  <c r="L297" i="4"/>
  <c r="M297" i="4"/>
  <c r="N297" i="4"/>
  <c r="O297" i="4"/>
  <c r="K298" i="4"/>
  <c r="L298" i="4"/>
  <c r="M298" i="4"/>
  <c r="N298" i="4"/>
  <c r="O298" i="4"/>
  <c r="I299" i="4"/>
  <c r="K299" i="4"/>
  <c r="L299" i="4"/>
  <c r="M299" i="4"/>
  <c r="N299" i="4"/>
  <c r="O299" i="4"/>
  <c r="K300" i="4"/>
  <c r="I300" i="4" s="1"/>
  <c r="L300" i="4"/>
  <c r="M300" i="4"/>
  <c r="N300" i="4"/>
  <c r="O300" i="4"/>
  <c r="K301" i="4"/>
  <c r="I301" i="4" s="1"/>
  <c r="L301" i="4"/>
  <c r="M301" i="4"/>
  <c r="N301" i="4"/>
  <c r="O301" i="4"/>
  <c r="K302" i="4"/>
  <c r="L302" i="4"/>
  <c r="M302" i="4"/>
  <c r="N302" i="4"/>
  <c r="O302" i="4"/>
  <c r="K303" i="4"/>
  <c r="I303" i="4" s="1"/>
  <c r="L303" i="4"/>
  <c r="M303" i="4"/>
  <c r="N303" i="4"/>
  <c r="O303" i="4"/>
  <c r="K304" i="4"/>
  <c r="I304" i="4" s="1"/>
  <c r="L304" i="4"/>
  <c r="M304" i="4"/>
  <c r="N304" i="4"/>
  <c r="O304" i="4"/>
  <c r="K305" i="4"/>
  <c r="I305" i="4" s="1"/>
  <c r="L305" i="4"/>
  <c r="M305" i="4"/>
  <c r="N305" i="4"/>
  <c r="O305" i="4"/>
  <c r="K306" i="4"/>
  <c r="L306" i="4"/>
  <c r="M306" i="4"/>
  <c r="N306" i="4"/>
  <c r="O306" i="4"/>
  <c r="K307" i="4"/>
  <c r="L307" i="4"/>
  <c r="M307" i="4"/>
  <c r="N307" i="4"/>
  <c r="O307" i="4"/>
  <c r="K308" i="4"/>
  <c r="I308" i="4" s="1"/>
  <c r="L308" i="4"/>
  <c r="M308" i="4"/>
  <c r="N308" i="4"/>
  <c r="O308" i="4"/>
  <c r="K309" i="4"/>
  <c r="L309" i="4"/>
  <c r="M309" i="4"/>
  <c r="N309" i="4"/>
  <c r="O309" i="4"/>
  <c r="K310" i="4"/>
  <c r="L310" i="4"/>
  <c r="M310" i="4"/>
  <c r="N310" i="4"/>
  <c r="O310" i="4"/>
  <c r="K311" i="4"/>
  <c r="I311" i="4" s="1"/>
  <c r="L311" i="4"/>
  <c r="M311" i="4"/>
  <c r="N311" i="4"/>
  <c r="O311" i="4"/>
  <c r="I312" i="4"/>
  <c r="K312" i="4"/>
  <c r="L312" i="4"/>
  <c r="M312" i="4"/>
  <c r="N312" i="4"/>
  <c r="O312" i="4"/>
  <c r="I313" i="4"/>
  <c r="K313" i="4"/>
  <c r="L313" i="4"/>
  <c r="M313" i="4"/>
  <c r="N313" i="4"/>
  <c r="O313" i="4"/>
  <c r="K314" i="4"/>
  <c r="L314" i="4"/>
  <c r="M314" i="4"/>
  <c r="N314" i="4"/>
  <c r="O314" i="4"/>
  <c r="I315" i="4"/>
  <c r="K315" i="4"/>
  <c r="L315" i="4"/>
  <c r="M315" i="4"/>
  <c r="N315" i="4"/>
  <c r="O315" i="4"/>
  <c r="K316" i="4"/>
  <c r="I316" i="4" s="1"/>
  <c r="L316" i="4"/>
  <c r="M316" i="4"/>
  <c r="N316" i="4"/>
  <c r="O316" i="4"/>
  <c r="K317" i="4"/>
  <c r="I317" i="4" s="1"/>
  <c r="L317" i="4"/>
  <c r="M317" i="4"/>
  <c r="N317" i="4"/>
  <c r="O317" i="4"/>
  <c r="K318" i="4"/>
  <c r="L318" i="4"/>
  <c r="M318" i="4"/>
  <c r="N318" i="4"/>
  <c r="O318" i="4"/>
  <c r="K319" i="4"/>
  <c r="L319" i="4"/>
  <c r="M319" i="4"/>
  <c r="N319" i="4"/>
  <c r="O319" i="4"/>
  <c r="K320" i="4"/>
  <c r="I320" i="4" s="1"/>
  <c r="L320" i="4"/>
  <c r="M320" i="4"/>
  <c r="N320" i="4"/>
  <c r="O320" i="4"/>
  <c r="K321" i="4"/>
  <c r="I321" i="4" s="1"/>
  <c r="L321" i="4"/>
  <c r="M321" i="4"/>
  <c r="N321" i="4"/>
  <c r="O321" i="4"/>
  <c r="K322" i="4"/>
  <c r="L322" i="4"/>
  <c r="M322" i="4"/>
  <c r="N322" i="4"/>
  <c r="O322" i="4"/>
  <c r="K323" i="4"/>
  <c r="L323" i="4"/>
  <c r="M323" i="4"/>
  <c r="N323" i="4"/>
  <c r="O323" i="4"/>
  <c r="K324" i="4"/>
  <c r="I324" i="4" s="1"/>
  <c r="L324" i="4"/>
  <c r="M324" i="4"/>
  <c r="N324" i="4"/>
  <c r="O324" i="4"/>
  <c r="K325" i="4"/>
  <c r="L325" i="4"/>
  <c r="M325" i="4"/>
  <c r="N325" i="4"/>
  <c r="O325" i="4"/>
  <c r="K326" i="4"/>
  <c r="L326" i="4"/>
  <c r="M326" i="4"/>
  <c r="N326" i="4"/>
  <c r="O326" i="4"/>
  <c r="K327" i="4"/>
  <c r="I327" i="4" s="1"/>
  <c r="L327" i="4"/>
  <c r="M327" i="4"/>
  <c r="N327" i="4"/>
  <c r="O327" i="4"/>
  <c r="I328" i="4"/>
  <c r="K328" i="4"/>
  <c r="L328" i="4"/>
  <c r="M328" i="4"/>
  <c r="N328" i="4"/>
  <c r="O328" i="4"/>
  <c r="I329" i="4"/>
  <c r="K329" i="4"/>
  <c r="L329" i="4"/>
  <c r="M329" i="4"/>
  <c r="N329" i="4"/>
  <c r="O329" i="4"/>
  <c r="K330" i="4"/>
  <c r="L330" i="4"/>
  <c r="M330" i="4"/>
  <c r="N330" i="4"/>
  <c r="O330" i="4"/>
  <c r="I331" i="4"/>
  <c r="K331" i="4"/>
  <c r="L331" i="4"/>
  <c r="M331" i="4"/>
  <c r="N331" i="4"/>
  <c r="O331" i="4"/>
  <c r="K332" i="4"/>
  <c r="I332" i="4" s="1"/>
  <c r="L332" i="4"/>
  <c r="M332" i="4"/>
  <c r="N332" i="4"/>
  <c r="O332" i="4"/>
  <c r="K333" i="4"/>
  <c r="L333" i="4"/>
  <c r="M333" i="4"/>
  <c r="N333" i="4"/>
  <c r="O333" i="4"/>
  <c r="K334" i="4"/>
  <c r="L334" i="4"/>
  <c r="M334" i="4"/>
  <c r="N334" i="4"/>
  <c r="O334" i="4"/>
  <c r="K335" i="4"/>
  <c r="I335" i="4" s="1"/>
  <c r="L335" i="4"/>
  <c r="M335" i="4"/>
  <c r="N335" i="4"/>
  <c r="O335" i="4"/>
  <c r="I336" i="4"/>
  <c r="K336" i="4"/>
  <c r="L336" i="4"/>
  <c r="M336" i="4"/>
  <c r="N336" i="4"/>
  <c r="O336" i="4"/>
  <c r="K337" i="4"/>
  <c r="I337" i="4" s="1"/>
  <c r="L337" i="4"/>
  <c r="M337" i="4"/>
  <c r="N337" i="4"/>
  <c r="O337" i="4"/>
  <c r="K338" i="4"/>
  <c r="L338" i="4"/>
  <c r="M338" i="4"/>
  <c r="N338" i="4"/>
  <c r="O338" i="4"/>
  <c r="K339" i="4"/>
  <c r="L339" i="4"/>
  <c r="M339" i="4"/>
  <c r="N339" i="4"/>
  <c r="O339" i="4"/>
  <c r="K340" i="4"/>
  <c r="I340" i="4" s="1"/>
  <c r="L340" i="4"/>
  <c r="M340" i="4"/>
  <c r="N340" i="4"/>
  <c r="O340" i="4"/>
  <c r="I341" i="4"/>
  <c r="K341" i="4"/>
  <c r="L341" i="4"/>
  <c r="M341" i="4"/>
  <c r="N341" i="4"/>
  <c r="O341" i="4"/>
  <c r="K342" i="4"/>
  <c r="L342" i="4"/>
  <c r="M342" i="4"/>
  <c r="N342" i="4"/>
  <c r="O342" i="4"/>
  <c r="K343" i="4"/>
  <c r="L343" i="4"/>
  <c r="M343" i="4"/>
  <c r="N343" i="4"/>
  <c r="O343" i="4"/>
  <c r="I344" i="4"/>
  <c r="K344" i="4"/>
  <c r="L344" i="4"/>
  <c r="M344" i="4"/>
  <c r="N344" i="4"/>
  <c r="O344" i="4"/>
  <c r="K345" i="4"/>
  <c r="L345" i="4"/>
  <c r="M345" i="4"/>
  <c r="W345" i="4" s="1"/>
  <c r="N345" i="4"/>
  <c r="O345" i="4"/>
  <c r="K346" i="4"/>
  <c r="L346" i="4"/>
  <c r="M346" i="4"/>
  <c r="N346" i="4"/>
  <c r="O346" i="4"/>
  <c r="I347" i="4"/>
  <c r="K347" i="4"/>
  <c r="L347" i="4"/>
  <c r="M347" i="4"/>
  <c r="N347" i="4"/>
  <c r="O347" i="4"/>
  <c r="I348" i="4"/>
  <c r="K348" i="4"/>
  <c r="L348" i="4"/>
  <c r="M348" i="4"/>
  <c r="N348" i="4"/>
  <c r="O348" i="4"/>
  <c r="K349" i="4"/>
  <c r="I349" i="4" s="1"/>
  <c r="L349" i="4"/>
  <c r="M349" i="4"/>
  <c r="N349" i="4"/>
  <c r="O349" i="4"/>
  <c r="K350" i="4"/>
  <c r="L350" i="4"/>
  <c r="M350" i="4"/>
  <c r="N350" i="4"/>
  <c r="O350" i="4"/>
  <c r="I351" i="4"/>
  <c r="K351" i="4"/>
  <c r="L351" i="4"/>
  <c r="M351" i="4"/>
  <c r="N351" i="4"/>
  <c r="X351" i="4" s="1"/>
  <c r="O351" i="4"/>
  <c r="K352" i="4"/>
  <c r="I352" i="4" s="1"/>
  <c r="L352" i="4"/>
  <c r="M352" i="4"/>
  <c r="N352" i="4"/>
  <c r="O352" i="4"/>
  <c r="K353" i="4"/>
  <c r="L353" i="4"/>
  <c r="M353" i="4"/>
  <c r="N353" i="4"/>
  <c r="O353" i="4"/>
  <c r="K354" i="4"/>
  <c r="L354" i="4"/>
  <c r="M354" i="4"/>
  <c r="N354" i="4"/>
  <c r="O354" i="4"/>
  <c r="K355" i="4"/>
  <c r="I355" i="4" s="1"/>
  <c r="L355" i="4"/>
  <c r="M355" i="4"/>
  <c r="N355" i="4"/>
  <c r="O355" i="4"/>
  <c r="K356" i="4"/>
  <c r="I356" i="4" s="1"/>
  <c r="L356" i="4"/>
  <c r="M356" i="4"/>
  <c r="N356" i="4"/>
  <c r="O356" i="4"/>
  <c r="K357" i="4"/>
  <c r="I357" i="4" s="1"/>
  <c r="L357" i="4"/>
  <c r="M357" i="4"/>
  <c r="N357" i="4"/>
  <c r="O357" i="4"/>
  <c r="I358" i="4"/>
  <c r="K358" i="4"/>
  <c r="L358" i="4"/>
  <c r="M358" i="4"/>
  <c r="N358" i="4"/>
  <c r="O358" i="4"/>
  <c r="K359" i="4"/>
  <c r="L359" i="4"/>
  <c r="M359" i="4"/>
  <c r="N359" i="4"/>
  <c r="O359" i="4"/>
  <c r="K360" i="4"/>
  <c r="L360" i="4"/>
  <c r="M360" i="4"/>
  <c r="N360" i="4"/>
  <c r="O360" i="4"/>
  <c r="I361" i="4"/>
  <c r="K361" i="4"/>
  <c r="L361" i="4"/>
  <c r="M361" i="4"/>
  <c r="N361" i="4"/>
  <c r="O361" i="4"/>
  <c r="K362" i="4"/>
  <c r="I362" i="4" s="1"/>
  <c r="L362" i="4"/>
  <c r="M362" i="4"/>
  <c r="N362" i="4"/>
  <c r="O362" i="4"/>
  <c r="K363" i="4"/>
  <c r="I363" i="4" s="1"/>
  <c r="L363" i="4"/>
  <c r="M363" i="4"/>
  <c r="N363" i="4"/>
  <c r="O363" i="4"/>
  <c r="K364" i="4"/>
  <c r="L364" i="4"/>
  <c r="M364" i="4"/>
  <c r="N364" i="4"/>
  <c r="O364" i="4"/>
  <c r="X364" i="4"/>
  <c r="K365" i="4"/>
  <c r="L365" i="4"/>
  <c r="M365" i="4"/>
  <c r="N365" i="4"/>
  <c r="O365" i="4"/>
  <c r="I366" i="4"/>
  <c r="K366" i="4"/>
  <c r="L366" i="4"/>
  <c r="M366" i="4"/>
  <c r="N366" i="4"/>
  <c r="O366" i="4"/>
  <c r="I367" i="4"/>
  <c r="K367" i="4"/>
  <c r="L367" i="4"/>
  <c r="M367" i="4"/>
  <c r="N367" i="4"/>
  <c r="O367" i="4"/>
  <c r="A368" i="4"/>
  <c r="H368" i="4" s="1"/>
  <c r="K368" i="4"/>
  <c r="L368" i="4"/>
  <c r="M368" i="4"/>
  <c r="N368" i="4"/>
  <c r="O368" i="4"/>
  <c r="T368" i="4" s="1"/>
  <c r="H369" i="4"/>
  <c r="S369" i="4" s="1"/>
  <c r="K369" i="4"/>
  <c r="I369" i="4" s="1"/>
  <c r="L369" i="4"/>
  <c r="M369" i="4"/>
  <c r="N369" i="4"/>
  <c r="O369" i="4"/>
  <c r="H370" i="4"/>
  <c r="Q370" i="4" s="1"/>
  <c r="K370" i="4"/>
  <c r="L370" i="4"/>
  <c r="M370" i="4"/>
  <c r="N370" i="4"/>
  <c r="O370" i="4"/>
  <c r="H371" i="4"/>
  <c r="P371" i="4" s="1"/>
  <c r="I371" i="4"/>
  <c r="K371" i="4"/>
  <c r="L371" i="4"/>
  <c r="M371" i="4"/>
  <c r="N371" i="4"/>
  <c r="O371" i="4"/>
  <c r="R368" i="4" l="1"/>
  <c r="S371" i="4"/>
  <c r="R370" i="4"/>
  <c r="T371" i="4"/>
  <c r="Y366" i="4"/>
  <c r="U316" i="4"/>
  <c r="W370" i="4"/>
  <c r="Y349" i="4"/>
  <c r="W351" i="4"/>
  <c r="V249" i="4"/>
  <c r="U69" i="4"/>
  <c r="Y128" i="4"/>
  <c r="V346" i="4"/>
  <c r="W366" i="4"/>
  <c r="V316" i="4"/>
  <c r="U309" i="4"/>
  <c r="U224" i="4"/>
  <c r="Y273" i="4"/>
  <c r="X370" i="4"/>
  <c r="Q369" i="4"/>
  <c r="X360" i="4"/>
  <c r="U359" i="4"/>
  <c r="V342" i="4"/>
  <c r="W327" i="4"/>
  <c r="X292" i="4"/>
  <c r="V266" i="4"/>
  <c r="X235" i="4"/>
  <c r="V294" i="4"/>
  <c r="V223" i="4"/>
  <c r="X350" i="4"/>
  <c r="Y331" i="4"/>
  <c r="Y309" i="4"/>
  <c r="Q368" i="4"/>
  <c r="A367" i="4"/>
  <c r="V360" i="4"/>
  <c r="U353" i="4"/>
  <c r="W290" i="4"/>
  <c r="U370" i="4"/>
  <c r="V262" i="4"/>
  <c r="Y367" i="4"/>
  <c r="U343" i="4"/>
  <c r="W341" i="4"/>
  <c r="X237" i="4"/>
  <c r="V344" i="4"/>
  <c r="V343" i="4"/>
  <c r="W324" i="4"/>
  <c r="Y320" i="4"/>
  <c r="W291" i="4"/>
  <c r="W288" i="4"/>
  <c r="W274" i="4"/>
  <c r="Y250" i="4"/>
  <c r="V243" i="4"/>
  <c r="W231" i="4"/>
  <c r="Y230" i="4"/>
  <c r="X102" i="4"/>
  <c r="P368" i="4"/>
  <c r="I368" i="4"/>
  <c r="J368" i="4" s="1"/>
  <c r="U368" i="4"/>
  <c r="W364" i="4"/>
  <c r="Y343" i="4"/>
  <c r="U339" i="4"/>
  <c r="I339" i="4"/>
  <c r="X320" i="4"/>
  <c r="V319" i="4"/>
  <c r="X317" i="4"/>
  <c r="Y299" i="4"/>
  <c r="V284" i="4"/>
  <c r="U283" i="4"/>
  <c r="W252" i="4"/>
  <c r="R369" i="4"/>
  <c r="J369" i="4"/>
  <c r="X368" i="4"/>
  <c r="V367" i="4"/>
  <c r="W365" i="4"/>
  <c r="I365" i="4"/>
  <c r="U363" i="4"/>
  <c r="X361" i="4"/>
  <c r="V361" i="4"/>
  <c r="V359" i="4"/>
  <c r="Y358" i="4"/>
  <c r="W356" i="4"/>
  <c r="Y353" i="4"/>
  <c r="U352" i="4"/>
  <c r="W348" i="4"/>
  <c r="W346" i="4"/>
  <c r="I345" i="4"/>
  <c r="U336" i="4"/>
  <c r="W323" i="4"/>
  <c r="W320" i="4"/>
  <c r="Y317" i="4"/>
  <c r="X316" i="4"/>
  <c r="W311" i="4"/>
  <c r="W309" i="4"/>
  <c r="W306" i="4"/>
  <c r="V305" i="4"/>
  <c r="Y303" i="4"/>
  <c r="V302" i="4"/>
  <c r="Y296" i="4"/>
  <c r="U291" i="4"/>
  <c r="I291" i="4"/>
  <c r="V290" i="4"/>
  <c r="W289" i="4"/>
  <c r="U287" i="4"/>
  <c r="V286" i="4"/>
  <c r="Y282" i="4"/>
  <c r="V281" i="4"/>
  <c r="U280" i="4"/>
  <c r="W266" i="4"/>
  <c r="X257" i="4"/>
  <c r="U255" i="4"/>
  <c r="V252" i="4"/>
  <c r="Y249" i="4"/>
  <c r="W248" i="4"/>
  <c r="V244" i="4"/>
  <c r="V237" i="4"/>
  <c r="U231" i="4"/>
  <c r="I231" i="4"/>
  <c r="W228" i="4"/>
  <c r="Y227" i="4"/>
  <c r="W222" i="4"/>
  <c r="U216" i="4"/>
  <c r="Y203" i="4"/>
  <c r="V186" i="4"/>
  <c r="X180" i="4"/>
  <c r="X267" i="4"/>
  <c r="X176" i="4"/>
  <c r="X177" i="4"/>
  <c r="X189" i="4"/>
  <c r="X208" i="4"/>
  <c r="U175" i="4"/>
  <c r="V163" i="4"/>
  <c r="U367" i="4"/>
  <c r="A366" i="4"/>
  <c r="H367" i="4"/>
  <c r="J367" i="4" s="1"/>
  <c r="U365" i="4"/>
  <c r="W361" i="4"/>
  <c r="U361" i="4"/>
  <c r="Y360" i="4"/>
  <c r="W358" i="4"/>
  <c r="X357" i="4"/>
  <c r="V354" i="4"/>
  <c r="I354" i="4"/>
  <c r="U354" i="4"/>
  <c r="X353" i="4"/>
  <c r="Y344" i="4"/>
  <c r="V340" i="4"/>
  <c r="X338" i="4"/>
  <c r="X327" i="4"/>
  <c r="X326" i="4"/>
  <c r="U326" i="4"/>
  <c r="I326" i="4"/>
  <c r="V320" i="4"/>
  <c r="Y318" i="4"/>
  <c r="X315" i="4"/>
  <c r="U315" i="4"/>
  <c r="W308" i="4"/>
  <c r="Y307" i="4"/>
  <c r="U305" i="4"/>
  <c r="V304" i="4"/>
  <c r="Y302" i="4"/>
  <c r="U300" i="4"/>
  <c r="X298" i="4"/>
  <c r="Y297" i="4"/>
  <c r="V295" i="4"/>
  <c r="X291" i="4"/>
  <c r="X282" i="4"/>
  <c r="V279" i="4"/>
  <c r="V272" i="4"/>
  <c r="W269" i="4"/>
  <c r="U262" i="4"/>
  <c r="I262" i="4"/>
  <c r="W257" i="4"/>
  <c r="I246" i="4"/>
  <c r="I243" i="4"/>
  <c r="U243" i="4"/>
  <c r="X229" i="4"/>
  <c r="X225" i="4"/>
  <c r="Y214" i="4"/>
  <c r="U204" i="4"/>
  <c r="V201" i="4"/>
  <c r="X199" i="4"/>
  <c r="X197" i="4"/>
  <c r="X188" i="4"/>
  <c r="W104" i="4"/>
  <c r="P369" i="4"/>
  <c r="W362" i="4"/>
  <c r="W349" i="4"/>
  <c r="X331" i="4"/>
  <c r="Y323" i="4"/>
  <c r="X284" i="4"/>
  <c r="X262" i="4"/>
  <c r="V259" i="4"/>
  <c r="V258" i="4"/>
  <c r="W256" i="4"/>
  <c r="U246" i="4"/>
  <c r="Y233" i="4"/>
  <c r="V188" i="4"/>
  <c r="I183" i="4"/>
  <c r="U369" i="4"/>
  <c r="U256" i="4"/>
  <c r="U252" i="4"/>
  <c r="U249" i="4"/>
  <c r="U193" i="4"/>
  <c r="U210" i="4"/>
  <c r="V366" i="4"/>
  <c r="Y359" i="4"/>
  <c r="U345" i="4"/>
  <c r="W330" i="4"/>
  <c r="X306" i="4"/>
  <c r="X283" i="4"/>
  <c r="U273" i="4"/>
  <c r="I269" i="4"/>
  <c r="W242" i="4"/>
  <c r="W236" i="4"/>
  <c r="X167" i="4"/>
  <c r="W158" i="4"/>
  <c r="Y139" i="4"/>
  <c r="U82" i="4"/>
  <c r="V364" i="4"/>
  <c r="V355" i="4"/>
  <c r="V348" i="4"/>
  <c r="Y345" i="4"/>
  <c r="W343" i="4"/>
  <c r="U342" i="4"/>
  <c r="I342" i="4"/>
  <c r="Y333" i="4"/>
  <c r="U320" i="4"/>
  <c r="I319" i="4"/>
  <c r="V309" i="4"/>
  <c r="W292" i="4"/>
  <c r="X286" i="4"/>
  <c r="Y260" i="4"/>
  <c r="X244" i="4"/>
  <c r="X221" i="4"/>
  <c r="I212" i="4"/>
  <c r="U212" i="4"/>
  <c r="X207" i="4"/>
  <c r="X200" i="4"/>
  <c r="I184" i="4"/>
  <c r="U184" i="4"/>
  <c r="W169" i="4"/>
  <c r="X255" i="4"/>
  <c r="X371" i="4"/>
  <c r="Q371" i="4"/>
  <c r="P370" i="4"/>
  <c r="Y369" i="4"/>
  <c r="W369" i="4"/>
  <c r="S368" i="4"/>
  <c r="R367" i="4"/>
  <c r="X363" i="4"/>
  <c r="U362" i="4"/>
  <c r="I360" i="4"/>
  <c r="U360" i="4"/>
  <c r="W359" i="4"/>
  <c r="W357" i="4"/>
  <c r="W352" i="4"/>
  <c r="Y350" i="4"/>
  <c r="X349" i="4"/>
  <c r="X347" i="4"/>
  <c r="Y337" i="4"/>
  <c r="W334" i="4"/>
  <c r="U333" i="4"/>
  <c r="Y324" i="4"/>
  <c r="V323" i="4"/>
  <c r="X321" i="4"/>
  <c r="W319" i="4"/>
  <c r="U318" i="4"/>
  <c r="I318" i="4"/>
  <c r="W316" i="4"/>
  <c r="W313" i="4"/>
  <c r="Y312" i="4"/>
  <c r="Y310" i="4"/>
  <c r="U307" i="4"/>
  <c r="I307" i="4"/>
  <c r="V306" i="4"/>
  <c r="W305" i="4"/>
  <c r="U302" i="4"/>
  <c r="I302" i="4"/>
  <c r="W298" i="4"/>
  <c r="X288" i="4"/>
  <c r="V287" i="4"/>
  <c r="X285" i="4"/>
  <c r="X278" i="4"/>
  <c r="Y277" i="4"/>
  <c r="X276" i="4"/>
  <c r="X274" i="4"/>
  <c r="X270" i="4"/>
  <c r="U269" i="4"/>
  <c r="U268" i="4"/>
  <c r="X259" i="4"/>
  <c r="Y256" i="4"/>
  <c r="I255" i="4"/>
  <c r="U254" i="4"/>
  <c r="I254" i="4"/>
  <c r="X247" i="4"/>
  <c r="Y244" i="4"/>
  <c r="Y240" i="4"/>
  <c r="Y237" i="4"/>
  <c r="X234" i="4"/>
  <c r="X233" i="4"/>
  <c r="V230" i="4"/>
  <c r="U228" i="4"/>
  <c r="X224" i="4"/>
  <c r="W223" i="4"/>
  <c r="V219" i="4"/>
  <c r="V214" i="4"/>
  <c r="U208" i="4"/>
  <c r="V204" i="4"/>
  <c r="W193" i="4"/>
  <c r="U183" i="4"/>
  <c r="W162" i="4"/>
  <c r="W149" i="4"/>
  <c r="X148" i="4"/>
  <c r="Y136" i="4"/>
  <c r="W95" i="4"/>
  <c r="W69" i="4"/>
  <c r="W154" i="4"/>
  <c r="W161" i="4"/>
  <c r="W170" i="4"/>
  <c r="W179" i="4"/>
  <c r="W204" i="4"/>
  <c r="W205" i="4"/>
  <c r="W105" i="4"/>
  <c r="W155" i="4"/>
  <c r="W180" i="4"/>
  <c r="W185" i="4"/>
  <c r="W202" i="4"/>
  <c r="W203" i="4"/>
  <c r="W239" i="4"/>
  <c r="W177" i="4"/>
  <c r="W200" i="4"/>
  <c r="W68" i="4"/>
  <c r="W71" i="4"/>
  <c r="W96" i="4"/>
  <c r="W137" i="4"/>
  <c r="W140" i="4"/>
  <c r="W168" i="4"/>
  <c r="W175" i="4"/>
  <c r="W191" i="4"/>
  <c r="W195" i="4"/>
  <c r="W208" i="4"/>
  <c r="W144" i="4"/>
  <c r="W160" i="4"/>
  <c r="W197" i="4"/>
  <c r="W234" i="4"/>
  <c r="W238" i="4"/>
  <c r="W254" i="4"/>
  <c r="W265" i="4"/>
  <c r="W275" i="4"/>
  <c r="W286" i="4"/>
  <c r="W297" i="4"/>
  <c r="W307" i="4"/>
  <c r="W318" i="4"/>
  <c r="W329" i="4"/>
  <c r="W339" i="4"/>
  <c r="W360" i="4"/>
  <c r="W368" i="4"/>
  <c r="W237" i="4"/>
  <c r="W250" i="4"/>
  <c r="W282" i="4"/>
  <c r="W314" i="4"/>
  <c r="W216" i="4"/>
  <c r="W235" i="4"/>
  <c r="W164" i="4"/>
  <c r="W218" i="4"/>
  <c r="W247" i="4"/>
  <c r="W267" i="4"/>
  <c r="W278" i="4"/>
  <c r="W299" i="4"/>
  <c r="W310" i="4"/>
  <c r="W331" i="4"/>
  <c r="W244" i="4"/>
  <c r="W132" i="4"/>
  <c r="W136" i="4"/>
  <c r="W187" i="4"/>
  <c r="W221" i="4"/>
  <c r="W251" i="4"/>
  <c r="W262" i="4"/>
  <c r="W283" i="4"/>
  <c r="W294" i="4"/>
  <c r="W315" i="4"/>
  <c r="W326" i="4"/>
  <c r="W342" i="4"/>
  <c r="W156" i="4"/>
  <c r="W172" i="4"/>
  <c r="W215" i="4"/>
  <c r="W87" i="4"/>
  <c r="W333" i="4"/>
  <c r="I330" i="4"/>
  <c r="U330" i="4"/>
  <c r="Y321" i="4"/>
  <c r="U304" i="4"/>
  <c r="Y285" i="4"/>
  <c r="V273" i="4"/>
  <c r="Y247" i="4"/>
  <c r="X241" i="4"/>
  <c r="U238" i="4"/>
  <c r="W226" i="4"/>
  <c r="Y210" i="4"/>
  <c r="U207" i="4"/>
  <c r="I207" i="4"/>
  <c r="X366" i="4"/>
  <c r="X362" i="4"/>
  <c r="X348" i="4"/>
  <c r="W337" i="4"/>
  <c r="U334" i="4"/>
  <c r="I334" i="4"/>
  <c r="X308" i="4"/>
  <c r="X294" i="4"/>
  <c r="Y275" i="4"/>
  <c r="U272" i="4"/>
  <c r="X266" i="4"/>
  <c r="U261" i="4"/>
  <c r="V238" i="4"/>
  <c r="V224" i="4"/>
  <c r="I219" i="4"/>
  <c r="U219" i="4"/>
  <c r="Y215" i="4"/>
  <c r="V212" i="4"/>
  <c r="Y200" i="4"/>
  <c r="W192" i="4"/>
  <c r="V59" i="4"/>
  <c r="R371" i="4"/>
  <c r="W371" i="4"/>
  <c r="Y365" i="4"/>
  <c r="Y355" i="4"/>
  <c r="W353" i="4"/>
  <c r="I353" i="4"/>
  <c r="X352" i="4"/>
  <c r="X342" i="4"/>
  <c r="V330" i="4"/>
  <c r="W317" i="4"/>
  <c r="Y313" i="4"/>
  <c r="V312" i="4"/>
  <c r="X299" i="4"/>
  <c r="I298" i="4"/>
  <c r="U298" i="4"/>
  <c r="W295" i="4"/>
  <c r="Y289" i="4"/>
  <c r="U284" i="4"/>
  <c r="I277" i="4"/>
  <c r="Y269" i="4"/>
  <c r="Y234" i="4"/>
  <c r="W230" i="4"/>
  <c r="U209" i="4"/>
  <c r="V371" i="4"/>
  <c r="T370" i="4"/>
  <c r="Y370" i="4"/>
  <c r="X369" i="4"/>
  <c r="V369" i="4"/>
  <c r="W363" i="4"/>
  <c r="X358" i="4"/>
  <c r="V357" i="4"/>
  <c r="Y356" i="4"/>
  <c r="X354" i="4"/>
  <c r="Y352" i="4"/>
  <c r="Y351" i="4"/>
  <c r="W347" i="4"/>
  <c r="W338" i="4"/>
  <c r="V337" i="4"/>
  <c r="Y335" i="4"/>
  <c r="V334" i="4"/>
  <c r="I333" i="4"/>
  <c r="Y328" i="4"/>
  <c r="X324" i="4"/>
  <c r="U323" i="4"/>
  <c r="I323" i="4"/>
  <c r="V322" i="4"/>
  <c r="W321" i="4"/>
  <c r="U319" i="4"/>
  <c r="V318" i="4"/>
  <c r="Y314" i="4"/>
  <c r="V313" i="4"/>
  <c r="U312" i="4"/>
  <c r="X302" i="4"/>
  <c r="Y301" i="4"/>
  <c r="V298" i="4"/>
  <c r="V297" i="4"/>
  <c r="U293" i="4"/>
  <c r="I293" i="4"/>
  <c r="U288" i="4"/>
  <c r="I287" i="4"/>
  <c r="W285" i="4"/>
  <c r="Y281" i="4"/>
  <c r="V280" i="4"/>
  <c r="V277" i="4"/>
  <c r="U276" i="4"/>
  <c r="W273" i="4"/>
  <c r="W270" i="4"/>
  <c r="I266" i="4"/>
  <c r="U266" i="4"/>
  <c r="W259" i="4"/>
  <c r="X256" i="4"/>
  <c r="V254" i="4"/>
  <c r="U251" i="4"/>
  <c r="W246" i="4"/>
  <c r="X239" i="4"/>
  <c r="U230" i="4"/>
  <c r="U226" i="4"/>
  <c r="X218" i="4"/>
  <c r="U214" i="4"/>
  <c r="I214" i="4"/>
  <c r="W206" i="4"/>
  <c r="W196" i="4"/>
  <c r="Y176" i="4"/>
  <c r="V162" i="4"/>
  <c r="V358" i="4"/>
  <c r="V345" i="4"/>
  <c r="V326" i="4"/>
  <c r="X318" i="4"/>
  <c r="I309" i="4"/>
  <c r="W279" i="4"/>
  <c r="W277" i="4"/>
  <c r="X254" i="4"/>
  <c r="X253" i="4"/>
  <c r="Y242" i="4"/>
  <c r="V370" i="4"/>
  <c r="V368" i="4"/>
  <c r="U364" i="4"/>
  <c r="W355" i="4"/>
  <c r="U344" i="4"/>
  <c r="I343" i="4"/>
  <c r="V338" i="4"/>
  <c r="X310" i="4"/>
  <c r="X295" i="4"/>
  <c r="U294" i="4"/>
  <c r="I294" i="4"/>
  <c r="V288" i="4"/>
  <c r="Y286" i="4"/>
  <c r="W276" i="4"/>
  <c r="X263" i="4"/>
  <c r="V239" i="4"/>
  <c r="I238" i="4"/>
  <c r="X216" i="4"/>
  <c r="U170" i="4"/>
  <c r="S367" i="4"/>
  <c r="X367" i="4"/>
  <c r="V362" i="4"/>
  <c r="Y357" i="4"/>
  <c r="V351" i="4"/>
  <c r="Y347" i="4"/>
  <c r="X334" i="4"/>
  <c r="V329" i="4"/>
  <c r="U325" i="4"/>
  <c r="I325" i="4"/>
  <c r="U308" i="4"/>
  <c r="W301" i="4"/>
  <c r="Y291" i="4"/>
  <c r="Y288" i="4"/>
  <c r="I283" i="4"/>
  <c r="W258" i="4"/>
  <c r="V255" i="4"/>
  <c r="W249" i="4"/>
  <c r="Y232" i="4"/>
  <c r="I224" i="4"/>
  <c r="U371" i="4"/>
  <c r="J371" i="4"/>
  <c r="S370" i="4"/>
  <c r="T369" i="4"/>
  <c r="Y368" i="4"/>
  <c r="W367" i="4"/>
  <c r="V365" i="4"/>
  <c r="Y364" i="4"/>
  <c r="Y363" i="4"/>
  <c r="Y361" i="4"/>
  <c r="X359" i="4"/>
  <c r="I359" i="4"/>
  <c r="X356" i="4"/>
  <c r="W354" i="4"/>
  <c r="V352" i="4"/>
  <c r="W350" i="4"/>
  <c r="X346" i="4"/>
  <c r="W344" i="4"/>
  <c r="U341" i="4"/>
  <c r="W340" i="4"/>
  <c r="Y339" i="4"/>
  <c r="U337" i="4"/>
  <c r="V336" i="4"/>
  <c r="Y334" i="4"/>
  <c r="U332" i="4"/>
  <c r="X330" i="4"/>
  <c r="Y329" i="4"/>
  <c r="V327" i="4"/>
  <c r="X323" i="4"/>
  <c r="W322" i="4"/>
  <c r="X314" i="4"/>
  <c r="V311" i="4"/>
  <c r="Y305" i="4"/>
  <c r="W302" i="4"/>
  <c r="U301" i="4"/>
  <c r="Y292" i="4"/>
  <c r="V291" i="4"/>
  <c r="X289" i="4"/>
  <c r="W287" i="4"/>
  <c r="U286" i="4"/>
  <c r="I286" i="4"/>
  <c r="W284" i="4"/>
  <c r="W281" i="4"/>
  <c r="Y280" i="4"/>
  <c r="Y278" i="4"/>
  <c r="U277" i="4"/>
  <c r="U275" i="4"/>
  <c r="I275" i="4"/>
  <c r="V274" i="4"/>
  <c r="Y271" i="4"/>
  <c r="Y270" i="4"/>
  <c r="Y267" i="4"/>
  <c r="V265" i="4"/>
  <c r="W263" i="4"/>
  <c r="X260" i="4"/>
  <c r="Y259" i="4"/>
  <c r="Y257" i="4"/>
  <c r="W255" i="4"/>
  <c r="X252" i="4"/>
  <c r="X251" i="4"/>
  <c r="U248" i="4"/>
  <c r="V233" i="4"/>
  <c r="U229" i="4"/>
  <c r="X228" i="4"/>
  <c r="X222" i="4"/>
  <c r="W212" i="4"/>
  <c r="W211" i="4"/>
  <c r="U196" i="4"/>
  <c r="W186" i="4"/>
  <c r="V49" i="4"/>
  <c r="V87" i="4"/>
  <c r="V150" i="4"/>
  <c r="V152" i="4"/>
  <c r="V155" i="4"/>
  <c r="V164" i="4"/>
  <c r="V166" i="4"/>
  <c r="V180" i="4"/>
  <c r="V182" i="4"/>
  <c r="V31" i="4"/>
  <c r="V63" i="4"/>
  <c r="V80" i="4"/>
  <c r="V116" i="4"/>
  <c r="V156" i="4"/>
  <c r="V170" i="4"/>
  <c r="V98" i="4"/>
  <c r="V24" i="4"/>
  <c r="V149" i="4"/>
  <c r="V174" i="4"/>
  <c r="V187" i="4"/>
  <c r="V202" i="4"/>
  <c r="V210" i="4"/>
  <c r="V97" i="4"/>
  <c r="V103" i="4"/>
  <c r="V183" i="4"/>
  <c r="V191" i="4"/>
  <c r="V195" i="4"/>
  <c r="V158" i="4"/>
  <c r="V194" i="4"/>
  <c r="V203" i="4"/>
  <c r="V226" i="4"/>
  <c r="V106" i="4"/>
  <c r="V111" i="4"/>
  <c r="V190" i="4"/>
  <c r="V200" i="4"/>
  <c r="V93" i="4"/>
  <c r="V107" i="4"/>
  <c r="V146" i="4"/>
  <c r="V198" i="4"/>
  <c r="V234" i="4"/>
  <c r="V129" i="4"/>
  <c r="V206" i="4"/>
  <c r="V218" i="4"/>
  <c r="V159" i="4"/>
  <c r="V205" i="4"/>
  <c r="V222" i="4"/>
  <c r="V229" i="4"/>
  <c r="V232" i="4"/>
  <c r="V250" i="4"/>
  <c r="V261" i="4"/>
  <c r="V268" i="4"/>
  <c r="V282" i="4"/>
  <c r="V293" i="4"/>
  <c r="V300" i="4"/>
  <c r="V314" i="4"/>
  <c r="V325" i="4"/>
  <c r="V332" i="4"/>
  <c r="V363" i="4"/>
  <c r="V270" i="4"/>
  <c r="V179" i="4"/>
  <c r="V225" i="4"/>
  <c r="V245" i="4"/>
  <c r="V257" i="4"/>
  <c r="V278" i="4"/>
  <c r="V289" i="4"/>
  <c r="V310" i="4"/>
  <c r="V321" i="4"/>
  <c r="V242" i="4"/>
  <c r="V216" i="4"/>
  <c r="V235" i="4"/>
  <c r="V253" i="4"/>
  <c r="V260" i="4"/>
  <c r="V285" i="4"/>
  <c r="V292" i="4"/>
  <c r="V317" i="4"/>
  <c r="V324" i="4"/>
  <c r="V349" i="4"/>
  <c r="V350" i="4"/>
  <c r="V356" i="4"/>
  <c r="V41" i="4"/>
  <c r="V167" i="4"/>
  <c r="V138" i="4"/>
  <c r="V178" i="4"/>
  <c r="V208" i="4"/>
  <c r="V241" i="4"/>
  <c r="V248" i="4"/>
  <c r="V269" i="4"/>
  <c r="V276" i="4"/>
  <c r="V301" i="4"/>
  <c r="V308" i="4"/>
  <c r="V333" i="4"/>
  <c r="V341" i="4"/>
  <c r="V353" i="4"/>
  <c r="V143" i="4"/>
  <c r="V173" i="4"/>
  <c r="V175" i="4"/>
  <c r="V197" i="4"/>
  <c r="V209" i="4"/>
  <c r="V217" i="4"/>
  <c r="Y55" i="4"/>
  <c r="Y97" i="4"/>
  <c r="Y201" i="4"/>
  <c r="Y209" i="4"/>
  <c r="Y24" i="4"/>
  <c r="Y122" i="4"/>
  <c r="Y124" i="4"/>
  <c r="Y187" i="4"/>
  <c r="Y189" i="4"/>
  <c r="Y206" i="4"/>
  <c r="Y207" i="4"/>
  <c r="Y208" i="4"/>
  <c r="Y114" i="4"/>
  <c r="Y145" i="4"/>
  <c r="Y150" i="4"/>
  <c r="Y164" i="4"/>
  <c r="Y166" i="4"/>
  <c r="Y204" i="4"/>
  <c r="Y225" i="4"/>
  <c r="Y238" i="4"/>
  <c r="Y106" i="4"/>
  <c r="Y171" i="4"/>
  <c r="Y185" i="4"/>
  <c r="Y205" i="4"/>
  <c r="Y135" i="4"/>
  <c r="Y153" i="4"/>
  <c r="Y163" i="4"/>
  <c r="Y181" i="4"/>
  <c r="Y193" i="4"/>
  <c r="Y197" i="4"/>
  <c r="Y126" i="4"/>
  <c r="Y180" i="4"/>
  <c r="Y217" i="4"/>
  <c r="Y236" i="4"/>
  <c r="Y241" i="4"/>
  <c r="Y251" i="4"/>
  <c r="Y276" i="4"/>
  <c r="Y283" i="4"/>
  <c r="Y308" i="4"/>
  <c r="Y315" i="4"/>
  <c r="Y341" i="4"/>
  <c r="Y362" i="4"/>
  <c r="Y371" i="4"/>
  <c r="Y253" i="4"/>
  <c r="Y67" i="4"/>
  <c r="Y142" i="4"/>
  <c r="Y213" i="4"/>
  <c r="Y261" i="4"/>
  <c r="Y272" i="4"/>
  <c r="Y293" i="4"/>
  <c r="Y304" i="4"/>
  <c r="Y325" i="4"/>
  <c r="Y336" i="4"/>
  <c r="Y340" i="4"/>
  <c r="Y147" i="4"/>
  <c r="Y198" i="4"/>
  <c r="Y264" i="4"/>
  <c r="Y165" i="4"/>
  <c r="Y182" i="4"/>
  <c r="Y220" i="4"/>
  <c r="Y229" i="4"/>
  <c r="Y245" i="4"/>
  <c r="Y268" i="4"/>
  <c r="Y300" i="4"/>
  <c r="Y332" i="4"/>
  <c r="Y141" i="4"/>
  <c r="Y190" i="4"/>
  <c r="Y196" i="4"/>
  <c r="Y199" i="4"/>
  <c r="Y202" i="4"/>
  <c r="Y223" i="4"/>
  <c r="Y226" i="4"/>
  <c r="Y228" i="4"/>
  <c r="Y239" i="4"/>
  <c r="Y246" i="4"/>
  <c r="Y252" i="4"/>
  <c r="Y284" i="4"/>
  <c r="Y316" i="4"/>
  <c r="Y68" i="4"/>
  <c r="Y132" i="4"/>
  <c r="Y137" i="4"/>
  <c r="Y178" i="4"/>
  <c r="W219" i="4"/>
  <c r="V199" i="4"/>
  <c r="X198" i="4"/>
  <c r="V196" i="4"/>
  <c r="X194" i="4"/>
  <c r="U188" i="4"/>
  <c r="I188" i="4"/>
  <c r="U187" i="4"/>
  <c r="I187" i="4"/>
  <c r="X182" i="4"/>
  <c r="Y179" i="4"/>
  <c r="X165" i="4"/>
  <c r="X164" i="4"/>
  <c r="Y162" i="4"/>
  <c r="Y161" i="4"/>
  <c r="U159" i="4"/>
  <c r="V147" i="4"/>
  <c r="X136" i="4"/>
  <c r="Y81" i="4"/>
  <c r="I370" i="4"/>
  <c r="J370" i="4" s="1"/>
  <c r="I364" i="4"/>
  <c r="Y346" i="4"/>
  <c r="X345" i="4"/>
  <c r="X344" i="4"/>
  <c r="X343" i="4"/>
  <c r="U340" i="4"/>
  <c r="Y338" i="4"/>
  <c r="U329" i="4"/>
  <c r="Y327" i="4"/>
  <c r="I322" i="4"/>
  <c r="U322" i="4"/>
  <c r="X319" i="4"/>
  <c r="V315" i="4"/>
  <c r="X313" i="4"/>
  <c r="X312" i="4"/>
  <c r="W312" i="4"/>
  <c r="U311" i="4"/>
  <c r="X309" i="4"/>
  <c r="Y306" i="4"/>
  <c r="U297" i="4"/>
  <c r="Y295" i="4"/>
  <c r="I290" i="4"/>
  <c r="U290" i="4"/>
  <c r="X287" i="4"/>
  <c r="V283" i="4"/>
  <c r="X281" i="4"/>
  <c r="X280" i="4"/>
  <c r="W280" i="4"/>
  <c r="U279" i="4"/>
  <c r="X277" i="4"/>
  <c r="Y274" i="4"/>
  <c r="U265" i="4"/>
  <c r="Y263" i="4"/>
  <c r="I258" i="4"/>
  <c r="U258" i="4"/>
  <c r="V251" i="4"/>
  <c r="X249" i="4"/>
  <c r="V246" i="4"/>
  <c r="X242" i="4"/>
  <c r="U241" i="4"/>
  <c r="I241" i="4"/>
  <c r="U236" i="4"/>
  <c r="V231" i="4"/>
  <c r="Y218" i="4"/>
  <c r="U217" i="4"/>
  <c r="W214" i="4"/>
  <c r="Y211" i="4"/>
  <c r="I208" i="4"/>
  <c r="V207" i="4"/>
  <c r="U202" i="4"/>
  <c r="W194" i="4"/>
  <c r="Y192" i="4"/>
  <c r="U189" i="4"/>
  <c r="V184" i="4"/>
  <c r="X158" i="4"/>
  <c r="I147" i="4"/>
  <c r="U147" i="4"/>
  <c r="Y144" i="4"/>
  <c r="Y143" i="4"/>
  <c r="Y95" i="4"/>
  <c r="V88" i="4"/>
  <c r="X82" i="4"/>
  <c r="U259" i="4"/>
  <c r="W253" i="4"/>
  <c r="Y248" i="4"/>
  <c r="W240" i="4"/>
  <c r="X232" i="4"/>
  <c r="Y224" i="4"/>
  <c r="X213" i="4"/>
  <c r="I201" i="4"/>
  <c r="U201" i="4"/>
  <c r="X190" i="4"/>
  <c r="W184" i="4"/>
  <c r="W178" i="4"/>
  <c r="V160" i="4"/>
  <c r="V157" i="4"/>
  <c r="X139" i="4"/>
  <c r="I130" i="4"/>
  <c r="U130" i="4"/>
  <c r="U150" i="4"/>
  <c r="U162" i="4"/>
  <c r="U166" i="4"/>
  <c r="U185" i="4"/>
  <c r="U192" i="4"/>
  <c r="U200" i="4"/>
  <c r="U220" i="4"/>
  <c r="U233" i="4"/>
  <c r="U146" i="4"/>
  <c r="U151" i="4"/>
  <c r="U174" i="4"/>
  <c r="U177" i="4"/>
  <c r="U198" i="4"/>
  <c r="U221" i="4"/>
  <c r="U182" i="4"/>
  <c r="U186" i="4"/>
  <c r="U176" i="4"/>
  <c r="U357" i="4"/>
  <c r="X355" i="4"/>
  <c r="U351" i="4"/>
  <c r="U348" i="4"/>
  <c r="U347" i="4"/>
  <c r="V347" i="4"/>
  <c r="I346" i="4"/>
  <c r="U346" i="4"/>
  <c r="I338" i="4"/>
  <c r="U338" i="4"/>
  <c r="X335" i="4"/>
  <c r="V331" i="4"/>
  <c r="X329" i="4"/>
  <c r="X328" i="4"/>
  <c r="W328" i="4"/>
  <c r="U327" i="4"/>
  <c r="X325" i="4"/>
  <c r="Y322" i="4"/>
  <c r="U313" i="4"/>
  <c r="Y311" i="4"/>
  <c r="I306" i="4"/>
  <c r="U306" i="4"/>
  <c r="X303" i="4"/>
  <c r="V299" i="4"/>
  <c r="X297" i="4"/>
  <c r="X296" i="4"/>
  <c r="W296" i="4"/>
  <c r="U295" i="4"/>
  <c r="X293" i="4"/>
  <c r="Y290" i="4"/>
  <c r="U281" i="4"/>
  <c r="Y279" i="4"/>
  <c r="I274" i="4"/>
  <c r="U274" i="4"/>
  <c r="X271" i="4"/>
  <c r="V267" i="4"/>
  <c r="X265" i="4"/>
  <c r="X264" i="4"/>
  <c r="W264" i="4"/>
  <c r="U263" i="4"/>
  <c r="X261" i="4"/>
  <c r="I259" i="4"/>
  <c r="Y258" i="4"/>
  <c r="U247" i="4"/>
  <c r="I247" i="4"/>
  <c r="W245" i="4"/>
  <c r="U242" i="4"/>
  <c r="X240" i="4"/>
  <c r="V240" i="4"/>
  <c r="X238" i="4"/>
  <c r="U237" i="4"/>
  <c r="W232" i="4"/>
  <c r="V227" i="4"/>
  <c r="Y222" i="4"/>
  <c r="U222" i="4"/>
  <c r="V220" i="4"/>
  <c r="I218" i="4"/>
  <c r="X217" i="4"/>
  <c r="W213" i="4"/>
  <c r="X211" i="4"/>
  <c r="W209" i="4"/>
  <c r="U206" i="4"/>
  <c r="I206" i="4"/>
  <c r="W198" i="4"/>
  <c r="W190" i="4"/>
  <c r="U181" i="4"/>
  <c r="I181" i="4"/>
  <c r="V177" i="4"/>
  <c r="W174" i="4"/>
  <c r="Y168" i="4"/>
  <c r="I159" i="4"/>
  <c r="X157" i="4"/>
  <c r="W150" i="4"/>
  <c r="I143" i="4"/>
  <c r="U143" i="4"/>
  <c r="Y140" i="4"/>
  <c r="V133" i="4"/>
  <c r="U125" i="4"/>
  <c r="U40" i="4"/>
  <c r="U28" i="4"/>
  <c r="U270" i="4"/>
  <c r="I270" i="4"/>
  <c r="V263" i="4"/>
  <c r="W260" i="4"/>
  <c r="V256" i="4"/>
  <c r="Y254" i="4"/>
  <c r="X245" i="4"/>
  <c r="I244" i="4"/>
  <c r="U244" i="4"/>
  <c r="W227" i="4"/>
  <c r="W220" i="4"/>
  <c r="Y188" i="4"/>
  <c r="X174" i="4"/>
  <c r="X171" i="4"/>
  <c r="Y169" i="4"/>
  <c r="U70" i="4"/>
  <c r="U358" i="4"/>
  <c r="U356" i="4"/>
  <c r="Y354" i="4"/>
  <c r="U349" i="4"/>
  <c r="X339" i="4"/>
  <c r="W335" i="4"/>
  <c r="V335" i="4"/>
  <c r="X332" i="4"/>
  <c r="W332" i="4"/>
  <c r="U331" i="4"/>
  <c r="U328" i="4"/>
  <c r="V328" i="4"/>
  <c r="Y326" i="4"/>
  <c r="W325" i="4"/>
  <c r="U324" i="4"/>
  <c r="X322" i="4"/>
  <c r="U317" i="4"/>
  <c r="U310" i="4"/>
  <c r="I310" i="4"/>
  <c r="X307" i="4"/>
  <c r="W303" i="4"/>
  <c r="V303" i="4"/>
  <c r="X300" i="4"/>
  <c r="W300" i="4"/>
  <c r="U299" i="4"/>
  <c r="U296" i="4"/>
  <c r="V296" i="4"/>
  <c r="Y294" i="4"/>
  <c r="W293" i="4"/>
  <c r="U292" i="4"/>
  <c r="X290" i="4"/>
  <c r="U285" i="4"/>
  <c r="U278" i="4"/>
  <c r="I278" i="4"/>
  <c r="X275" i="4"/>
  <c r="W271" i="4"/>
  <c r="V271" i="4"/>
  <c r="X268" i="4"/>
  <c r="W268" i="4"/>
  <c r="U267" i="4"/>
  <c r="Y265" i="4"/>
  <c r="U264" i="4"/>
  <c r="V264" i="4"/>
  <c r="Y262" i="4"/>
  <c r="W261" i="4"/>
  <c r="U260" i="4"/>
  <c r="X258" i="4"/>
  <c r="U253" i="4"/>
  <c r="W243" i="4"/>
  <c r="U240" i="4"/>
  <c r="U234" i="4"/>
  <c r="Y231" i="4"/>
  <c r="W229" i="4"/>
  <c r="X227" i="4"/>
  <c r="I227" i="4"/>
  <c r="U227" i="4"/>
  <c r="I225" i="4"/>
  <c r="U225" i="4"/>
  <c r="W224" i="4"/>
  <c r="U218" i="4"/>
  <c r="W217" i="4"/>
  <c r="V215" i="4"/>
  <c r="V213" i="4"/>
  <c r="V211" i="4"/>
  <c r="I210" i="4"/>
  <c r="X196" i="4"/>
  <c r="X193" i="4"/>
  <c r="Y184" i="4"/>
  <c r="Y183" i="4"/>
  <c r="X181" i="4"/>
  <c r="V171" i="4"/>
  <c r="X166" i="4"/>
  <c r="U165" i="4"/>
  <c r="U161" i="4"/>
  <c r="X160" i="4"/>
  <c r="X159" i="4"/>
  <c r="U157" i="4"/>
  <c r="X80" i="4"/>
  <c r="X94" i="4"/>
  <c r="X204" i="4"/>
  <c r="X22" i="4"/>
  <c r="X127" i="4"/>
  <c r="X173" i="4"/>
  <c r="X183" i="4"/>
  <c r="X212" i="4"/>
  <c r="X110" i="4"/>
  <c r="X116" i="4"/>
  <c r="X154" i="4"/>
  <c r="X205" i="4"/>
  <c r="X192" i="4"/>
  <c r="X201" i="4"/>
  <c r="X202" i="4"/>
  <c r="X203" i="4"/>
  <c r="X220" i="4"/>
  <c r="X66" i="4"/>
  <c r="X119" i="4"/>
  <c r="X123" i="4"/>
  <c r="X149" i="4"/>
  <c r="X209" i="4"/>
  <c r="X210" i="4"/>
  <c r="X236" i="4"/>
  <c r="U47" i="4"/>
  <c r="X250" i="4"/>
  <c r="V247" i="4"/>
  <c r="Y243" i="4"/>
  <c r="I230" i="4"/>
  <c r="U366" i="4"/>
  <c r="X365" i="4"/>
  <c r="U355" i="4"/>
  <c r="U350" i="4"/>
  <c r="I350" i="4"/>
  <c r="Y342" i="4"/>
  <c r="X341" i="4"/>
  <c r="X340" i="4"/>
  <c r="V339" i="4"/>
  <c r="X337" i="4"/>
  <c r="X336" i="4"/>
  <c r="W336" i="4"/>
  <c r="U335" i="4"/>
  <c r="X333" i="4"/>
  <c r="Y330" i="4"/>
  <c r="U321" i="4"/>
  <c r="Y319" i="4"/>
  <c r="I314" i="4"/>
  <c r="U314" i="4"/>
  <c r="X311" i="4"/>
  <c r="V307" i="4"/>
  <c r="X305" i="4"/>
  <c r="X304" i="4"/>
  <c r="W304" i="4"/>
  <c r="U303" i="4"/>
  <c r="X301" i="4"/>
  <c r="Y298" i="4"/>
  <c r="U289" i="4"/>
  <c r="Y287" i="4"/>
  <c r="I282" i="4"/>
  <c r="U282" i="4"/>
  <c r="X279" i="4"/>
  <c r="V275" i="4"/>
  <c r="X273" i="4"/>
  <c r="X272" i="4"/>
  <c r="W272" i="4"/>
  <c r="U271" i="4"/>
  <c r="X269" i="4"/>
  <c r="Y266" i="4"/>
  <c r="U257" i="4"/>
  <c r="Y255" i="4"/>
  <c r="I250" i="4"/>
  <c r="U250" i="4"/>
  <c r="X248" i="4"/>
  <c r="U245" i="4"/>
  <c r="X243" i="4"/>
  <c r="V236" i="4"/>
  <c r="Y235" i="4"/>
  <c r="U232" i="4"/>
  <c r="X231" i="4"/>
  <c r="X226" i="4"/>
  <c r="X223" i="4"/>
  <c r="Y221" i="4"/>
  <c r="V221" i="4"/>
  <c r="X219" i="4"/>
  <c r="Y216" i="4"/>
  <c r="X215" i="4"/>
  <c r="U213" i="4"/>
  <c r="Y212" i="4"/>
  <c r="U211" i="4"/>
  <c r="W210" i="4"/>
  <c r="I209" i="4"/>
  <c r="U203" i="4"/>
  <c r="Y194" i="4"/>
  <c r="U191" i="4"/>
  <c r="V189" i="4"/>
  <c r="I175" i="4"/>
  <c r="I173" i="4"/>
  <c r="U173" i="4"/>
  <c r="Y155" i="4"/>
  <c r="X143" i="4"/>
  <c r="X141" i="4"/>
  <c r="I137" i="4"/>
  <c r="U137" i="4"/>
  <c r="X135" i="4"/>
  <c r="U133" i="4"/>
  <c r="Y102" i="4"/>
  <c r="X101" i="4"/>
  <c r="U239" i="4"/>
  <c r="I234" i="4"/>
  <c r="X230" i="4"/>
  <c r="I228" i="4"/>
  <c r="W225" i="4"/>
  <c r="V193" i="4"/>
  <c r="Y177" i="4"/>
  <c r="V172" i="4"/>
  <c r="X162" i="4"/>
  <c r="I160" i="4"/>
  <c r="U160" i="4"/>
  <c r="W159" i="4"/>
  <c r="X155" i="4"/>
  <c r="V121" i="4"/>
  <c r="Y112" i="4"/>
  <c r="X99" i="4"/>
  <c r="Y74" i="4"/>
  <c r="V73" i="4"/>
  <c r="Y23" i="4"/>
  <c r="X246" i="4"/>
  <c r="W241" i="4"/>
  <c r="U235" i="4"/>
  <c r="U223" i="4"/>
  <c r="X214" i="4"/>
  <c r="V192" i="4"/>
  <c r="Y191" i="4"/>
  <c r="X187" i="4"/>
  <c r="U180" i="4"/>
  <c r="I180" i="4"/>
  <c r="W176" i="4"/>
  <c r="U171" i="4"/>
  <c r="Y160" i="4"/>
  <c r="W152" i="4"/>
  <c r="X151" i="4"/>
  <c r="Y148" i="4"/>
  <c r="V139" i="4"/>
  <c r="V128" i="4"/>
  <c r="Y103" i="4"/>
  <c r="V89" i="4"/>
  <c r="X25" i="4"/>
  <c r="U115" i="4"/>
  <c r="V228" i="4"/>
  <c r="Y219" i="4"/>
  <c r="W201" i="4"/>
  <c r="Y195" i="4"/>
  <c r="I192" i="4"/>
  <c r="X191" i="4"/>
  <c r="V185" i="4"/>
  <c r="V176" i="4"/>
  <c r="W173" i="4"/>
  <c r="Y172" i="4"/>
  <c r="X163" i="4"/>
  <c r="W130" i="4"/>
  <c r="I128" i="4"/>
  <c r="U128" i="4"/>
  <c r="I125" i="4"/>
  <c r="U114" i="4"/>
  <c r="I114" i="4"/>
  <c r="W102" i="4"/>
  <c r="X98" i="4"/>
  <c r="U89" i="4"/>
  <c r="I89" i="4"/>
  <c r="U122" i="4"/>
  <c r="U158" i="4"/>
  <c r="U190" i="4"/>
  <c r="U197" i="4"/>
  <c r="U205" i="4"/>
  <c r="U51" i="4"/>
  <c r="U95" i="4"/>
  <c r="U178" i="4"/>
  <c r="U194" i="4"/>
  <c r="Y60" i="4"/>
  <c r="W94" i="4"/>
  <c r="W233" i="4"/>
  <c r="U215" i="4"/>
  <c r="X206" i="4"/>
  <c r="U199" i="4"/>
  <c r="W189" i="4"/>
  <c r="Y186" i="4"/>
  <c r="X178" i="4"/>
  <c r="X175" i="4"/>
  <c r="Y167" i="4"/>
  <c r="U164" i="4"/>
  <c r="I164" i="4"/>
  <c r="I142" i="4"/>
  <c r="U142" i="4"/>
  <c r="X132" i="4"/>
  <c r="V130" i="4"/>
  <c r="Y108" i="4"/>
  <c r="X104" i="4"/>
  <c r="W188" i="4"/>
  <c r="U172" i="4"/>
  <c r="W163" i="4"/>
  <c r="X161" i="4"/>
  <c r="V161" i="4"/>
  <c r="W157" i="4"/>
  <c r="X152" i="4"/>
  <c r="Y149" i="4"/>
  <c r="Y146" i="4"/>
  <c r="X142" i="4"/>
  <c r="W138" i="4"/>
  <c r="V136" i="4"/>
  <c r="V134" i="4"/>
  <c r="V117" i="4"/>
  <c r="V112" i="4"/>
  <c r="W91" i="4"/>
  <c r="W50" i="4"/>
  <c r="W12" i="4"/>
  <c r="W62" i="4"/>
  <c r="W73" i="4"/>
  <c r="W86" i="4"/>
  <c r="W90" i="4"/>
  <c r="W120" i="4"/>
  <c r="W127" i="4"/>
  <c r="W167" i="4"/>
  <c r="W183" i="4"/>
  <c r="W148" i="4"/>
  <c r="W171" i="4"/>
  <c r="W41" i="4"/>
  <c r="W207" i="4"/>
  <c r="W199" i="4"/>
  <c r="X195" i="4"/>
  <c r="V181" i="4"/>
  <c r="X179" i="4"/>
  <c r="I176" i="4"/>
  <c r="Y170" i="4"/>
  <c r="I168" i="4"/>
  <c r="U168" i="4"/>
  <c r="V165" i="4"/>
  <c r="Y157" i="4"/>
  <c r="W153" i="4"/>
  <c r="W151" i="4"/>
  <c r="I151" i="4"/>
  <c r="X150" i="4"/>
  <c r="U140" i="4"/>
  <c r="I140" i="4"/>
  <c r="X134" i="4"/>
  <c r="Y131" i="4"/>
  <c r="X130" i="4"/>
  <c r="Y129" i="4"/>
  <c r="Y121" i="4"/>
  <c r="X117" i="4"/>
  <c r="W116" i="4"/>
  <c r="X109" i="4"/>
  <c r="Y88" i="4"/>
  <c r="I85" i="4"/>
  <c r="U85" i="4"/>
  <c r="U88" i="4"/>
  <c r="U36" i="4"/>
  <c r="U91" i="4"/>
  <c r="U117" i="4"/>
  <c r="U119" i="4"/>
  <c r="U153" i="4"/>
  <c r="U167" i="4"/>
  <c r="U169" i="4"/>
  <c r="Y52" i="4"/>
  <c r="W118" i="4"/>
  <c r="W100" i="4"/>
  <c r="X91" i="4"/>
  <c r="U90" i="4"/>
  <c r="X79" i="4"/>
  <c r="X17" i="4"/>
  <c r="X58" i="4"/>
  <c r="X168" i="4"/>
  <c r="X169" i="4"/>
  <c r="X184" i="4"/>
  <c r="X185" i="4"/>
  <c r="X103" i="4"/>
  <c r="X125" i="4"/>
  <c r="X133" i="4"/>
  <c r="X172" i="4"/>
  <c r="W55" i="4"/>
  <c r="Y78" i="4"/>
  <c r="Y173" i="4"/>
  <c r="Y174" i="4"/>
  <c r="Y156" i="4"/>
  <c r="Y175" i="4"/>
  <c r="V169" i="4"/>
  <c r="V168" i="4"/>
  <c r="Y159" i="4"/>
  <c r="Y158" i="4"/>
  <c r="Y154" i="4"/>
  <c r="V153" i="4"/>
  <c r="U148" i="4"/>
  <c r="I148" i="4"/>
  <c r="U141" i="4"/>
  <c r="X140" i="4"/>
  <c r="Y138" i="4"/>
  <c r="I106" i="4"/>
  <c r="U106" i="4"/>
  <c r="I93" i="4"/>
  <c r="U93" i="4"/>
  <c r="Y90" i="4"/>
  <c r="Y79" i="4"/>
  <c r="X76" i="4"/>
  <c r="W61" i="4"/>
  <c r="X49" i="4"/>
  <c r="X73" i="4"/>
  <c r="X108" i="4"/>
  <c r="X121" i="4"/>
  <c r="X146" i="4"/>
  <c r="X153" i="4"/>
  <c r="X35" i="4"/>
  <c r="W24" i="4"/>
  <c r="W31" i="4"/>
  <c r="W28" i="4"/>
  <c r="W30" i="4"/>
  <c r="W43" i="4"/>
  <c r="W13" i="4"/>
  <c r="W49" i="4"/>
  <c r="W10" i="4"/>
  <c r="W11" i="4"/>
  <c r="W18" i="4"/>
  <c r="W9" i="4"/>
  <c r="W15" i="4"/>
  <c r="W33" i="4"/>
  <c r="W45" i="4"/>
  <c r="W89" i="4"/>
  <c r="W7" i="4"/>
  <c r="W35" i="4"/>
  <c r="W44" i="4"/>
  <c r="W6" i="4"/>
  <c r="W25" i="4"/>
  <c r="W36" i="4"/>
  <c r="W52" i="4"/>
  <c r="W60" i="4"/>
  <c r="W65" i="4"/>
  <c r="W17" i="4"/>
  <c r="W46" i="4"/>
  <c r="W78" i="4"/>
  <c r="W88" i="4"/>
  <c r="W40" i="4"/>
  <c r="W54" i="4"/>
  <c r="W57" i="4"/>
  <c r="W81" i="4"/>
  <c r="W121" i="4"/>
  <c r="W27" i="4"/>
  <c r="W47" i="4"/>
  <c r="W101" i="4"/>
  <c r="W119" i="4"/>
  <c r="W126" i="4"/>
  <c r="W128" i="4"/>
  <c r="AD15" i="4"/>
  <c r="W32" i="4"/>
  <c r="W79" i="4"/>
  <c r="W122" i="4"/>
  <c r="W20" i="4"/>
  <c r="W84" i="4"/>
  <c r="W97" i="4"/>
  <c r="W113" i="4"/>
  <c r="W143" i="4"/>
  <c r="W14" i="4"/>
  <c r="W38" i="4"/>
  <c r="W63" i="4"/>
  <c r="W98" i="4"/>
  <c r="W111" i="4"/>
  <c r="W109" i="4"/>
  <c r="W129" i="4"/>
  <c r="W146" i="4"/>
  <c r="W74" i="4"/>
  <c r="W76" i="4"/>
  <c r="W92" i="4"/>
  <c r="W124" i="4"/>
  <c r="W139" i="4"/>
  <c r="W145" i="4"/>
  <c r="W147" i="4"/>
  <c r="W16" i="4"/>
  <c r="W56" i="4"/>
  <c r="W70" i="4"/>
  <c r="W80" i="4"/>
  <c r="W103" i="4"/>
  <c r="X60" i="4"/>
  <c r="U195" i="4"/>
  <c r="X186" i="4"/>
  <c r="W182" i="4"/>
  <c r="W181" i="4"/>
  <c r="U179" i="4"/>
  <c r="X170" i="4"/>
  <c r="W166" i="4"/>
  <c r="W165" i="4"/>
  <c r="U163" i="4"/>
  <c r="X156" i="4"/>
  <c r="I152" i="4"/>
  <c r="U152" i="4"/>
  <c r="Y151" i="4"/>
  <c r="W133" i="4"/>
  <c r="U126" i="4"/>
  <c r="I126" i="4"/>
  <c r="V115" i="4"/>
  <c r="W112" i="4"/>
  <c r="W110" i="4"/>
  <c r="V105" i="4"/>
  <c r="V102" i="4"/>
  <c r="W83" i="4"/>
  <c r="U78" i="4"/>
  <c r="U60" i="4"/>
  <c r="U154" i="4"/>
  <c r="U138" i="4"/>
  <c r="U144" i="4"/>
  <c r="U149" i="4"/>
  <c r="U155" i="4"/>
  <c r="X71" i="4"/>
  <c r="V65" i="4"/>
  <c r="V25" i="4"/>
  <c r="V66" i="4"/>
  <c r="V77" i="4"/>
  <c r="V148" i="4"/>
  <c r="V154" i="4"/>
  <c r="V57" i="4"/>
  <c r="V82" i="4"/>
  <c r="V123" i="4"/>
  <c r="V151" i="4"/>
  <c r="V109" i="4"/>
  <c r="V94" i="4"/>
  <c r="Y87" i="4"/>
  <c r="Y72" i="4"/>
  <c r="Y39" i="4"/>
  <c r="Y71" i="4"/>
  <c r="Y83" i="4"/>
  <c r="Y65" i="4"/>
  <c r="Y75" i="4"/>
  <c r="Y84" i="4"/>
  <c r="Y115" i="4"/>
  <c r="Y17" i="4"/>
  <c r="Y110" i="4"/>
  <c r="V141" i="4"/>
  <c r="X138" i="4"/>
  <c r="U135" i="4"/>
  <c r="U131" i="4"/>
  <c r="V125" i="4"/>
  <c r="V113" i="4"/>
  <c r="X107" i="4"/>
  <c r="U107" i="4"/>
  <c r="I107" i="4"/>
  <c r="W93" i="4"/>
  <c r="I88" i="4"/>
  <c r="V86" i="4"/>
  <c r="X81" i="4"/>
  <c r="W77" i="4"/>
  <c r="X75" i="4"/>
  <c r="Y73" i="4"/>
  <c r="W66" i="4"/>
  <c r="U58" i="4"/>
  <c r="V48" i="4"/>
  <c r="I36" i="4"/>
  <c r="X20" i="4"/>
  <c r="Y15" i="4"/>
  <c r="Y62" i="4"/>
  <c r="Y76" i="4"/>
  <c r="Y80" i="4"/>
  <c r="Y99" i="4"/>
  <c r="Y92" i="4"/>
  <c r="Y96" i="4"/>
  <c r="I12" i="4"/>
  <c r="U10" i="4"/>
  <c r="U22" i="4"/>
  <c r="U9" i="4"/>
  <c r="U30" i="4"/>
  <c r="U33" i="4"/>
  <c r="U45" i="4"/>
  <c r="U8" i="4"/>
  <c r="U37" i="4"/>
  <c r="U12" i="4"/>
  <c r="U23" i="4"/>
  <c r="U67" i="4"/>
  <c r="U86" i="4"/>
  <c r="AB13" i="4"/>
  <c r="U24" i="4"/>
  <c r="U42" i="4"/>
  <c r="U21" i="4"/>
  <c r="U44" i="4"/>
  <c r="U53" i="4"/>
  <c r="U55" i="4"/>
  <c r="U64" i="4"/>
  <c r="U38" i="4"/>
  <c r="U48" i="4"/>
  <c r="U63" i="4"/>
  <c r="U68" i="4"/>
  <c r="U77" i="4"/>
  <c r="U87" i="4"/>
  <c r="U11" i="4"/>
  <c r="U41" i="4"/>
  <c r="U71" i="4"/>
  <c r="U103" i="4"/>
  <c r="U62" i="4"/>
  <c r="U83" i="4"/>
  <c r="U96" i="4"/>
  <c r="U100" i="4"/>
  <c r="U123" i="4"/>
  <c r="U34" i="4"/>
  <c r="U98" i="4"/>
  <c r="U108" i="4"/>
  <c r="U112" i="4"/>
  <c r="U111" i="4"/>
  <c r="U19" i="4"/>
  <c r="U50" i="4"/>
  <c r="U52" i="4"/>
  <c r="U79" i="4"/>
  <c r="U102" i="4"/>
  <c r="U104" i="4"/>
  <c r="U110" i="4"/>
  <c r="U124" i="4"/>
  <c r="U127" i="4"/>
  <c r="U136" i="4"/>
  <c r="U156" i="4"/>
  <c r="X147" i="4"/>
  <c r="V144" i="4"/>
  <c r="Y133" i="4"/>
  <c r="U132" i="4"/>
  <c r="X131" i="4"/>
  <c r="X114" i="4"/>
  <c r="I109" i="4"/>
  <c r="U109" i="4"/>
  <c r="Y94" i="4"/>
  <c r="X87" i="4"/>
  <c r="X85" i="4"/>
  <c r="V83" i="4"/>
  <c r="W58" i="4"/>
  <c r="V56" i="4"/>
  <c r="U49" i="4"/>
  <c r="I49" i="4"/>
  <c r="V21" i="4"/>
  <c r="Y152" i="4"/>
  <c r="U145" i="4"/>
  <c r="V145" i="4"/>
  <c r="W135" i="4"/>
  <c r="I132" i="4"/>
  <c r="W131" i="4"/>
  <c r="U129" i="4"/>
  <c r="I129" i="4"/>
  <c r="Y125" i="4"/>
  <c r="W123" i="4"/>
  <c r="U118" i="4"/>
  <c r="W117" i="4"/>
  <c r="Y116" i="4"/>
  <c r="W114" i="4"/>
  <c r="Y113" i="4"/>
  <c r="Y104" i="4"/>
  <c r="U99" i="4"/>
  <c r="X97" i="4"/>
  <c r="U92" i="4"/>
  <c r="I92" i="4"/>
  <c r="Y86" i="4"/>
  <c r="U84" i="4"/>
  <c r="U76" i="4"/>
  <c r="U75" i="4"/>
  <c r="X68" i="4"/>
  <c r="W22" i="4"/>
  <c r="V17" i="4"/>
  <c r="V127" i="4"/>
  <c r="V34" i="4"/>
  <c r="V68" i="4"/>
  <c r="V81" i="4"/>
  <c r="V101" i="4"/>
  <c r="V131" i="4"/>
  <c r="V135" i="4"/>
  <c r="V140" i="4"/>
  <c r="V142" i="4"/>
  <c r="V36" i="4"/>
  <c r="V75" i="4"/>
  <c r="V90" i="4"/>
  <c r="V108" i="4"/>
  <c r="V120" i="4"/>
  <c r="V132" i="4"/>
  <c r="X113" i="4"/>
  <c r="Y93" i="4"/>
  <c r="I90" i="4"/>
  <c r="Y85" i="4"/>
  <c r="I82" i="4"/>
  <c r="Y77" i="4"/>
  <c r="I58" i="4"/>
  <c r="Y54" i="4"/>
  <c r="X26" i="4"/>
  <c r="X93" i="4"/>
  <c r="X95" i="4"/>
  <c r="X126" i="4"/>
  <c r="X144" i="4"/>
  <c r="X145" i="4"/>
  <c r="X51" i="4"/>
  <c r="X54" i="4"/>
  <c r="X100" i="4"/>
  <c r="X122" i="4"/>
  <c r="X137" i="4"/>
  <c r="W23" i="4"/>
  <c r="X128" i="4"/>
  <c r="U120" i="4"/>
  <c r="I120" i="4"/>
  <c r="V118" i="4"/>
  <c r="Y117" i="4"/>
  <c r="I116" i="4"/>
  <c r="U116" i="4"/>
  <c r="Y109" i="4"/>
  <c r="V96" i="4"/>
  <c r="W82" i="4"/>
  <c r="V78" i="4"/>
  <c r="V69" i="4"/>
  <c r="X67" i="4"/>
  <c r="V64" i="4"/>
  <c r="Y61" i="4"/>
  <c r="I56" i="4"/>
  <c r="U56" i="4"/>
  <c r="V40" i="4"/>
  <c r="Y13" i="4"/>
  <c r="Y48" i="4"/>
  <c r="Y111" i="4"/>
  <c r="Y57" i="4"/>
  <c r="Y89" i="4"/>
  <c r="Y105" i="4"/>
  <c r="Y118" i="4"/>
  <c r="Y123" i="4"/>
  <c r="Y127" i="4"/>
  <c r="Y134" i="4"/>
  <c r="V124" i="4"/>
  <c r="Y8" i="4"/>
  <c r="W142" i="4"/>
  <c r="W141" i="4"/>
  <c r="U139" i="4"/>
  <c r="U134" i="4"/>
  <c r="V126" i="4"/>
  <c r="X124" i="4"/>
  <c r="U113" i="4"/>
  <c r="W108" i="4"/>
  <c r="V104" i="4"/>
  <c r="I101" i="4"/>
  <c r="U101" i="4"/>
  <c r="Y100" i="4"/>
  <c r="V99" i="4"/>
  <c r="U97" i="4"/>
  <c r="I97" i="4"/>
  <c r="U80" i="4"/>
  <c r="I80" i="4"/>
  <c r="V79" i="4"/>
  <c r="I76" i="4"/>
  <c r="W75" i="4"/>
  <c r="U72" i="4"/>
  <c r="I72" i="4"/>
  <c r="Y69" i="4"/>
  <c r="X65" i="4"/>
  <c r="Y64" i="4"/>
  <c r="X56" i="4"/>
  <c r="V55" i="4"/>
  <c r="V53" i="4"/>
  <c r="V51" i="4"/>
  <c r="Y43" i="4"/>
  <c r="Y59" i="4"/>
  <c r="X6" i="4"/>
  <c r="X8" i="4"/>
  <c r="X10" i="4"/>
  <c r="X9" i="4"/>
  <c r="X21" i="4"/>
  <c r="X32" i="4"/>
  <c r="X33" i="4"/>
  <c r="X24" i="4"/>
  <c r="X29" i="4"/>
  <c r="X40" i="4"/>
  <c r="X50" i="4"/>
  <c r="X52" i="4"/>
  <c r="X70" i="4"/>
  <c r="X13" i="4"/>
  <c r="X30" i="4"/>
  <c r="X37" i="4"/>
  <c r="X46" i="4"/>
  <c r="X47" i="4"/>
  <c r="X78" i="4"/>
  <c r="X15" i="4"/>
  <c r="X43" i="4"/>
  <c r="X89" i="4"/>
  <c r="X90" i="4"/>
  <c r="X92" i="4"/>
  <c r="X118" i="4"/>
  <c r="X23" i="4"/>
  <c r="X28" i="4"/>
  <c r="X62" i="4"/>
  <c r="X86" i="4"/>
  <c r="X7" i="4"/>
  <c r="X44" i="4"/>
  <c r="X55" i="4"/>
  <c r="X61" i="4"/>
  <c r="X106" i="4"/>
  <c r="X115" i="4"/>
  <c r="X129" i="4"/>
  <c r="X14" i="4"/>
  <c r="X19" i="4"/>
  <c r="X36" i="4"/>
  <c r="X77" i="4"/>
  <c r="V137" i="4"/>
  <c r="V122" i="4"/>
  <c r="Y119" i="4"/>
  <c r="I112" i="4"/>
  <c r="X105" i="4"/>
  <c r="W99" i="4"/>
  <c r="X96" i="4"/>
  <c r="V95" i="4"/>
  <c r="U94" i="4"/>
  <c r="V91" i="4"/>
  <c r="W85" i="4"/>
  <c r="X83" i="4"/>
  <c r="X74" i="4"/>
  <c r="V70" i="4"/>
  <c r="X69" i="4"/>
  <c r="Y66" i="4"/>
  <c r="U65" i="4"/>
  <c r="V62" i="4"/>
  <c r="U57" i="4"/>
  <c r="I57" i="4"/>
  <c r="V52" i="4"/>
  <c r="I51" i="4"/>
  <c r="I50" i="4"/>
  <c r="U46" i="4"/>
  <c r="V45" i="4"/>
  <c r="V42" i="4"/>
  <c r="V38" i="4"/>
  <c r="Y30" i="4"/>
  <c r="Y11" i="4"/>
  <c r="Y20" i="4"/>
  <c r="Y34" i="4"/>
  <c r="Y56" i="4"/>
  <c r="Y70" i="4"/>
  <c r="Y107" i="4"/>
  <c r="Y120" i="4"/>
  <c r="W134" i="4"/>
  <c r="Y130" i="4"/>
  <c r="W125" i="4"/>
  <c r="X120" i="4"/>
  <c r="V119" i="4"/>
  <c r="W115" i="4"/>
  <c r="V114" i="4"/>
  <c r="X111" i="4"/>
  <c r="W106" i="4"/>
  <c r="U105" i="4"/>
  <c r="Y98" i="4"/>
  <c r="V92" i="4"/>
  <c r="X88" i="4"/>
  <c r="X84" i="4"/>
  <c r="V72" i="4"/>
  <c r="U59" i="4"/>
  <c r="I59" i="4"/>
  <c r="X12" i="4"/>
  <c r="V54" i="4"/>
  <c r="W53" i="4"/>
  <c r="W42" i="4"/>
  <c r="W39" i="4"/>
  <c r="I28" i="4"/>
  <c r="X16" i="4"/>
  <c r="Y26" i="4"/>
  <c r="X57" i="4"/>
  <c r="Y45" i="4"/>
  <c r="I31" i="4"/>
  <c r="U31" i="4"/>
  <c r="X18" i="4"/>
  <c r="V14" i="4"/>
  <c r="V28" i="4"/>
  <c r="V30" i="4"/>
  <c r="V6" i="4"/>
  <c r="V10" i="4"/>
  <c r="V22" i="4"/>
  <c r="V27" i="4"/>
  <c r="V11" i="4"/>
  <c r="V47" i="4"/>
  <c r="V84" i="4"/>
  <c r="V9" i="4"/>
  <c r="V26" i="4"/>
  <c r="V33" i="4"/>
  <c r="V39" i="4"/>
  <c r="V7" i="4"/>
  <c r="V8" i="4"/>
  <c r="V35" i="4"/>
  <c r="V44" i="4"/>
  <c r="V60" i="4"/>
  <c r="V12" i="4"/>
  <c r="V20" i="4"/>
  <c r="V50" i="4"/>
  <c r="V74" i="4"/>
  <c r="V16" i="4"/>
  <c r="V58" i="4"/>
  <c r="V100" i="4"/>
  <c r="V61" i="4"/>
  <c r="V67" i="4"/>
  <c r="V76" i="4"/>
  <c r="V85" i="4"/>
  <c r="V110" i="4"/>
  <c r="Y101" i="4"/>
  <c r="Y82" i="4"/>
  <c r="W72" i="4"/>
  <c r="V71" i="4"/>
  <c r="U66" i="4"/>
  <c r="Y63" i="4"/>
  <c r="X63" i="4"/>
  <c r="I61" i="4"/>
  <c r="U61" i="4"/>
  <c r="Y58" i="4"/>
  <c r="U54" i="4"/>
  <c r="X53" i="4"/>
  <c r="W51" i="4"/>
  <c r="Y50" i="4"/>
  <c r="X48" i="4"/>
  <c r="U43" i="4"/>
  <c r="I40" i="4"/>
  <c r="Y22" i="4"/>
  <c r="AF17" i="4"/>
  <c r="Y9" i="4"/>
  <c r="Y27" i="4"/>
  <c r="Y38" i="4"/>
  <c r="Y40" i="4"/>
  <c r="Y91" i="4"/>
  <c r="Y29" i="4"/>
  <c r="Y37" i="4"/>
  <c r="Y46" i="4"/>
  <c r="Y47" i="4"/>
  <c r="U121" i="4"/>
  <c r="X112" i="4"/>
  <c r="W107" i="4"/>
  <c r="I77" i="4"/>
  <c r="W64" i="4"/>
  <c r="X59" i="4"/>
  <c r="I53" i="4"/>
  <c r="Y44" i="4"/>
  <c r="X41" i="4"/>
  <c r="W34" i="4"/>
  <c r="Y25" i="4"/>
  <c r="W21" i="4"/>
  <c r="Y18" i="4"/>
  <c r="X11" i="4"/>
  <c r="Y7" i="4"/>
  <c r="U7" i="4"/>
  <c r="I74" i="4"/>
  <c r="U74" i="4"/>
  <c r="I69" i="4"/>
  <c r="X39" i="4"/>
  <c r="I34" i="4"/>
  <c r="V23" i="4"/>
  <c r="Y10" i="4"/>
  <c r="W8" i="4"/>
  <c r="X45" i="4"/>
  <c r="W37" i="4"/>
  <c r="V32" i="4"/>
  <c r="W26" i="4"/>
  <c r="Y16" i="4"/>
  <c r="V15" i="4"/>
  <c r="U81" i="4"/>
  <c r="X72" i="4"/>
  <c r="W67" i="4"/>
  <c r="Y49" i="4"/>
  <c r="V43" i="4"/>
  <c r="I39" i="4"/>
  <c r="V37" i="4"/>
  <c r="Y36" i="4"/>
  <c r="U35" i="4"/>
  <c r="U32" i="4"/>
  <c r="V29" i="4"/>
  <c r="Y31" i="4"/>
  <c r="U29" i="4"/>
  <c r="U26" i="4"/>
  <c r="Y14" i="4"/>
  <c r="V13" i="4"/>
  <c r="Y6" i="4"/>
  <c r="Y35" i="4"/>
  <c r="Y21" i="4"/>
  <c r="Y32" i="4"/>
  <c r="Y33" i="4"/>
  <c r="Y42" i="4"/>
  <c r="I81" i="4"/>
  <c r="U73" i="4"/>
  <c r="X64" i="4"/>
  <c r="W59" i="4"/>
  <c r="Y53" i="4"/>
  <c r="Y51" i="4"/>
  <c r="W48" i="4"/>
  <c r="V46" i="4"/>
  <c r="I45" i="4"/>
  <c r="I42" i="4"/>
  <c r="Y41" i="4"/>
  <c r="U39" i="4"/>
  <c r="X38" i="4"/>
  <c r="I35" i="4"/>
  <c r="X34" i="4"/>
  <c r="I32" i="4"/>
  <c r="Y28" i="4"/>
  <c r="X27" i="4"/>
  <c r="Y19" i="4"/>
  <c r="W19" i="4"/>
  <c r="V18" i="4"/>
  <c r="Y12" i="4"/>
  <c r="X31" i="4"/>
  <c r="U25" i="4"/>
  <c r="U20" i="4"/>
  <c r="V19" i="4"/>
  <c r="U18" i="4"/>
  <c r="U17" i="4"/>
  <c r="U16" i="4"/>
  <c r="U15" i="4"/>
  <c r="U14" i="4"/>
  <c r="U13" i="4"/>
  <c r="AC14" i="4"/>
  <c r="X42" i="4"/>
  <c r="W29" i="4"/>
  <c r="U27" i="4"/>
  <c r="U6" i="4"/>
  <c r="AE16" i="4"/>
  <c r="H488" i="1"/>
  <c r="H489" i="1"/>
  <c r="H490" i="1"/>
  <c r="A487" i="1"/>
  <c r="H491" i="1"/>
  <c r="F8" i="1"/>
  <c r="F11" i="1"/>
  <c r="F13" i="1"/>
  <c r="F24" i="1"/>
  <c r="F27" i="1"/>
  <c r="F40" i="1"/>
  <c r="F45" i="1"/>
  <c r="F52" i="1"/>
  <c r="F54" i="1"/>
  <c r="F60" i="1"/>
  <c r="F68" i="1"/>
  <c r="F69" i="1"/>
  <c r="F75" i="1"/>
  <c r="F82" i="1"/>
  <c r="F84" i="1"/>
  <c r="F88" i="1"/>
  <c r="F96" i="1"/>
  <c r="F97" i="1"/>
  <c r="F99" i="1"/>
  <c r="F109" i="1"/>
  <c r="F115" i="1"/>
  <c r="F121" i="1"/>
  <c r="F123" i="1"/>
  <c r="F125" i="1"/>
  <c r="F128" i="1"/>
  <c r="F136" i="1"/>
  <c r="F137" i="1"/>
  <c r="F141" i="1"/>
  <c r="F147" i="1"/>
  <c r="F149" i="1"/>
  <c r="F153" i="1"/>
  <c r="F160" i="1"/>
  <c r="F161" i="1"/>
  <c r="F163" i="1"/>
  <c r="F173" i="1"/>
  <c r="F179" i="1"/>
  <c r="F185" i="1"/>
  <c r="F187" i="1"/>
  <c r="F189" i="1"/>
  <c r="F192" i="1"/>
  <c r="F200" i="1"/>
  <c r="F201" i="1"/>
  <c r="F205" i="1"/>
  <c r="F211" i="1"/>
  <c r="F213" i="1"/>
  <c r="F217" i="1"/>
  <c r="F224" i="1"/>
  <c r="F225" i="1"/>
  <c r="F227" i="1"/>
  <c r="F237" i="1"/>
  <c r="F243" i="1"/>
  <c r="F249" i="1"/>
  <c r="F251" i="1"/>
  <c r="F253" i="1"/>
  <c r="F264" i="1"/>
  <c r="F265" i="1"/>
  <c r="F269" i="1"/>
  <c r="F275" i="1"/>
  <c r="F277" i="1"/>
  <c r="F281" i="1"/>
  <c r="F288" i="1"/>
  <c r="F289" i="1"/>
  <c r="F291" i="1"/>
  <c r="F301" i="1"/>
  <c r="F307" i="1"/>
  <c r="F313" i="1"/>
  <c r="F315" i="1"/>
  <c r="F317" i="1"/>
  <c r="F325" i="1"/>
  <c r="F331" i="1"/>
  <c r="F336" i="1"/>
  <c r="F337" i="1"/>
  <c r="F339" i="1"/>
  <c r="F341" i="1"/>
  <c r="F346" i="1"/>
  <c r="F347" i="1"/>
  <c r="F348" i="1"/>
  <c r="F355" i="1"/>
  <c r="F356" i="1"/>
  <c r="F357" i="1"/>
  <c r="F364" i="1"/>
  <c r="F365" i="1"/>
  <c r="F369" i="1"/>
  <c r="F373" i="1"/>
  <c r="F384" i="1"/>
  <c r="F385" i="1"/>
  <c r="F387" i="1"/>
  <c r="F392" i="1"/>
  <c r="F393" i="1"/>
  <c r="F396" i="1"/>
  <c r="F401" i="1"/>
  <c r="F402" i="1"/>
  <c r="F403" i="1"/>
  <c r="F405" i="1"/>
  <c r="F410" i="1"/>
  <c r="F411" i="1"/>
  <c r="F412" i="1"/>
  <c r="F419" i="1"/>
  <c r="F420" i="1"/>
  <c r="F421" i="1"/>
  <c r="F428" i="1"/>
  <c r="F429" i="1"/>
  <c r="F433" i="1"/>
  <c r="F437" i="1"/>
  <c r="F448" i="1"/>
  <c r="F449" i="1"/>
  <c r="F451" i="1"/>
  <c r="F456" i="1"/>
  <c r="F457" i="1"/>
  <c r="F460" i="1"/>
  <c r="F465" i="1"/>
  <c r="F466" i="1"/>
  <c r="F467" i="1"/>
  <c r="F469" i="1"/>
  <c r="F474" i="1"/>
  <c r="F475" i="1"/>
  <c r="F476" i="1"/>
  <c r="F483" i="1"/>
  <c r="F484" i="1"/>
  <c r="F485" i="1"/>
  <c r="F6" i="1"/>
  <c r="E7" i="1"/>
  <c r="F7" i="1" s="1"/>
  <c r="E8" i="1"/>
  <c r="E9" i="1"/>
  <c r="F9" i="1" s="1"/>
  <c r="E10" i="1"/>
  <c r="F10" i="1" s="1"/>
  <c r="E11" i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E25" i="1"/>
  <c r="F25" i="1" s="1"/>
  <c r="E26" i="1"/>
  <c r="F26" i="1" s="1"/>
  <c r="E27" i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E41" i="1"/>
  <c r="F41" i="1" s="1"/>
  <c r="E42" i="1"/>
  <c r="F42" i="1" s="1"/>
  <c r="E43" i="1"/>
  <c r="F43" i="1" s="1"/>
  <c r="E44" i="1"/>
  <c r="F44" i="1" s="1"/>
  <c r="E45" i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E53" i="1"/>
  <c r="F53" i="1" s="1"/>
  <c r="E54" i="1"/>
  <c r="E55" i="1"/>
  <c r="F55" i="1" s="1"/>
  <c r="E56" i="1"/>
  <c r="F56" i="1" s="1"/>
  <c r="E57" i="1"/>
  <c r="F57" i="1" s="1"/>
  <c r="E58" i="1"/>
  <c r="F58" i="1" s="1"/>
  <c r="E59" i="1"/>
  <c r="F59" i="1" s="1"/>
  <c r="E60" i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E69" i="1"/>
  <c r="E70" i="1"/>
  <c r="F70" i="1" s="1"/>
  <c r="E71" i="1"/>
  <c r="F71" i="1" s="1"/>
  <c r="E72" i="1"/>
  <c r="F72" i="1" s="1"/>
  <c r="E73" i="1"/>
  <c r="F73" i="1" s="1"/>
  <c r="E74" i="1"/>
  <c r="F74" i="1" s="1"/>
  <c r="E75" i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E83" i="1"/>
  <c r="F83" i="1" s="1"/>
  <c r="E84" i="1"/>
  <c r="E85" i="1"/>
  <c r="F85" i="1" s="1"/>
  <c r="E86" i="1"/>
  <c r="F86" i="1" s="1"/>
  <c r="E87" i="1"/>
  <c r="F87" i="1" s="1"/>
  <c r="E88" i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E97" i="1"/>
  <c r="E98" i="1"/>
  <c r="F98" i="1" s="1"/>
  <c r="E99" i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E122" i="1"/>
  <c r="F122" i="1" s="1"/>
  <c r="E123" i="1"/>
  <c r="E124" i="1"/>
  <c r="F124" i="1" s="1"/>
  <c r="E125" i="1"/>
  <c r="E126" i="1"/>
  <c r="F126" i="1" s="1"/>
  <c r="E127" i="1"/>
  <c r="F127" i="1" s="1"/>
  <c r="E128" i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E137" i="1"/>
  <c r="E138" i="1"/>
  <c r="F138" i="1" s="1"/>
  <c r="E139" i="1"/>
  <c r="F139" i="1" s="1"/>
  <c r="E140" i="1"/>
  <c r="F140" i="1" s="1"/>
  <c r="E141" i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E148" i="1"/>
  <c r="F148" i="1" s="1"/>
  <c r="E149" i="1"/>
  <c r="E150" i="1"/>
  <c r="F150" i="1" s="1"/>
  <c r="E151" i="1"/>
  <c r="F151" i="1" s="1"/>
  <c r="E152" i="1"/>
  <c r="F152" i="1" s="1"/>
  <c r="E153" i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E161" i="1"/>
  <c r="E162" i="1"/>
  <c r="F162" i="1" s="1"/>
  <c r="E163" i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E186" i="1"/>
  <c r="F186" i="1" s="1"/>
  <c r="E187" i="1"/>
  <c r="E188" i="1"/>
  <c r="F188" i="1" s="1"/>
  <c r="E189" i="1"/>
  <c r="E190" i="1"/>
  <c r="F190" i="1" s="1"/>
  <c r="E191" i="1"/>
  <c r="F191" i="1" s="1"/>
  <c r="E192" i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E201" i="1"/>
  <c r="E202" i="1"/>
  <c r="F202" i="1" s="1"/>
  <c r="E203" i="1"/>
  <c r="F203" i="1" s="1"/>
  <c r="E204" i="1"/>
  <c r="F204" i="1" s="1"/>
  <c r="E205" i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E212" i="1"/>
  <c r="F212" i="1" s="1"/>
  <c r="E213" i="1"/>
  <c r="E214" i="1"/>
  <c r="F214" i="1" s="1"/>
  <c r="E215" i="1"/>
  <c r="F215" i="1" s="1"/>
  <c r="E216" i="1"/>
  <c r="F216" i="1" s="1"/>
  <c r="E217" i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E225" i="1"/>
  <c r="E226" i="1"/>
  <c r="F226" i="1" s="1"/>
  <c r="E227" i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E250" i="1"/>
  <c r="F250" i="1" s="1"/>
  <c r="E251" i="1"/>
  <c r="E252" i="1"/>
  <c r="F252" i="1" s="1"/>
  <c r="E253" i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E265" i="1"/>
  <c r="E266" i="1"/>
  <c r="F266" i="1" s="1"/>
  <c r="E267" i="1"/>
  <c r="F267" i="1" s="1"/>
  <c r="E268" i="1"/>
  <c r="F268" i="1" s="1"/>
  <c r="E269" i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E276" i="1"/>
  <c r="F276" i="1" s="1"/>
  <c r="E277" i="1"/>
  <c r="E278" i="1"/>
  <c r="F278" i="1" s="1"/>
  <c r="E279" i="1"/>
  <c r="F279" i="1" s="1"/>
  <c r="E280" i="1"/>
  <c r="F280" i="1" s="1"/>
  <c r="E281" i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E289" i="1"/>
  <c r="E290" i="1"/>
  <c r="F290" i="1" s="1"/>
  <c r="E291" i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E314" i="1"/>
  <c r="F314" i="1" s="1"/>
  <c r="E315" i="1"/>
  <c r="E316" i="1"/>
  <c r="F316" i="1" s="1"/>
  <c r="E317" i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E332" i="1"/>
  <c r="F332" i="1" s="1"/>
  <c r="E333" i="1"/>
  <c r="F333" i="1" s="1"/>
  <c r="E334" i="1"/>
  <c r="F334" i="1" s="1"/>
  <c r="E335" i="1"/>
  <c r="F335" i="1" s="1"/>
  <c r="E336" i="1"/>
  <c r="E337" i="1"/>
  <c r="E338" i="1"/>
  <c r="F338" i="1" s="1"/>
  <c r="E339" i="1"/>
  <c r="E340" i="1"/>
  <c r="F340" i="1" s="1"/>
  <c r="E341" i="1"/>
  <c r="E342" i="1"/>
  <c r="F342" i="1" s="1"/>
  <c r="E343" i="1"/>
  <c r="F343" i="1" s="1"/>
  <c r="E344" i="1"/>
  <c r="F344" i="1" s="1"/>
  <c r="E345" i="1"/>
  <c r="F345" i="1" s="1"/>
  <c r="E346" i="1"/>
  <c r="E347" i="1"/>
  <c r="E348" i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E356" i="1"/>
  <c r="E357" i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E365" i="1"/>
  <c r="E366" i="1"/>
  <c r="F366" i="1" s="1"/>
  <c r="E367" i="1"/>
  <c r="F367" i="1" s="1"/>
  <c r="E368" i="1"/>
  <c r="F368" i="1" s="1"/>
  <c r="E369" i="1"/>
  <c r="E370" i="1"/>
  <c r="F370" i="1" s="1"/>
  <c r="E371" i="1"/>
  <c r="F371" i="1" s="1"/>
  <c r="E372" i="1"/>
  <c r="F372" i="1" s="1"/>
  <c r="E373" i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E385" i="1"/>
  <c r="E386" i="1"/>
  <c r="F386" i="1" s="1"/>
  <c r="E387" i="1"/>
  <c r="E388" i="1"/>
  <c r="F388" i="1" s="1"/>
  <c r="E389" i="1"/>
  <c r="F389" i="1" s="1"/>
  <c r="E390" i="1"/>
  <c r="F390" i="1" s="1"/>
  <c r="E391" i="1"/>
  <c r="F391" i="1" s="1"/>
  <c r="E392" i="1"/>
  <c r="E393" i="1"/>
  <c r="E394" i="1"/>
  <c r="F394" i="1" s="1"/>
  <c r="E395" i="1"/>
  <c r="F395" i="1" s="1"/>
  <c r="E396" i="1"/>
  <c r="E397" i="1"/>
  <c r="F397" i="1" s="1"/>
  <c r="E398" i="1"/>
  <c r="F398" i="1" s="1"/>
  <c r="E399" i="1"/>
  <c r="F399" i="1" s="1"/>
  <c r="E400" i="1"/>
  <c r="F400" i="1" s="1"/>
  <c r="E401" i="1"/>
  <c r="E402" i="1"/>
  <c r="E403" i="1"/>
  <c r="E404" i="1"/>
  <c r="F404" i="1" s="1"/>
  <c r="E405" i="1"/>
  <c r="E406" i="1"/>
  <c r="F406" i="1" s="1"/>
  <c r="E407" i="1"/>
  <c r="F407" i="1" s="1"/>
  <c r="E408" i="1"/>
  <c r="F408" i="1" s="1"/>
  <c r="E409" i="1"/>
  <c r="F409" i="1" s="1"/>
  <c r="E410" i="1"/>
  <c r="E411" i="1"/>
  <c r="E412" i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E420" i="1"/>
  <c r="E421" i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E429" i="1"/>
  <c r="E430" i="1"/>
  <c r="F430" i="1" s="1"/>
  <c r="E431" i="1"/>
  <c r="F431" i="1" s="1"/>
  <c r="E432" i="1"/>
  <c r="F432" i="1" s="1"/>
  <c r="E433" i="1"/>
  <c r="E434" i="1"/>
  <c r="F434" i="1" s="1"/>
  <c r="E435" i="1"/>
  <c r="F435" i="1" s="1"/>
  <c r="E436" i="1"/>
  <c r="F436" i="1" s="1"/>
  <c r="E437" i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E449" i="1"/>
  <c r="E450" i="1"/>
  <c r="F450" i="1" s="1"/>
  <c r="E451" i="1"/>
  <c r="E452" i="1"/>
  <c r="F452" i="1" s="1"/>
  <c r="E453" i="1"/>
  <c r="F453" i="1" s="1"/>
  <c r="E454" i="1"/>
  <c r="F454" i="1" s="1"/>
  <c r="E455" i="1"/>
  <c r="F455" i="1" s="1"/>
  <c r="E456" i="1"/>
  <c r="E457" i="1"/>
  <c r="E458" i="1"/>
  <c r="F458" i="1" s="1"/>
  <c r="E459" i="1"/>
  <c r="F459" i="1" s="1"/>
  <c r="E460" i="1"/>
  <c r="E461" i="1"/>
  <c r="F461" i="1" s="1"/>
  <c r="E462" i="1"/>
  <c r="F462" i="1" s="1"/>
  <c r="E463" i="1"/>
  <c r="F463" i="1" s="1"/>
  <c r="E464" i="1"/>
  <c r="F464" i="1" s="1"/>
  <c r="E465" i="1"/>
  <c r="E466" i="1"/>
  <c r="E467" i="1"/>
  <c r="E468" i="1"/>
  <c r="F468" i="1" s="1"/>
  <c r="E469" i="1"/>
  <c r="E470" i="1"/>
  <c r="F470" i="1" s="1"/>
  <c r="E471" i="1"/>
  <c r="F471" i="1" s="1"/>
  <c r="E472" i="1"/>
  <c r="F472" i="1" s="1"/>
  <c r="E473" i="1"/>
  <c r="F473" i="1" s="1"/>
  <c r="E474" i="1"/>
  <c r="E475" i="1"/>
  <c r="E476" i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E484" i="1"/>
  <c r="E485" i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6" i="1"/>
  <c r="T367" i="4" l="1"/>
  <c r="L488" i="1"/>
  <c r="M488" i="1"/>
  <c r="L491" i="1"/>
  <c r="H487" i="1"/>
  <c r="L487" i="1" s="1"/>
  <c r="A486" i="1"/>
  <c r="M490" i="1"/>
  <c r="L490" i="1"/>
  <c r="M489" i="1"/>
  <c r="F493" i="1"/>
  <c r="F494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L489" i="1"/>
  <c r="AB6" i="4" a="1"/>
  <c r="P367" i="4"/>
  <c r="Q367" i="4"/>
  <c r="H366" i="4"/>
  <c r="A365" i="4"/>
  <c r="G494" i="1" l="1"/>
  <c r="G493" i="1"/>
  <c r="A485" i="1"/>
  <c r="H486" i="1"/>
  <c r="M487" i="1"/>
  <c r="AC6" i="4"/>
  <c r="AC7" i="4"/>
  <c r="AC8" i="4"/>
  <c r="AC9" i="4"/>
  <c r="AC10" i="4"/>
  <c r="AD6" i="4"/>
  <c r="AD7" i="4"/>
  <c r="AD8" i="4"/>
  <c r="AD9" i="4"/>
  <c r="AD10" i="4"/>
  <c r="AF7" i="4"/>
  <c r="AF9" i="4"/>
  <c r="AB8" i="4"/>
  <c r="AE8" i="4"/>
  <c r="AE6" i="4"/>
  <c r="AF6" i="4"/>
  <c r="AB9" i="4"/>
  <c r="AB10" i="4"/>
  <c r="AE9" i="4"/>
  <c r="AB6" i="4"/>
  <c r="AF8" i="4"/>
  <c r="AB7" i="4"/>
  <c r="AE10" i="4"/>
  <c r="AE7" i="4"/>
  <c r="AF10" i="4"/>
  <c r="S366" i="4"/>
  <c r="P366" i="4"/>
  <c r="T366" i="4"/>
  <c r="R366" i="4"/>
  <c r="Q366" i="4"/>
  <c r="J366" i="4"/>
  <c r="H365" i="4"/>
  <c r="A364" i="4"/>
  <c r="L486" i="1" l="1"/>
  <c r="M486" i="1"/>
  <c r="A484" i="1"/>
  <c r="H485" i="1"/>
  <c r="S365" i="4"/>
  <c r="T365" i="4"/>
  <c r="P365" i="4"/>
  <c r="R365" i="4"/>
  <c r="Q365" i="4"/>
  <c r="J365" i="4"/>
  <c r="A363" i="4"/>
  <c r="H364" i="4"/>
  <c r="A483" i="1" l="1"/>
  <c r="H484" i="1"/>
  <c r="L484" i="1" s="1"/>
  <c r="L485" i="1"/>
  <c r="M485" i="1"/>
  <c r="Q364" i="4"/>
  <c r="P364" i="4"/>
  <c r="R364" i="4"/>
  <c r="T364" i="4"/>
  <c r="S364" i="4"/>
  <c r="J364" i="4"/>
  <c r="H363" i="4"/>
  <c r="A362" i="4"/>
  <c r="A482" i="1" l="1"/>
  <c r="H483" i="1"/>
  <c r="L483" i="1" s="1"/>
  <c r="A361" i="4"/>
  <c r="H362" i="4"/>
  <c r="T363" i="4"/>
  <c r="S363" i="4"/>
  <c r="Q363" i="4"/>
  <c r="R363" i="4"/>
  <c r="J363" i="4"/>
  <c r="P363" i="4"/>
  <c r="A481" i="1" l="1"/>
  <c r="H482" i="1"/>
  <c r="L482" i="1" s="1"/>
  <c r="P362" i="4"/>
  <c r="T362" i="4"/>
  <c r="J362" i="4"/>
  <c r="S362" i="4"/>
  <c r="R362" i="4"/>
  <c r="Q362" i="4"/>
  <c r="A360" i="4"/>
  <c r="H361" i="4"/>
  <c r="A480" i="1" l="1"/>
  <c r="H481" i="1"/>
  <c r="L481" i="1" s="1"/>
  <c r="R361" i="4"/>
  <c r="P361" i="4"/>
  <c r="Q361" i="4"/>
  <c r="S361" i="4"/>
  <c r="T361" i="4"/>
  <c r="J361" i="4"/>
  <c r="A359" i="4"/>
  <c r="H360" i="4"/>
  <c r="A479" i="1" l="1"/>
  <c r="H480" i="1"/>
  <c r="L480" i="1" s="1"/>
  <c r="T360" i="4"/>
  <c r="R360" i="4"/>
  <c r="Q360" i="4"/>
  <c r="S360" i="4"/>
  <c r="P360" i="4"/>
  <c r="J360" i="4"/>
  <c r="H359" i="4"/>
  <c r="A358" i="4"/>
  <c r="A478" i="1" l="1"/>
  <c r="H479" i="1"/>
  <c r="L479" i="1" s="1"/>
  <c r="A357" i="4"/>
  <c r="H358" i="4"/>
  <c r="S359" i="4"/>
  <c r="T359" i="4"/>
  <c r="R359" i="4"/>
  <c r="P359" i="4"/>
  <c r="Q359" i="4"/>
  <c r="J359" i="4"/>
  <c r="A477" i="1" l="1"/>
  <c r="H478" i="1"/>
  <c r="L478" i="1" s="1"/>
  <c r="R358" i="4"/>
  <c r="P358" i="4"/>
  <c r="T358" i="4"/>
  <c r="Q358" i="4"/>
  <c r="J358" i="4"/>
  <c r="S358" i="4"/>
  <c r="H357" i="4"/>
  <c r="A356" i="4"/>
  <c r="A476" i="1" l="1"/>
  <c r="H477" i="1"/>
  <c r="L477" i="1" s="1"/>
  <c r="A355" i="4"/>
  <c r="H356" i="4"/>
  <c r="P357" i="4"/>
  <c r="S357" i="4"/>
  <c r="T357" i="4"/>
  <c r="J357" i="4"/>
  <c r="R357" i="4"/>
  <c r="Q357" i="4"/>
  <c r="A475" i="1" l="1"/>
  <c r="H476" i="1"/>
  <c r="L476" i="1" s="1"/>
  <c r="Q356" i="4"/>
  <c r="P356" i="4"/>
  <c r="R356" i="4"/>
  <c r="J356" i="4"/>
  <c r="T356" i="4"/>
  <c r="S356" i="4"/>
  <c r="A354" i="4"/>
  <c r="H355" i="4"/>
  <c r="A474" i="1" l="1"/>
  <c r="H475" i="1"/>
  <c r="L475" i="1" s="1"/>
  <c r="S355" i="4"/>
  <c r="R355" i="4"/>
  <c r="T355" i="4"/>
  <c r="P355" i="4"/>
  <c r="Q355" i="4"/>
  <c r="J355" i="4"/>
  <c r="A353" i="4"/>
  <c r="H354" i="4"/>
  <c r="A473" i="1" l="1"/>
  <c r="H474" i="1"/>
  <c r="L474" i="1" s="1"/>
  <c r="T354" i="4"/>
  <c r="R354" i="4"/>
  <c r="S354" i="4"/>
  <c r="Q354" i="4"/>
  <c r="P354" i="4"/>
  <c r="J354" i="4"/>
  <c r="A352" i="4"/>
  <c r="H353" i="4"/>
  <c r="A472" i="1" l="1"/>
  <c r="H473" i="1"/>
  <c r="L473" i="1" s="1"/>
  <c r="Q353" i="4"/>
  <c r="R353" i="4"/>
  <c r="S353" i="4"/>
  <c r="T353" i="4"/>
  <c r="P353" i="4"/>
  <c r="J353" i="4"/>
  <c r="A351" i="4"/>
  <c r="H352" i="4"/>
  <c r="A471" i="1" l="1"/>
  <c r="H472" i="1"/>
  <c r="L472" i="1" s="1"/>
  <c r="P352" i="4"/>
  <c r="T352" i="4"/>
  <c r="S352" i="4"/>
  <c r="Q352" i="4"/>
  <c r="J352" i="4"/>
  <c r="R352" i="4"/>
  <c r="H351" i="4"/>
  <c r="A350" i="4"/>
  <c r="A470" i="1" l="1"/>
  <c r="H471" i="1"/>
  <c r="L471" i="1" s="1"/>
  <c r="P351" i="4"/>
  <c r="Q351" i="4"/>
  <c r="J351" i="4"/>
  <c r="R351" i="4"/>
  <c r="S351" i="4"/>
  <c r="T351" i="4"/>
  <c r="A349" i="4"/>
  <c r="H350" i="4"/>
  <c r="A469" i="1" l="1"/>
  <c r="H470" i="1"/>
  <c r="L470" i="1" s="1"/>
  <c r="Q350" i="4"/>
  <c r="P350" i="4"/>
  <c r="R350" i="4"/>
  <c r="T350" i="4"/>
  <c r="S350" i="4"/>
  <c r="J350" i="4"/>
  <c r="H349" i="4"/>
  <c r="A348" i="4"/>
  <c r="A468" i="1" l="1"/>
  <c r="H469" i="1"/>
  <c r="L469" i="1" s="1"/>
  <c r="Q349" i="4"/>
  <c r="R349" i="4"/>
  <c r="T349" i="4"/>
  <c r="J349" i="4"/>
  <c r="S349" i="4"/>
  <c r="P349" i="4"/>
  <c r="A347" i="4"/>
  <c r="H348" i="4"/>
  <c r="A467" i="1" l="1"/>
  <c r="H468" i="1"/>
  <c r="L468" i="1" s="1"/>
  <c r="T348" i="4"/>
  <c r="P348" i="4"/>
  <c r="Q348" i="4"/>
  <c r="R348" i="4"/>
  <c r="S348" i="4"/>
  <c r="J348" i="4"/>
  <c r="H347" i="4"/>
  <c r="A346" i="4"/>
  <c r="A466" i="1" l="1"/>
  <c r="H467" i="1"/>
  <c r="L467" i="1" s="1"/>
  <c r="S347" i="4"/>
  <c r="P347" i="4"/>
  <c r="Q347" i="4"/>
  <c r="R347" i="4"/>
  <c r="T347" i="4"/>
  <c r="J347" i="4"/>
  <c r="A345" i="4"/>
  <c r="H346" i="4"/>
  <c r="A465" i="1" l="1"/>
  <c r="H466" i="1"/>
  <c r="L466" i="1" s="1"/>
  <c r="A344" i="4"/>
  <c r="H345" i="4"/>
  <c r="R346" i="4"/>
  <c r="P346" i="4"/>
  <c r="T346" i="4"/>
  <c r="Q346" i="4"/>
  <c r="S346" i="4"/>
  <c r="J346" i="4"/>
  <c r="A464" i="1" l="1"/>
  <c r="H465" i="1"/>
  <c r="L465" i="1" s="1"/>
  <c r="Q345" i="4"/>
  <c r="R345" i="4"/>
  <c r="S345" i="4"/>
  <c r="T345" i="4"/>
  <c r="P345" i="4"/>
  <c r="J345" i="4"/>
  <c r="A343" i="4"/>
  <c r="H344" i="4"/>
  <c r="A463" i="1" l="1"/>
  <c r="H464" i="1"/>
  <c r="L464" i="1" s="1"/>
  <c r="P344" i="4"/>
  <c r="J344" i="4"/>
  <c r="T344" i="4"/>
  <c r="R344" i="4"/>
  <c r="S344" i="4"/>
  <c r="Q344" i="4"/>
  <c r="A342" i="4"/>
  <c r="H343" i="4"/>
  <c r="A462" i="1" l="1"/>
  <c r="H463" i="1"/>
  <c r="L463" i="1" s="1"/>
  <c r="S343" i="4"/>
  <c r="R343" i="4"/>
  <c r="Q343" i="4"/>
  <c r="T343" i="4"/>
  <c r="P343" i="4"/>
  <c r="J343" i="4"/>
  <c r="A341" i="4"/>
  <c r="H342" i="4"/>
  <c r="A461" i="1" l="1"/>
  <c r="H462" i="1"/>
  <c r="L462" i="1" s="1"/>
  <c r="R342" i="4"/>
  <c r="S342" i="4"/>
  <c r="T342" i="4"/>
  <c r="Q342" i="4"/>
  <c r="P342" i="4"/>
  <c r="J342" i="4"/>
  <c r="H341" i="4"/>
  <c r="A340" i="4"/>
  <c r="A460" i="1" l="1"/>
  <c r="H461" i="1"/>
  <c r="L461" i="1" s="1"/>
  <c r="Q341" i="4"/>
  <c r="S341" i="4"/>
  <c r="J341" i="4"/>
  <c r="P341" i="4"/>
  <c r="R341" i="4"/>
  <c r="T341" i="4"/>
  <c r="H340" i="4"/>
  <c r="A339" i="4"/>
  <c r="A459" i="1" l="1"/>
  <c r="H460" i="1"/>
  <c r="L460" i="1" s="1"/>
  <c r="A338" i="4"/>
  <c r="H339" i="4"/>
  <c r="P340" i="4"/>
  <c r="R340" i="4"/>
  <c r="Q340" i="4"/>
  <c r="T340" i="4"/>
  <c r="S340" i="4"/>
  <c r="J340" i="4"/>
  <c r="A458" i="1" l="1"/>
  <c r="H459" i="1"/>
  <c r="L459" i="1" s="1"/>
  <c r="S339" i="4"/>
  <c r="T339" i="4"/>
  <c r="Q339" i="4"/>
  <c r="P339" i="4"/>
  <c r="R339" i="4"/>
  <c r="J339" i="4"/>
  <c r="H338" i="4"/>
  <c r="A337" i="4"/>
  <c r="A457" i="1" l="1"/>
  <c r="H458" i="1"/>
  <c r="L458" i="1" s="1"/>
  <c r="A336" i="4"/>
  <c r="H337" i="4"/>
  <c r="T338" i="4"/>
  <c r="R338" i="4"/>
  <c r="Q338" i="4"/>
  <c r="S338" i="4"/>
  <c r="P338" i="4"/>
  <c r="J338" i="4"/>
  <c r="A456" i="1" l="1"/>
  <c r="H457" i="1"/>
  <c r="L457" i="1" s="1"/>
  <c r="Q337" i="4"/>
  <c r="T337" i="4"/>
  <c r="J337" i="4"/>
  <c r="P337" i="4"/>
  <c r="S337" i="4"/>
  <c r="R337" i="4"/>
  <c r="A335" i="4"/>
  <c r="H336" i="4"/>
  <c r="A455" i="1" l="1"/>
  <c r="H456" i="1"/>
  <c r="L456" i="1" s="1"/>
  <c r="A334" i="4"/>
  <c r="H335" i="4"/>
  <c r="T336" i="4"/>
  <c r="P336" i="4"/>
  <c r="R336" i="4"/>
  <c r="Q336" i="4"/>
  <c r="S336" i="4"/>
  <c r="J336" i="4"/>
  <c r="A454" i="1" l="1"/>
  <c r="H455" i="1"/>
  <c r="L455" i="1" s="1"/>
  <c r="S335" i="4"/>
  <c r="T335" i="4"/>
  <c r="P335" i="4"/>
  <c r="R335" i="4"/>
  <c r="Q335" i="4"/>
  <c r="J335" i="4"/>
  <c r="A333" i="4"/>
  <c r="H334" i="4"/>
  <c r="A453" i="1" l="1"/>
  <c r="H454" i="1"/>
  <c r="L454" i="1" s="1"/>
  <c r="R334" i="4"/>
  <c r="S334" i="4"/>
  <c r="P334" i="4"/>
  <c r="T334" i="4"/>
  <c r="Q334" i="4"/>
  <c r="J334" i="4"/>
  <c r="H333" i="4"/>
  <c r="A332" i="4"/>
  <c r="A452" i="1" l="1"/>
  <c r="H453" i="1"/>
  <c r="L453" i="1" s="1"/>
  <c r="A331" i="4"/>
  <c r="H332" i="4"/>
  <c r="Q333" i="4"/>
  <c r="S333" i="4"/>
  <c r="R333" i="4"/>
  <c r="T333" i="4"/>
  <c r="P333" i="4"/>
  <c r="J333" i="4"/>
  <c r="A451" i="1" l="1"/>
  <c r="H452" i="1"/>
  <c r="L452" i="1" s="1"/>
  <c r="T332" i="4"/>
  <c r="P332" i="4"/>
  <c r="Q332" i="4"/>
  <c r="J332" i="4"/>
  <c r="S332" i="4"/>
  <c r="R332" i="4"/>
  <c r="A330" i="4"/>
  <c r="H331" i="4"/>
  <c r="A450" i="1" l="1"/>
  <c r="H451" i="1"/>
  <c r="L451" i="1" s="1"/>
  <c r="S331" i="4"/>
  <c r="Q331" i="4"/>
  <c r="P331" i="4"/>
  <c r="R331" i="4"/>
  <c r="J331" i="4"/>
  <c r="T331" i="4"/>
  <c r="H330" i="4"/>
  <c r="A329" i="4"/>
  <c r="A449" i="1" l="1"/>
  <c r="H450" i="1"/>
  <c r="L450" i="1" s="1"/>
  <c r="R330" i="4"/>
  <c r="T330" i="4"/>
  <c r="P330" i="4"/>
  <c r="Q330" i="4"/>
  <c r="S330" i="4"/>
  <c r="J330" i="4"/>
  <c r="A328" i="4"/>
  <c r="H329" i="4"/>
  <c r="A448" i="1" l="1"/>
  <c r="H449" i="1"/>
  <c r="L449" i="1" s="1"/>
  <c r="A327" i="4"/>
  <c r="H328" i="4"/>
  <c r="Q329" i="4"/>
  <c r="R329" i="4"/>
  <c r="J329" i="4"/>
  <c r="T329" i="4"/>
  <c r="S329" i="4"/>
  <c r="P329" i="4"/>
  <c r="A447" i="1" l="1"/>
  <c r="H448" i="1"/>
  <c r="L448" i="1" s="1"/>
  <c r="T328" i="4"/>
  <c r="Q328" i="4"/>
  <c r="R328" i="4"/>
  <c r="J328" i="4"/>
  <c r="P328" i="4"/>
  <c r="S328" i="4"/>
  <c r="H327" i="4"/>
  <c r="A326" i="4"/>
  <c r="A446" i="1" l="1"/>
  <c r="H447" i="1"/>
  <c r="L447" i="1" s="1"/>
  <c r="A325" i="4"/>
  <c r="H326" i="4"/>
  <c r="S327" i="4"/>
  <c r="T327" i="4"/>
  <c r="P327" i="4"/>
  <c r="J327" i="4"/>
  <c r="R327" i="4"/>
  <c r="Q327" i="4"/>
  <c r="A445" i="1" l="1"/>
  <c r="H446" i="1"/>
  <c r="L446" i="1" s="1"/>
  <c r="R326" i="4"/>
  <c r="S326" i="4"/>
  <c r="P326" i="4"/>
  <c r="Q326" i="4"/>
  <c r="T326" i="4"/>
  <c r="J326" i="4"/>
  <c r="H325" i="4"/>
  <c r="A324" i="4"/>
  <c r="A444" i="1" l="1"/>
  <c r="H445" i="1"/>
  <c r="L445" i="1" s="1"/>
  <c r="A323" i="4"/>
  <c r="H324" i="4"/>
  <c r="S325" i="4"/>
  <c r="Q325" i="4"/>
  <c r="R325" i="4"/>
  <c r="P325" i="4"/>
  <c r="T325" i="4"/>
  <c r="J325" i="4"/>
  <c r="A443" i="1" l="1"/>
  <c r="H444" i="1"/>
  <c r="L444" i="1" s="1"/>
  <c r="T324" i="4"/>
  <c r="P324" i="4"/>
  <c r="Q324" i="4"/>
  <c r="J324" i="4"/>
  <c r="R324" i="4"/>
  <c r="S324" i="4"/>
  <c r="H323" i="4"/>
  <c r="A322" i="4"/>
  <c r="A442" i="1" l="1"/>
  <c r="H443" i="1"/>
  <c r="L443" i="1" s="1"/>
  <c r="S323" i="4"/>
  <c r="T323" i="4"/>
  <c r="P323" i="4"/>
  <c r="Q323" i="4"/>
  <c r="R323" i="4"/>
  <c r="J323" i="4"/>
  <c r="H322" i="4"/>
  <c r="A321" i="4"/>
  <c r="A441" i="1" l="1"/>
  <c r="H442" i="1"/>
  <c r="L442" i="1" s="1"/>
  <c r="R322" i="4"/>
  <c r="S322" i="4"/>
  <c r="T322" i="4"/>
  <c r="P322" i="4"/>
  <c r="Q322" i="4"/>
  <c r="J322" i="4"/>
  <c r="A320" i="4"/>
  <c r="H321" i="4"/>
  <c r="A440" i="1" l="1"/>
  <c r="H441" i="1"/>
  <c r="L441" i="1" s="1"/>
  <c r="Q321" i="4"/>
  <c r="R321" i="4"/>
  <c r="S321" i="4"/>
  <c r="P321" i="4"/>
  <c r="J321" i="4"/>
  <c r="T321" i="4"/>
  <c r="A319" i="4"/>
  <c r="H320" i="4"/>
  <c r="A439" i="1" l="1"/>
  <c r="H440" i="1"/>
  <c r="L440" i="1" s="1"/>
  <c r="T320" i="4"/>
  <c r="P320" i="4"/>
  <c r="J320" i="4"/>
  <c r="R320" i="4"/>
  <c r="Q320" i="4"/>
  <c r="S320" i="4"/>
  <c r="A318" i="4"/>
  <c r="H319" i="4"/>
  <c r="A438" i="1" l="1"/>
  <c r="H439" i="1"/>
  <c r="L439" i="1" s="1"/>
  <c r="S319" i="4"/>
  <c r="T319" i="4"/>
  <c r="P319" i="4"/>
  <c r="R319" i="4"/>
  <c r="Q319" i="4"/>
  <c r="J319" i="4"/>
  <c r="A317" i="4"/>
  <c r="H318" i="4"/>
  <c r="A437" i="1" l="1"/>
  <c r="H438" i="1"/>
  <c r="L438" i="1" s="1"/>
  <c r="S318" i="4"/>
  <c r="R318" i="4"/>
  <c r="P318" i="4"/>
  <c r="T318" i="4"/>
  <c r="Q318" i="4"/>
  <c r="J318" i="4"/>
  <c r="H317" i="4"/>
  <c r="A316" i="4"/>
  <c r="A436" i="1" l="1"/>
  <c r="H437" i="1"/>
  <c r="L437" i="1" s="1"/>
  <c r="Q317" i="4"/>
  <c r="T317" i="4"/>
  <c r="R317" i="4"/>
  <c r="P317" i="4"/>
  <c r="J317" i="4"/>
  <c r="S317" i="4"/>
  <c r="H316" i="4"/>
  <c r="A315" i="4"/>
  <c r="A435" i="1" l="1"/>
  <c r="H436" i="1"/>
  <c r="L436" i="1" s="1"/>
  <c r="A314" i="4"/>
  <c r="H315" i="4"/>
  <c r="P316" i="4"/>
  <c r="T316" i="4"/>
  <c r="S316" i="4"/>
  <c r="J316" i="4"/>
  <c r="R316" i="4"/>
  <c r="Q316" i="4"/>
  <c r="A434" i="1" l="1"/>
  <c r="H435" i="1"/>
  <c r="L435" i="1" s="1"/>
  <c r="H314" i="4"/>
  <c r="A313" i="4"/>
  <c r="Q315" i="4"/>
  <c r="T315" i="4"/>
  <c r="S315" i="4"/>
  <c r="J315" i="4"/>
  <c r="R315" i="4"/>
  <c r="P315" i="4"/>
  <c r="A433" i="1" l="1"/>
  <c r="H434" i="1"/>
  <c r="L434" i="1" s="1"/>
  <c r="A312" i="4"/>
  <c r="H313" i="4"/>
  <c r="R314" i="4"/>
  <c r="T314" i="4"/>
  <c r="S314" i="4"/>
  <c r="P314" i="4"/>
  <c r="Q314" i="4"/>
  <c r="J314" i="4"/>
  <c r="A432" i="1" l="1"/>
  <c r="H433" i="1"/>
  <c r="L433" i="1" s="1"/>
  <c r="H312" i="4"/>
  <c r="A311" i="4"/>
  <c r="Q313" i="4"/>
  <c r="J313" i="4"/>
  <c r="P313" i="4"/>
  <c r="T313" i="4"/>
  <c r="R313" i="4"/>
  <c r="S313" i="4"/>
  <c r="A431" i="1" l="1"/>
  <c r="H432" i="1"/>
  <c r="L432" i="1" s="1"/>
  <c r="P312" i="4"/>
  <c r="T312" i="4"/>
  <c r="J312" i="4"/>
  <c r="R312" i="4"/>
  <c r="Q312" i="4"/>
  <c r="S312" i="4"/>
  <c r="A310" i="4"/>
  <c r="H311" i="4"/>
  <c r="A430" i="1" l="1"/>
  <c r="H431" i="1"/>
  <c r="L431" i="1" s="1"/>
  <c r="S311" i="4"/>
  <c r="T311" i="4"/>
  <c r="P311" i="4"/>
  <c r="J311" i="4"/>
  <c r="Q311" i="4"/>
  <c r="R311" i="4"/>
  <c r="A309" i="4"/>
  <c r="H310" i="4"/>
  <c r="A429" i="1" l="1"/>
  <c r="H430" i="1"/>
  <c r="L430" i="1" s="1"/>
  <c r="H309" i="4"/>
  <c r="A308" i="4"/>
  <c r="R310" i="4"/>
  <c r="S310" i="4"/>
  <c r="T310" i="4"/>
  <c r="P310" i="4"/>
  <c r="Q310" i="4"/>
  <c r="J310" i="4"/>
  <c r="A428" i="1" l="1"/>
  <c r="H429" i="1"/>
  <c r="L429" i="1" s="1"/>
  <c r="Q309" i="4"/>
  <c r="S309" i="4"/>
  <c r="R309" i="4"/>
  <c r="T309" i="4"/>
  <c r="P309" i="4"/>
  <c r="J309" i="4"/>
  <c r="A307" i="4"/>
  <c r="H308" i="4"/>
  <c r="A427" i="1" l="1"/>
  <c r="H428" i="1"/>
  <c r="L428" i="1" s="1"/>
  <c r="P308" i="4"/>
  <c r="Q308" i="4"/>
  <c r="T308" i="4"/>
  <c r="J308" i="4"/>
  <c r="R308" i="4"/>
  <c r="S308" i="4"/>
  <c r="A306" i="4"/>
  <c r="H307" i="4"/>
  <c r="A426" i="1" l="1"/>
  <c r="H427" i="1"/>
  <c r="L427" i="1" s="1"/>
  <c r="S307" i="4"/>
  <c r="Q307" i="4"/>
  <c r="T307" i="4"/>
  <c r="P307" i="4"/>
  <c r="R307" i="4"/>
  <c r="J307" i="4"/>
  <c r="H306" i="4"/>
  <c r="A305" i="4"/>
  <c r="A425" i="1" l="1"/>
  <c r="H426" i="1"/>
  <c r="L426" i="1" s="1"/>
  <c r="A304" i="4"/>
  <c r="H305" i="4"/>
  <c r="T306" i="4"/>
  <c r="R306" i="4"/>
  <c r="S306" i="4"/>
  <c r="Q306" i="4"/>
  <c r="P306" i="4"/>
  <c r="J306" i="4"/>
  <c r="A424" i="1" l="1"/>
  <c r="H425" i="1"/>
  <c r="L425" i="1" s="1"/>
  <c r="A303" i="4"/>
  <c r="H304" i="4"/>
  <c r="Q305" i="4"/>
  <c r="R305" i="4"/>
  <c r="J305" i="4"/>
  <c r="T305" i="4"/>
  <c r="P305" i="4"/>
  <c r="S305" i="4"/>
  <c r="A423" i="1" l="1"/>
  <c r="H424" i="1"/>
  <c r="L424" i="1" s="1"/>
  <c r="A302" i="4"/>
  <c r="H303" i="4"/>
  <c r="T304" i="4"/>
  <c r="P304" i="4"/>
  <c r="Q304" i="4"/>
  <c r="J304" i="4"/>
  <c r="R304" i="4"/>
  <c r="S304" i="4"/>
  <c r="A422" i="1" l="1"/>
  <c r="H423" i="1"/>
  <c r="L423" i="1" s="1"/>
  <c r="A301" i="4"/>
  <c r="H302" i="4"/>
  <c r="S303" i="4"/>
  <c r="P303" i="4"/>
  <c r="T303" i="4"/>
  <c r="R303" i="4"/>
  <c r="J303" i="4"/>
  <c r="Q303" i="4"/>
  <c r="A421" i="1" l="1"/>
  <c r="H422" i="1"/>
  <c r="L422" i="1" s="1"/>
  <c r="R302" i="4"/>
  <c r="S302" i="4"/>
  <c r="P302" i="4"/>
  <c r="Q302" i="4"/>
  <c r="T302" i="4"/>
  <c r="J302" i="4"/>
  <c r="H301" i="4"/>
  <c r="A300" i="4"/>
  <c r="A420" i="1" l="1"/>
  <c r="H421" i="1"/>
  <c r="L421" i="1" s="1"/>
  <c r="A299" i="4"/>
  <c r="H300" i="4"/>
  <c r="Q301" i="4"/>
  <c r="S301" i="4"/>
  <c r="R301" i="4"/>
  <c r="P301" i="4"/>
  <c r="T301" i="4"/>
  <c r="J301" i="4"/>
  <c r="A419" i="1" l="1"/>
  <c r="H420" i="1"/>
  <c r="L420" i="1" s="1"/>
  <c r="A298" i="4"/>
  <c r="H299" i="4"/>
  <c r="T300" i="4"/>
  <c r="P300" i="4"/>
  <c r="Q300" i="4"/>
  <c r="R300" i="4"/>
  <c r="S300" i="4"/>
  <c r="J300" i="4"/>
  <c r="A418" i="1" l="1"/>
  <c r="H419" i="1"/>
  <c r="L419" i="1" s="1"/>
  <c r="H298" i="4"/>
  <c r="A297" i="4"/>
  <c r="S299" i="4"/>
  <c r="Q299" i="4"/>
  <c r="R299" i="4"/>
  <c r="P299" i="4"/>
  <c r="J299" i="4"/>
  <c r="T299" i="4"/>
  <c r="A417" i="1" l="1"/>
  <c r="H418" i="1"/>
  <c r="L418" i="1" s="1"/>
  <c r="R298" i="4"/>
  <c r="T298" i="4"/>
  <c r="S298" i="4"/>
  <c r="P298" i="4"/>
  <c r="Q298" i="4"/>
  <c r="J298" i="4"/>
  <c r="A296" i="4"/>
  <c r="H297" i="4"/>
  <c r="A416" i="1" l="1"/>
  <c r="H417" i="1"/>
  <c r="L417" i="1" s="1"/>
  <c r="R297" i="4"/>
  <c r="Q297" i="4"/>
  <c r="T297" i="4"/>
  <c r="J297" i="4"/>
  <c r="S297" i="4"/>
  <c r="P297" i="4"/>
  <c r="A295" i="4"/>
  <c r="H296" i="4"/>
  <c r="A415" i="1" l="1"/>
  <c r="H416" i="1"/>
  <c r="L416" i="1" s="1"/>
  <c r="T296" i="4"/>
  <c r="Q296" i="4"/>
  <c r="P296" i="4"/>
  <c r="R296" i="4"/>
  <c r="J296" i="4"/>
  <c r="S296" i="4"/>
  <c r="H295" i="4"/>
  <c r="A294" i="4"/>
  <c r="A414" i="1" l="1"/>
  <c r="H415" i="1"/>
  <c r="L415" i="1" s="1"/>
  <c r="A293" i="4"/>
  <c r="H294" i="4"/>
  <c r="S295" i="4"/>
  <c r="T295" i="4"/>
  <c r="P295" i="4"/>
  <c r="Q295" i="4"/>
  <c r="J295" i="4"/>
  <c r="R295" i="4"/>
  <c r="A413" i="1" l="1"/>
  <c r="H414" i="1"/>
  <c r="L414" i="1" s="1"/>
  <c r="H293" i="4"/>
  <c r="A292" i="4"/>
  <c r="R294" i="4"/>
  <c r="S294" i="4"/>
  <c r="P294" i="4"/>
  <c r="T294" i="4"/>
  <c r="Q294" i="4"/>
  <c r="J294" i="4"/>
  <c r="A412" i="1" l="1"/>
  <c r="H413" i="1"/>
  <c r="L413" i="1" s="1"/>
  <c r="S293" i="4"/>
  <c r="R293" i="4"/>
  <c r="Q293" i="4"/>
  <c r="T293" i="4"/>
  <c r="P293" i="4"/>
  <c r="J293" i="4"/>
  <c r="A291" i="4"/>
  <c r="H292" i="4"/>
  <c r="A411" i="1" l="1"/>
  <c r="H412" i="1"/>
  <c r="L412" i="1" s="1"/>
  <c r="H291" i="4"/>
  <c r="A290" i="4"/>
  <c r="T292" i="4"/>
  <c r="P292" i="4"/>
  <c r="Q292" i="4"/>
  <c r="S292" i="4"/>
  <c r="J292" i="4"/>
  <c r="R292" i="4"/>
  <c r="A410" i="1" l="1"/>
  <c r="H411" i="1"/>
  <c r="L411" i="1" s="1"/>
  <c r="S291" i="4"/>
  <c r="T291" i="4"/>
  <c r="P291" i="4"/>
  <c r="Q291" i="4"/>
  <c r="R291" i="4"/>
  <c r="J291" i="4"/>
  <c r="H290" i="4"/>
  <c r="A289" i="4"/>
  <c r="A409" i="1" l="1"/>
  <c r="H410" i="1"/>
  <c r="L410" i="1" s="1"/>
  <c r="R290" i="4"/>
  <c r="S290" i="4"/>
  <c r="T290" i="4"/>
  <c r="P290" i="4"/>
  <c r="Q290" i="4"/>
  <c r="J290" i="4"/>
  <c r="A288" i="4"/>
  <c r="H289" i="4"/>
  <c r="A408" i="1" l="1"/>
  <c r="H409" i="1"/>
  <c r="L409" i="1" s="1"/>
  <c r="Q289" i="4"/>
  <c r="J289" i="4"/>
  <c r="P289" i="4"/>
  <c r="T289" i="4"/>
  <c r="S289" i="4"/>
  <c r="R289" i="4"/>
  <c r="A287" i="4"/>
  <c r="H288" i="4"/>
  <c r="A407" i="1" l="1"/>
  <c r="H408" i="1"/>
  <c r="L408" i="1" s="1"/>
  <c r="T288" i="4"/>
  <c r="P288" i="4"/>
  <c r="J288" i="4"/>
  <c r="R288" i="4"/>
  <c r="S288" i="4"/>
  <c r="Q288" i="4"/>
  <c r="H287" i="4"/>
  <c r="A286" i="4"/>
  <c r="A406" i="1" l="1"/>
  <c r="H407" i="1"/>
  <c r="L407" i="1" s="1"/>
  <c r="A285" i="4"/>
  <c r="H286" i="4"/>
  <c r="S287" i="4"/>
  <c r="T287" i="4"/>
  <c r="P287" i="4"/>
  <c r="Q287" i="4"/>
  <c r="R287" i="4"/>
  <c r="J287" i="4"/>
  <c r="A405" i="1" l="1"/>
  <c r="H406" i="1"/>
  <c r="L406" i="1" s="1"/>
  <c r="H285" i="4"/>
  <c r="A284" i="4"/>
  <c r="S286" i="4"/>
  <c r="R286" i="4"/>
  <c r="P286" i="4"/>
  <c r="Q286" i="4"/>
  <c r="T286" i="4"/>
  <c r="J286" i="4"/>
  <c r="A404" i="1" l="1"/>
  <c r="H405" i="1"/>
  <c r="L405" i="1" s="1"/>
  <c r="Q285" i="4"/>
  <c r="R285" i="4"/>
  <c r="J285" i="4"/>
  <c r="T285" i="4"/>
  <c r="S285" i="4"/>
  <c r="P285" i="4"/>
  <c r="H284" i="4"/>
  <c r="A283" i="4"/>
  <c r="A403" i="1" l="1"/>
  <c r="H404" i="1"/>
  <c r="L404" i="1" s="1"/>
  <c r="P284" i="4"/>
  <c r="T284" i="4"/>
  <c r="Q284" i="4"/>
  <c r="R284" i="4"/>
  <c r="S284" i="4"/>
  <c r="J284" i="4"/>
  <c r="A282" i="4"/>
  <c r="H283" i="4"/>
  <c r="A402" i="1" l="1"/>
  <c r="H403" i="1"/>
  <c r="L403" i="1" s="1"/>
  <c r="Q283" i="4"/>
  <c r="S283" i="4"/>
  <c r="T283" i="4"/>
  <c r="R283" i="4"/>
  <c r="P283" i="4"/>
  <c r="J283" i="4"/>
  <c r="H282" i="4"/>
  <c r="A281" i="4"/>
  <c r="A401" i="1" l="1"/>
  <c r="H402" i="1"/>
  <c r="L402" i="1" s="1"/>
  <c r="R282" i="4"/>
  <c r="T282" i="4"/>
  <c r="S282" i="4"/>
  <c r="P282" i="4"/>
  <c r="Q282" i="4"/>
  <c r="J282" i="4"/>
  <c r="A280" i="4"/>
  <c r="H281" i="4"/>
  <c r="A400" i="1" l="1"/>
  <c r="H401" i="1"/>
  <c r="L401" i="1" s="1"/>
  <c r="Q281" i="4"/>
  <c r="J281" i="4"/>
  <c r="R281" i="4"/>
  <c r="P281" i="4"/>
  <c r="S281" i="4"/>
  <c r="T281" i="4"/>
  <c r="H280" i="4"/>
  <c r="A279" i="4"/>
  <c r="A399" i="1" l="1"/>
  <c r="H400" i="1"/>
  <c r="L400" i="1" s="1"/>
  <c r="P280" i="4"/>
  <c r="R280" i="4"/>
  <c r="T280" i="4"/>
  <c r="J280" i="4"/>
  <c r="Q280" i="4"/>
  <c r="S280" i="4"/>
  <c r="A278" i="4"/>
  <c r="H279" i="4"/>
  <c r="A398" i="1" l="1"/>
  <c r="H399" i="1"/>
  <c r="L399" i="1" s="1"/>
  <c r="A277" i="4"/>
  <c r="H278" i="4"/>
  <c r="S279" i="4"/>
  <c r="P279" i="4"/>
  <c r="T279" i="4"/>
  <c r="Q279" i="4"/>
  <c r="R279" i="4"/>
  <c r="J279" i="4"/>
  <c r="A397" i="1" l="1"/>
  <c r="H398" i="1"/>
  <c r="L398" i="1" s="1"/>
  <c r="R278" i="4"/>
  <c r="Q278" i="4"/>
  <c r="P278" i="4"/>
  <c r="T278" i="4"/>
  <c r="S278" i="4"/>
  <c r="J278" i="4"/>
  <c r="H277" i="4"/>
  <c r="A276" i="4"/>
  <c r="A396" i="1" l="1"/>
  <c r="H397" i="1"/>
  <c r="L397" i="1" s="1"/>
  <c r="H276" i="4"/>
  <c r="A275" i="4"/>
  <c r="Q277" i="4"/>
  <c r="S277" i="4"/>
  <c r="P277" i="4"/>
  <c r="T277" i="4"/>
  <c r="R277" i="4"/>
  <c r="J277" i="4"/>
  <c r="A395" i="1" l="1"/>
  <c r="H396" i="1"/>
  <c r="L396" i="1" s="1"/>
  <c r="P276" i="4"/>
  <c r="T276" i="4"/>
  <c r="Q276" i="4"/>
  <c r="J276" i="4"/>
  <c r="S276" i="4"/>
  <c r="R276" i="4"/>
  <c r="A274" i="4"/>
  <c r="H275" i="4"/>
  <c r="A394" i="1" l="1"/>
  <c r="H395" i="1"/>
  <c r="L395" i="1" s="1"/>
  <c r="S275" i="4"/>
  <c r="P275" i="4"/>
  <c r="Q275" i="4"/>
  <c r="R275" i="4"/>
  <c r="T275" i="4"/>
  <c r="J275" i="4"/>
  <c r="H274" i="4"/>
  <c r="A273" i="4"/>
  <c r="A393" i="1" l="1"/>
  <c r="H394" i="1"/>
  <c r="L394" i="1" s="1"/>
  <c r="A272" i="4"/>
  <c r="H273" i="4"/>
  <c r="T274" i="4"/>
  <c r="R274" i="4"/>
  <c r="S274" i="4"/>
  <c r="P274" i="4"/>
  <c r="Q274" i="4"/>
  <c r="J274" i="4"/>
  <c r="A392" i="1" l="1"/>
  <c r="H393" i="1"/>
  <c r="L393" i="1" s="1"/>
  <c r="H272" i="4"/>
  <c r="A271" i="4"/>
  <c r="Q273" i="4"/>
  <c r="J273" i="4"/>
  <c r="R273" i="4"/>
  <c r="T273" i="4"/>
  <c r="S273" i="4"/>
  <c r="P273" i="4"/>
  <c r="A391" i="1" l="1"/>
  <c r="H392" i="1"/>
  <c r="L392" i="1" s="1"/>
  <c r="P272" i="4"/>
  <c r="T272" i="4"/>
  <c r="R272" i="4"/>
  <c r="J272" i="4"/>
  <c r="Q272" i="4"/>
  <c r="S272" i="4"/>
  <c r="A270" i="4"/>
  <c r="H271" i="4"/>
  <c r="A390" i="1" l="1"/>
  <c r="H391" i="1"/>
  <c r="L391" i="1" s="1"/>
  <c r="S271" i="4"/>
  <c r="P271" i="4"/>
  <c r="T271" i="4"/>
  <c r="Q271" i="4"/>
  <c r="J271" i="4"/>
  <c r="R271" i="4"/>
  <c r="A269" i="4"/>
  <c r="H270" i="4"/>
  <c r="A389" i="1" l="1"/>
  <c r="H390" i="1"/>
  <c r="L390" i="1" s="1"/>
  <c r="R270" i="4"/>
  <c r="S270" i="4"/>
  <c r="P270" i="4"/>
  <c r="Q270" i="4"/>
  <c r="T270" i="4"/>
  <c r="J270" i="4"/>
  <c r="H269" i="4"/>
  <c r="A268" i="4"/>
  <c r="A388" i="1" l="1"/>
  <c r="H389" i="1"/>
  <c r="L389" i="1" s="1"/>
  <c r="Q269" i="4"/>
  <c r="S269" i="4"/>
  <c r="R269" i="4"/>
  <c r="P269" i="4"/>
  <c r="T269" i="4"/>
  <c r="J269" i="4"/>
  <c r="A267" i="4"/>
  <c r="H268" i="4"/>
  <c r="A387" i="1" l="1"/>
  <c r="H388" i="1"/>
  <c r="L388" i="1" s="1"/>
  <c r="A266" i="4"/>
  <c r="H267" i="4"/>
  <c r="T268" i="4"/>
  <c r="P268" i="4"/>
  <c r="Q268" i="4"/>
  <c r="R268" i="4"/>
  <c r="S268" i="4"/>
  <c r="J268" i="4"/>
  <c r="A386" i="1" l="1"/>
  <c r="H387" i="1"/>
  <c r="L387" i="1" s="1"/>
  <c r="H266" i="4"/>
  <c r="A265" i="4"/>
  <c r="S267" i="4"/>
  <c r="P267" i="4"/>
  <c r="Q267" i="4"/>
  <c r="R267" i="4"/>
  <c r="T267" i="4"/>
  <c r="J267" i="4"/>
  <c r="A385" i="1" l="1"/>
  <c r="H386" i="1"/>
  <c r="L386" i="1" s="1"/>
  <c r="T266" i="4"/>
  <c r="R266" i="4"/>
  <c r="S266" i="4"/>
  <c r="Q266" i="4"/>
  <c r="P266" i="4"/>
  <c r="J266" i="4"/>
  <c r="A264" i="4"/>
  <c r="H265" i="4"/>
  <c r="A384" i="1" l="1"/>
  <c r="H385" i="1"/>
  <c r="L385" i="1" s="1"/>
  <c r="Q265" i="4"/>
  <c r="R265" i="4"/>
  <c r="S265" i="4"/>
  <c r="T265" i="4"/>
  <c r="P265" i="4"/>
  <c r="J265" i="4"/>
  <c r="A263" i="4"/>
  <c r="H264" i="4"/>
  <c r="A383" i="1" l="1"/>
  <c r="H384" i="1"/>
  <c r="L384" i="1" s="1"/>
  <c r="H263" i="4"/>
  <c r="A262" i="4"/>
  <c r="T264" i="4"/>
  <c r="Q264" i="4"/>
  <c r="P264" i="4"/>
  <c r="R264" i="4"/>
  <c r="J264" i="4"/>
  <c r="S264" i="4"/>
  <c r="A382" i="1" l="1"/>
  <c r="H383" i="1"/>
  <c r="L383" i="1" s="1"/>
  <c r="S263" i="4"/>
  <c r="P263" i="4"/>
  <c r="R263" i="4"/>
  <c r="Q263" i="4"/>
  <c r="T263" i="4"/>
  <c r="J263" i="4"/>
  <c r="A261" i="4"/>
  <c r="H262" i="4"/>
  <c r="A381" i="1" l="1"/>
  <c r="H382" i="1"/>
  <c r="L382" i="1" s="1"/>
  <c r="R262" i="4"/>
  <c r="S262" i="4"/>
  <c r="T262" i="4"/>
  <c r="Q262" i="4"/>
  <c r="P262" i="4"/>
  <c r="J262" i="4"/>
  <c r="H261" i="4"/>
  <c r="A260" i="4"/>
  <c r="A380" i="1" l="1"/>
  <c r="H381" i="1"/>
  <c r="L381" i="1" s="1"/>
  <c r="A259" i="4"/>
  <c r="H260" i="4"/>
  <c r="S261" i="4"/>
  <c r="R261" i="4"/>
  <c r="Q261" i="4"/>
  <c r="P261" i="4"/>
  <c r="J261" i="4"/>
  <c r="T261" i="4"/>
  <c r="A379" i="1" l="1"/>
  <c r="H380" i="1"/>
  <c r="L380" i="1" s="1"/>
  <c r="H259" i="4"/>
  <c r="A258" i="4"/>
  <c r="T260" i="4"/>
  <c r="P260" i="4"/>
  <c r="Q260" i="4"/>
  <c r="S260" i="4"/>
  <c r="R260" i="4"/>
  <c r="J260" i="4"/>
  <c r="A378" i="1" l="1"/>
  <c r="H379" i="1"/>
  <c r="L379" i="1" s="1"/>
  <c r="H258" i="4"/>
  <c r="A257" i="4"/>
  <c r="S259" i="4"/>
  <c r="Q259" i="4"/>
  <c r="P259" i="4"/>
  <c r="R259" i="4"/>
  <c r="T259" i="4"/>
  <c r="J259" i="4"/>
  <c r="A377" i="1" l="1"/>
  <c r="H378" i="1"/>
  <c r="L378" i="1" s="1"/>
  <c r="R258" i="4"/>
  <c r="S258" i="4"/>
  <c r="T258" i="4"/>
  <c r="P258" i="4"/>
  <c r="Q258" i="4"/>
  <c r="J258" i="4"/>
  <c r="A256" i="4"/>
  <c r="H257" i="4"/>
  <c r="A376" i="1" l="1"/>
  <c r="H377" i="1"/>
  <c r="L377" i="1" s="1"/>
  <c r="Q257" i="4"/>
  <c r="R257" i="4"/>
  <c r="S257" i="4"/>
  <c r="P257" i="4"/>
  <c r="J257" i="4"/>
  <c r="T257" i="4"/>
  <c r="A255" i="4"/>
  <c r="H256" i="4"/>
  <c r="A375" i="1" l="1"/>
  <c r="H376" i="1"/>
  <c r="L376" i="1" s="1"/>
  <c r="T256" i="4"/>
  <c r="P256" i="4"/>
  <c r="S256" i="4"/>
  <c r="J256" i="4"/>
  <c r="Q256" i="4"/>
  <c r="R256" i="4"/>
  <c r="H255" i="4"/>
  <c r="A254" i="4"/>
  <c r="A374" i="1" l="1"/>
  <c r="H375" i="1"/>
  <c r="L375" i="1" s="1"/>
  <c r="A253" i="4"/>
  <c r="H254" i="4"/>
  <c r="S255" i="4"/>
  <c r="T255" i="4"/>
  <c r="P255" i="4"/>
  <c r="Q255" i="4"/>
  <c r="R255" i="4"/>
  <c r="J255" i="4"/>
  <c r="A373" i="1" l="1"/>
  <c r="H374" i="1"/>
  <c r="L374" i="1" s="1"/>
  <c r="H253" i="4"/>
  <c r="A252" i="4"/>
  <c r="S254" i="4"/>
  <c r="R254" i="4"/>
  <c r="P254" i="4"/>
  <c r="T254" i="4"/>
  <c r="Q254" i="4"/>
  <c r="J254" i="4"/>
  <c r="A372" i="1" l="1"/>
  <c r="H373" i="1"/>
  <c r="L373" i="1" s="1"/>
  <c r="Q253" i="4"/>
  <c r="R253" i="4"/>
  <c r="T253" i="4"/>
  <c r="P253" i="4"/>
  <c r="J253" i="4"/>
  <c r="S253" i="4"/>
  <c r="H252" i="4"/>
  <c r="A251" i="4"/>
  <c r="A371" i="1" l="1"/>
  <c r="H372" i="1"/>
  <c r="L372" i="1" s="1"/>
  <c r="H251" i="4"/>
  <c r="A250" i="4"/>
  <c r="P252" i="4"/>
  <c r="T252" i="4"/>
  <c r="Q252" i="4"/>
  <c r="J252" i="4"/>
  <c r="R252" i="4"/>
  <c r="S252" i="4"/>
  <c r="A370" i="1" l="1"/>
  <c r="H371" i="1"/>
  <c r="L371" i="1" s="1"/>
  <c r="Q251" i="4"/>
  <c r="S251" i="4"/>
  <c r="T251" i="4"/>
  <c r="R251" i="4"/>
  <c r="P251" i="4"/>
  <c r="J251" i="4"/>
  <c r="A249" i="4"/>
  <c r="H250" i="4"/>
  <c r="A369" i="1" l="1"/>
  <c r="H370" i="1"/>
  <c r="L370" i="1" s="1"/>
  <c r="R250" i="4"/>
  <c r="Q250" i="4"/>
  <c r="S250" i="4"/>
  <c r="P250" i="4"/>
  <c r="T250" i="4"/>
  <c r="J250" i="4"/>
  <c r="A248" i="4"/>
  <c r="H249" i="4"/>
  <c r="A368" i="1" l="1"/>
  <c r="H369" i="1"/>
  <c r="L369" i="1" s="1"/>
  <c r="P249" i="4"/>
  <c r="T249" i="4"/>
  <c r="S249" i="4"/>
  <c r="J249" i="4"/>
  <c r="Q249" i="4"/>
  <c r="R249" i="4"/>
  <c r="A247" i="4"/>
  <c r="H248" i="4"/>
  <c r="A367" i="1" l="1"/>
  <c r="H368" i="1"/>
  <c r="L368" i="1" s="1"/>
  <c r="S248" i="4"/>
  <c r="Q248" i="4"/>
  <c r="R248" i="4"/>
  <c r="P248" i="4"/>
  <c r="J248" i="4"/>
  <c r="T248" i="4"/>
  <c r="H247" i="4"/>
  <c r="A246" i="4"/>
  <c r="A366" i="1" l="1"/>
  <c r="H367" i="1"/>
  <c r="L367" i="1" s="1"/>
  <c r="H246" i="4"/>
  <c r="A245" i="4"/>
  <c r="R247" i="4"/>
  <c r="P247" i="4"/>
  <c r="Q247" i="4"/>
  <c r="S247" i="4"/>
  <c r="T247" i="4"/>
  <c r="J247" i="4"/>
  <c r="A365" i="1" l="1"/>
  <c r="H366" i="1"/>
  <c r="L366" i="1" s="1"/>
  <c r="S246" i="4"/>
  <c r="R246" i="4"/>
  <c r="Q246" i="4"/>
  <c r="T246" i="4"/>
  <c r="P246" i="4"/>
  <c r="J246" i="4"/>
  <c r="A244" i="4"/>
  <c r="H245" i="4"/>
  <c r="A364" i="1" l="1"/>
  <c r="H365" i="1"/>
  <c r="L365" i="1" s="1"/>
  <c r="T245" i="4"/>
  <c r="Q245" i="4"/>
  <c r="P245" i="4"/>
  <c r="R245" i="4"/>
  <c r="J245" i="4"/>
  <c r="S245" i="4"/>
  <c r="H244" i="4"/>
  <c r="A243" i="4"/>
  <c r="A363" i="1" l="1"/>
  <c r="H364" i="1"/>
  <c r="L364" i="1" s="1"/>
  <c r="H243" i="4"/>
  <c r="A242" i="4"/>
  <c r="R244" i="4"/>
  <c r="S244" i="4"/>
  <c r="Q244" i="4"/>
  <c r="T244" i="4"/>
  <c r="P244" i="4"/>
  <c r="J244" i="4"/>
  <c r="A362" i="1" l="1"/>
  <c r="H363" i="1"/>
  <c r="L363" i="1" s="1"/>
  <c r="P243" i="4"/>
  <c r="T243" i="4"/>
  <c r="Q243" i="4"/>
  <c r="R243" i="4"/>
  <c r="S243" i="4"/>
  <c r="J243" i="4"/>
  <c r="A241" i="4"/>
  <c r="H242" i="4"/>
  <c r="A361" i="1" l="1"/>
  <c r="H362" i="1"/>
  <c r="L362" i="1" s="1"/>
  <c r="P242" i="4"/>
  <c r="Q242" i="4"/>
  <c r="J242" i="4"/>
  <c r="R242" i="4"/>
  <c r="S242" i="4"/>
  <c r="T242" i="4"/>
  <c r="A240" i="4"/>
  <c r="H241" i="4"/>
  <c r="A360" i="1" l="1"/>
  <c r="H361" i="1"/>
  <c r="L361" i="1" s="1"/>
  <c r="T241" i="4"/>
  <c r="P241" i="4"/>
  <c r="R241" i="4"/>
  <c r="S241" i="4"/>
  <c r="Q241" i="4"/>
  <c r="J241" i="4"/>
  <c r="A239" i="4"/>
  <c r="H240" i="4"/>
  <c r="A359" i="1" l="1"/>
  <c r="H360" i="1"/>
  <c r="L360" i="1" s="1"/>
  <c r="S240" i="4"/>
  <c r="P240" i="4"/>
  <c r="Q240" i="4"/>
  <c r="R240" i="4"/>
  <c r="T240" i="4"/>
  <c r="J240" i="4"/>
  <c r="A238" i="4"/>
  <c r="H239" i="4"/>
  <c r="A358" i="1" l="1"/>
  <c r="H359" i="1"/>
  <c r="L359" i="1" s="1"/>
  <c r="P239" i="4"/>
  <c r="J239" i="4"/>
  <c r="R239" i="4"/>
  <c r="T239" i="4"/>
  <c r="Q239" i="4"/>
  <c r="S239" i="4"/>
  <c r="H238" i="4"/>
  <c r="A237" i="4"/>
  <c r="A357" i="1" l="1"/>
  <c r="H358" i="1"/>
  <c r="L358" i="1" s="1"/>
  <c r="H237" i="4"/>
  <c r="A236" i="4"/>
  <c r="T238" i="4"/>
  <c r="R238" i="4"/>
  <c r="S238" i="4"/>
  <c r="Q238" i="4"/>
  <c r="P238" i="4"/>
  <c r="J238" i="4"/>
  <c r="A356" i="1" l="1"/>
  <c r="H357" i="1"/>
  <c r="L357" i="1" s="1"/>
  <c r="A235" i="4"/>
  <c r="H236" i="4"/>
  <c r="P237" i="4"/>
  <c r="R237" i="4"/>
  <c r="T237" i="4"/>
  <c r="J237" i="4"/>
  <c r="S237" i="4"/>
  <c r="Q237" i="4"/>
  <c r="A355" i="1" l="1"/>
  <c r="H356" i="1"/>
  <c r="L356" i="1" s="1"/>
  <c r="H235" i="4"/>
  <c r="A234" i="4"/>
  <c r="S236" i="4"/>
  <c r="P236" i="4"/>
  <c r="T236" i="4"/>
  <c r="Q236" i="4"/>
  <c r="R236" i="4"/>
  <c r="J236" i="4"/>
  <c r="A354" i="1" l="1"/>
  <c r="H355" i="1"/>
  <c r="L355" i="1" s="1"/>
  <c r="J235" i="4"/>
  <c r="Q235" i="4"/>
  <c r="S235" i="4"/>
  <c r="T235" i="4"/>
  <c r="P235" i="4"/>
  <c r="R235" i="4"/>
  <c r="A233" i="4"/>
  <c r="H234" i="4"/>
  <c r="A353" i="1" l="1"/>
  <c r="H354" i="1"/>
  <c r="L354" i="1" s="1"/>
  <c r="Q234" i="4"/>
  <c r="P234" i="4"/>
  <c r="R234" i="4"/>
  <c r="S234" i="4"/>
  <c r="T234" i="4"/>
  <c r="J234" i="4"/>
  <c r="A232" i="4"/>
  <c r="H233" i="4"/>
  <c r="A352" i="1" l="1"/>
  <c r="H353" i="1"/>
  <c r="L353" i="1" s="1"/>
  <c r="P233" i="4"/>
  <c r="J233" i="4"/>
  <c r="R233" i="4"/>
  <c r="T233" i="4"/>
  <c r="S233" i="4"/>
  <c r="Q233" i="4"/>
  <c r="A231" i="4"/>
  <c r="H232" i="4"/>
  <c r="A351" i="1" l="1"/>
  <c r="H352" i="1"/>
  <c r="L352" i="1" s="1"/>
  <c r="S232" i="4"/>
  <c r="Q232" i="4"/>
  <c r="T232" i="4"/>
  <c r="J232" i="4"/>
  <c r="R232" i="4"/>
  <c r="P232" i="4"/>
  <c r="A230" i="4"/>
  <c r="H231" i="4"/>
  <c r="A350" i="1" l="1"/>
  <c r="H351" i="1"/>
  <c r="L351" i="1" s="1"/>
  <c r="R231" i="4"/>
  <c r="S231" i="4"/>
  <c r="T231" i="4"/>
  <c r="P231" i="4"/>
  <c r="Q231" i="4"/>
  <c r="J231" i="4"/>
  <c r="H230" i="4"/>
  <c r="A229" i="4"/>
  <c r="A349" i="1" l="1"/>
  <c r="H350" i="1"/>
  <c r="L350" i="1" s="1"/>
  <c r="A228" i="4"/>
  <c r="H229" i="4"/>
  <c r="T230" i="4"/>
  <c r="R230" i="4"/>
  <c r="Q230" i="4"/>
  <c r="S230" i="4"/>
  <c r="P230" i="4"/>
  <c r="J230" i="4"/>
  <c r="A348" i="1" l="1"/>
  <c r="H349" i="1"/>
  <c r="L349" i="1" s="1"/>
  <c r="H228" i="4"/>
  <c r="A227" i="4"/>
  <c r="P229" i="4"/>
  <c r="Q229" i="4"/>
  <c r="R229" i="4"/>
  <c r="J229" i="4"/>
  <c r="T229" i="4"/>
  <c r="S229" i="4"/>
  <c r="A347" i="1" l="1"/>
  <c r="H348" i="1"/>
  <c r="L348" i="1" s="1"/>
  <c r="S228" i="4"/>
  <c r="P228" i="4"/>
  <c r="R228" i="4"/>
  <c r="T228" i="4"/>
  <c r="Q228" i="4"/>
  <c r="J228" i="4"/>
  <c r="A226" i="4"/>
  <c r="H227" i="4"/>
  <c r="A346" i="1" l="1"/>
  <c r="H347" i="1"/>
  <c r="L347" i="1" s="1"/>
  <c r="S227" i="4"/>
  <c r="P227" i="4"/>
  <c r="R227" i="4"/>
  <c r="T227" i="4"/>
  <c r="Q227" i="4"/>
  <c r="J227" i="4"/>
  <c r="A225" i="4"/>
  <c r="H226" i="4"/>
  <c r="A345" i="1" l="1"/>
  <c r="H346" i="1"/>
  <c r="L346" i="1" s="1"/>
  <c r="A224" i="4"/>
  <c r="H225" i="4"/>
  <c r="Q226" i="4"/>
  <c r="P226" i="4"/>
  <c r="R226" i="4"/>
  <c r="J226" i="4"/>
  <c r="T226" i="4"/>
  <c r="S226" i="4"/>
  <c r="A344" i="1" l="1"/>
  <c r="H345" i="1"/>
  <c r="L345" i="1" s="1"/>
  <c r="H224" i="4"/>
  <c r="A223" i="4"/>
  <c r="T225" i="4"/>
  <c r="R225" i="4"/>
  <c r="S225" i="4"/>
  <c r="Q225" i="4"/>
  <c r="P225" i="4"/>
  <c r="J225" i="4"/>
  <c r="A343" i="1" l="1"/>
  <c r="H344" i="1"/>
  <c r="L344" i="1" s="1"/>
  <c r="T224" i="4"/>
  <c r="R224" i="4"/>
  <c r="S224" i="4"/>
  <c r="Q224" i="4"/>
  <c r="P224" i="4"/>
  <c r="J224" i="4"/>
  <c r="A222" i="4"/>
  <c r="H223" i="4"/>
  <c r="A342" i="1" l="1"/>
  <c r="H343" i="1"/>
  <c r="L343" i="1" s="1"/>
  <c r="R223" i="4"/>
  <c r="T223" i="4"/>
  <c r="P223" i="4"/>
  <c r="Q223" i="4"/>
  <c r="J223" i="4"/>
  <c r="S223" i="4"/>
  <c r="H222" i="4"/>
  <c r="A221" i="4"/>
  <c r="A341" i="1" l="1"/>
  <c r="H342" i="1"/>
  <c r="L342" i="1" s="1"/>
  <c r="Q222" i="4"/>
  <c r="J222" i="4"/>
  <c r="T222" i="4"/>
  <c r="S222" i="4"/>
  <c r="R222" i="4"/>
  <c r="P222" i="4"/>
  <c r="A220" i="4"/>
  <c r="H221" i="4"/>
  <c r="A340" i="1" l="1"/>
  <c r="H341" i="1"/>
  <c r="L341" i="1" s="1"/>
  <c r="J221" i="4"/>
  <c r="P221" i="4"/>
  <c r="R221" i="4"/>
  <c r="S221" i="4"/>
  <c r="Q221" i="4"/>
  <c r="T221" i="4"/>
  <c r="A219" i="4"/>
  <c r="H220" i="4"/>
  <c r="A339" i="1" l="1"/>
  <c r="H340" i="1"/>
  <c r="L340" i="1" s="1"/>
  <c r="S220" i="4"/>
  <c r="R220" i="4"/>
  <c r="T220" i="4"/>
  <c r="P220" i="4"/>
  <c r="Q220" i="4"/>
  <c r="J220" i="4"/>
  <c r="A218" i="4"/>
  <c r="H219" i="4"/>
  <c r="A338" i="1" l="1"/>
  <c r="H339" i="1"/>
  <c r="L339" i="1" s="1"/>
  <c r="A217" i="4"/>
  <c r="H218" i="4"/>
  <c r="S219" i="4"/>
  <c r="T219" i="4"/>
  <c r="R219" i="4"/>
  <c r="P219" i="4"/>
  <c r="Q219" i="4"/>
  <c r="J219" i="4"/>
  <c r="A337" i="1" l="1"/>
  <c r="H338" i="1"/>
  <c r="L338" i="1" s="1"/>
  <c r="A216" i="4"/>
  <c r="H217" i="4"/>
  <c r="Q218" i="4"/>
  <c r="R218" i="4"/>
  <c r="P218" i="4"/>
  <c r="T218" i="4"/>
  <c r="S218" i="4"/>
  <c r="J218" i="4"/>
  <c r="A336" i="1" l="1"/>
  <c r="H337" i="1"/>
  <c r="L337" i="1" s="1"/>
  <c r="H216" i="4"/>
  <c r="A215" i="4"/>
  <c r="T217" i="4"/>
  <c r="P217" i="4"/>
  <c r="Q217" i="4"/>
  <c r="S217" i="4"/>
  <c r="R217" i="4"/>
  <c r="J217" i="4"/>
  <c r="A335" i="1" l="1"/>
  <c r="H336" i="1"/>
  <c r="L336" i="1" s="1"/>
  <c r="Q216" i="4"/>
  <c r="P216" i="4"/>
  <c r="J216" i="4"/>
  <c r="S216" i="4"/>
  <c r="T216" i="4"/>
  <c r="R216" i="4"/>
  <c r="A214" i="4"/>
  <c r="H215" i="4"/>
  <c r="A334" i="1" l="1"/>
  <c r="H335" i="1"/>
  <c r="L335" i="1" s="1"/>
  <c r="R215" i="4"/>
  <c r="J215" i="4"/>
  <c r="P215" i="4"/>
  <c r="S215" i="4"/>
  <c r="T215" i="4"/>
  <c r="Q215" i="4"/>
  <c r="H214" i="4"/>
  <c r="A213" i="4"/>
  <c r="A333" i="1" l="1"/>
  <c r="H334" i="1"/>
  <c r="L334" i="1" s="1"/>
  <c r="S214" i="4"/>
  <c r="Q214" i="4"/>
  <c r="T214" i="4"/>
  <c r="R214" i="4"/>
  <c r="P214" i="4"/>
  <c r="J214" i="4"/>
  <c r="A212" i="4"/>
  <c r="H213" i="4"/>
  <c r="A332" i="1" l="1"/>
  <c r="H333" i="1"/>
  <c r="L333" i="1" s="1"/>
  <c r="A211" i="4"/>
  <c r="H212" i="4"/>
  <c r="T213" i="4"/>
  <c r="Q213" i="4"/>
  <c r="J213" i="4"/>
  <c r="R213" i="4"/>
  <c r="P213" i="4"/>
  <c r="S213" i="4"/>
  <c r="A331" i="1" l="1"/>
  <c r="H332" i="1"/>
  <c r="L332" i="1" s="1"/>
  <c r="H211" i="4"/>
  <c r="A210" i="4"/>
  <c r="R212" i="4"/>
  <c r="T212" i="4"/>
  <c r="S212" i="4"/>
  <c r="P212" i="4"/>
  <c r="Q212" i="4"/>
  <c r="J212" i="4"/>
  <c r="A330" i="1" l="1"/>
  <c r="H331" i="1"/>
  <c r="L331" i="1" s="1"/>
  <c r="A209" i="4"/>
  <c r="H210" i="4"/>
  <c r="P211" i="4"/>
  <c r="T211" i="4"/>
  <c r="S211" i="4"/>
  <c r="Q211" i="4"/>
  <c r="R211" i="4"/>
  <c r="J211" i="4"/>
  <c r="A329" i="1" l="1"/>
  <c r="H330" i="1"/>
  <c r="L330" i="1" s="1"/>
  <c r="A208" i="4"/>
  <c r="H209" i="4"/>
  <c r="Q210" i="4"/>
  <c r="S210" i="4"/>
  <c r="P210" i="4"/>
  <c r="R210" i="4"/>
  <c r="T210" i="4"/>
  <c r="J210" i="4"/>
  <c r="A328" i="1" l="1"/>
  <c r="H329" i="1"/>
  <c r="L329" i="1" s="1"/>
  <c r="A207" i="4"/>
  <c r="H208" i="4"/>
  <c r="T209" i="4"/>
  <c r="S209" i="4"/>
  <c r="R209" i="4"/>
  <c r="P209" i="4"/>
  <c r="Q209" i="4"/>
  <c r="J209" i="4"/>
  <c r="A327" i="1" l="1"/>
  <c r="H328" i="1"/>
  <c r="L328" i="1" s="1"/>
  <c r="H207" i="4"/>
  <c r="A206" i="4"/>
  <c r="Q208" i="4"/>
  <c r="S208" i="4"/>
  <c r="R208" i="4"/>
  <c r="T208" i="4"/>
  <c r="P208" i="4"/>
  <c r="J208" i="4"/>
  <c r="A326" i="1" l="1"/>
  <c r="H327" i="1"/>
  <c r="L327" i="1" s="1"/>
  <c r="R207" i="4"/>
  <c r="S207" i="4"/>
  <c r="T207" i="4"/>
  <c r="P207" i="4"/>
  <c r="Q207" i="4"/>
  <c r="J207" i="4"/>
  <c r="H206" i="4"/>
  <c r="A205" i="4"/>
  <c r="A325" i="1" l="1"/>
  <c r="H326" i="1"/>
  <c r="L326" i="1" s="1"/>
  <c r="A204" i="4"/>
  <c r="H205" i="4"/>
  <c r="S206" i="4"/>
  <c r="T206" i="4"/>
  <c r="R206" i="4"/>
  <c r="Q206" i="4"/>
  <c r="P206" i="4"/>
  <c r="J206" i="4"/>
  <c r="A324" i="1" l="1"/>
  <c r="H325" i="1"/>
  <c r="L325" i="1" s="1"/>
  <c r="H204" i="4"/>
  <c r="A203" i="4"/>
  <c r="T205" i="4"/>
  <c r="Q205" i="4"/>
  <c r="J205" i="4"/>
  <c r="R205" i="4"/>
  <c r="P205" i="4"/>
  <c r="S205" i="4"/>
  <c r="A323" i="1" l="1"/>
  <c r="H324" i="1"/>
  <c r="L324" i="1" s="1"/>
  <c r="T204" i="4"/>
  <c r="S204" i="4"/>
  <c r="R204" i="4"/>
  <c r="J204" i="4"/>
  <c r="Q204" i="4"/>
  <c r="P204" i="4"/>
  <c r="H203" i="4"/>
  <c r="A202" i="4"/>
  <c r="A322" i="1" l="1"/>
  <c r="H323" i="1"/>
  <c r="L323" i="1" s="1"/>
  <c r="A201" i="4"/>
  <c r="H202" i="4"/>
  <c r="P203" i="4"/>
  <c r="R203" i="4"/>
  <c r="T203" i="4"/>
  <c r="J203" i="4"/>
  <c r="S203" i="4"/>
  <c r="Q203" i="4"/>
  <c r="A321" i="1" l="1"/>
  <c r="H322" i="1"/>
  <c r="L322" i="1" s="1"/>
  <c r="H201" i="4"/>
  <c r="A200" i="4"/>
  <c r="P202" i="4"/>
  <c r="Q202" i="4"/>
  <c r="S202" i="4"/>
  <c r="J202" i="4"/>
  <c r="R202" i="4"/>
  <c r="T202" i="4"/>
  <c r="A320" i="1" l="1"/>
  <c r="H321" i="1"/>
  <c r="L321" i="1" s="1"/>
  <c r="S201" i="4"/>
  <c r="R201" i="4"/>
  <c r="T201" i="4"/>
  <c r="P201" i="4"/>
  <c r="Q201" i="4"/>
  <c r="J201" i="4"/>
  <c r="A199" i="4"/>
  <c r="H200" i="4"/>
  <c r="A319" i="1" l="1"/>
  <c r="H320" i="1"/>
  <c r="L320" i="1" s="1"/>
  <c r="Q200" i="4"/>
  <c r="P200" i="4"/>
  <c r="S200" i="4"/>
  <c r="T200" i="4"/>
  <c r="J200" i="4"/>
  <c r="R200" i="4"/>
  <c r="A198" i="4"/>
  <c r="H199" i="4"/>
  <c r="A318" i="1" l="1"/>
  <c r="H319" i="1"/>
  <c r="L319" i="1" s="1"/>
  <c r="T199" i="4"/>
  <c r="Q199" i="4"/>
  <c r="P199" i="4"/>
  <c r="R199" i="4"/>
  <c r="J199" i="4"/>
  <c r="S199" i="4"/>
  <c r="H198" i="4"/>
  <c r="A197" i="4"/>
  <c r="A317" i="1" l="1"/>
  <c r="H318" i="1"/>
  <c r="L318" i="1" s="1"/>
  <c r="H197" i="4"/>
  <c r="A196" i="4"/>
  <c r="Q198" i="4"/>
  <c r="P198" i="4"/>
  <c r="S198" i="4"/>
  <c r="T198" i="4"/>
  <c r="J198" i="4"/>
  <c r="R198" i="4"/>
  <c r="A316" i="1" l="1"/>
  <c r="H317" i="1"/>
  <c r="L317" i="1" s="1"/>
  <c r="R197" i="4"/>
  <c r="P197" i="4"/>
  <c r="J197" i="4"/>
  <c r="T197" i="4"/>
  <c r="S197" i="4"/>
  <c r="Q197" i="4"/>
  <c r="H196" i="4"/>
  <c r="A195" i="4"/>
  <c r="A315" i="1" l="1"/>
  <c r="H316" i="1"/>
  <c r="L316" i="1" s="1"/>
  <c r="H195" i="4"/>
  <c r="A194" i="4"/>
  <c r="T196" i="4"/>
  <c r="P196" i="4"/>
  <c r="S196" i="4"/>
  <c r="J196" i="4"/>
  <c r="R196" i="4"/>
  <c r="Q196" i="4"/>
  <c r="A314" i="1" l="1"/>
  <c r="H315" i="1"/>
  <c r="L315" i="1" s="1"/>
  <c r="Q195" i="4"/>
  <c r="R195" i="4"/>
  <c r="J195" i="4"/>
  <c r="S195" i="4"/>
  <c r="T195" i="4"/>
  <c r="P195" i="4"/>
  <c r="H194" i="4"/>
  <c r="A193" i="4"/>
  <c r="A313" i="1" l="1"/>
  <c r="H314" i="1"/>
  <c r="L314" i="1" s="1"/>
  <c r="H193" i="4"/>
  <c r="A192" i="4"/>
  <c r="Q194" i="4"/>
  <c r="R194" i="4"/>
  <c r="S194" i="4"/>
  <c r="T194" i="4"/>
  <c r="J194" i="4"/>
  <c r="P194" i="4"/>
  <c r="A312" i="1" l="1"/>
  <c r="H313" i="1"/>
  <c r="L313" i="1" s="1"/>
  <c r="P193" i="4"/>
  <c r="S193" i="4"/>
  <c r="T193" i="4"/>
  <c r="Q193" i="4"/>
  <c r="J193" i="4"/>
  <c r="R193" i="4"/>
  <c r="H192" i="4"/>
  <c r="A191" i="4"/>
  <c r="A311" i="1" l="1"/>
  <c r="H312" i="1"/>
  <c r="L312" i="1" s="1"/>
  <c r="A190" i="4"/>
  <c r="H191" i="4"/>
  <c r="S192" i="4"/>
  <c r="T192" i="4"/>
  <c r="R192" i="4"/>
  <c r="Q192" i="4"/>
  <c r="P192" i="4"/>
  <c r="J192" i="4"/>
  <c r="A310" i="1" l="1"/>
  <c r="H311" i="1"/>
  <c r="L311" i="1" s="1"/>
  <c r="A189" i="4"/>
  <c r="H190" i="4"/>
  <c r="J191" i="4"/>
  <c r="P191" i="4"/>
  <c r="S191" i="4"/>
  <c r="T191" i="4"/>
  <c r="R191" i="4"/>
  <c r="Q191" i="4"/>
  <c r="A309" i="1" l="1"/>
  <c r="H310" i="1"/>
  <c r="L310" i="1" s="1"/>
  <c r="A188" i="4"/>
  <c r="H189" i="4"/>
  <c r="Q190" i="4"/>
  <c r="J190" i="4"/>
  <c r="P190" i="4"/>
  <c r="S190" i="4"/>
  <c r="R190" i="4"/>
  <c r="T190" i="4"/>
  <c r="A308" i="1" l="1"/>
  <c r="H309" i="1"/>
  <c r="L309" i="1" s="1"/>
  <c r="H188" i="4"/>
  <c r="A187" i="4"/>
  <c r="P189" i="4"/>
  <c r="T189" i="4"/>
  <c r="J189" i="4"/>
  <c r="S189" i="4"/>
  <c r="R189" i="4"/>
  <c r="Q189" i="4"/>
  <c r="A307" i="1" l="1"/>
  <c r="H308" i="1"/>
  <c r="L308" i="1" s="1"/>
  <c r="Q188" i="4"/>
  <c r="S188" i="4"/>
  <c r="R188" i="4"/>
  <c r="P188" i="4"/>
  <c r="T188" i="4"/>
  <c r="J188" i="4"/>
  <c r="H187" i="4"/>
  <c r="A186" i="4"/>
  <c r="A306" i="1" l="1"/>
  <c r="H307" i="1"/>
  <c r="L307" i="1" s="1"/>
  <c r="T187" i="4"/>
  <c r="Q187" i="4"/>
  <c r="R187" i="4"/>
  <c r="P187" i="4"/>
  <c r="S187" i="4"/>
  <c r="J187" i="4"/>
  <c r="H186" i="4"/>
  <c r="A185" i="4"/>
  <c r="A305" i="1" l="1"/>
  <c r="H306" i="1"/>
  <c r="L306" i="1" s="1"/>
  <c r="P186" i="4"/>
  <c r="J186" i="4"/>
  <c r="Q186" i="4"/>
  <c r="S186" i="4"/>
  <c r="R186" i="4"/>
  <c r="T186" i="4"/>
  <c r="A184" i="4"/>
  <c r="H185" i="4"/>
  <c r="A304" i="1" l="1"/>
  <c r="H305" i="1"/>
  <c r="L305" i="1" s="1"/>
  <c r="H184" i="4"/>
  <c r="A183" i="4"/>
  <c r="R185" i="4"/>
  <c r="J185" i="4"/>
  <c r="T185" i="4"/>
  <c r="P185" i="4"/>
  <c r="Q185" i="4"/>
  <c r="S185" i="4"/>
  <c r="A303" i="1" l="1"/>
  <c r="H304" i="1"/>
  <c r="L304" i="1" s="1"/>
  <c r="S184" i="4"/>
  <c r="Q184" i="4"/>
  <c r="R184" i="4"/>
  <c r="P184" i="4"/>
  <c r="T184" i="4"/>
  <c r="J184" i="4"/>
  <c r="A182" i="4"/>
  <c r="H183" i="4"/>
  <c r="A302" i="1" l="1"/>
  <c r="H303" i="1"/>
  <c r="L303" i="1" s="1"/>
  <c r="A181" i="4"/>
  <c r="H182" i="4"/>
  <c r="S183" i="4"/>
  <c r="R183" i="4"/>
  <c r="T183" i="4"/>
  <c r="P183" i="4"/>
  <c r="Q183" i="4"/>
  <c r="J183" i="4"/>
  <c r="A301" i="1" l="1"/>
  <c r="H302" i="1"/>
  <c r="L302" i="1" s="1"/>
  <c r="A180" i="4"/>
  <c r="H181" i="4"/>
  <c r="Q182" i="4"/>
  <c r="R182" i="4"/>
  <c r="P182" i="4"/>
  <c r="J182" i="4"/>
  <c r="S182" i="4"/>
  <c r="T182" i="4"/>
  <c r="A300" i="1" l="1"/>
  <c r="H301" i="1"/>
  <c r="L301" i="1" s="1"/>
  <c r="H180" i="4"/>
  <c r="A179" i="4"/>
  <c r="T181" i="4"/>
  <c r="Q181" i="4"/>
  <c r="R181" i="4"/>
  <c r="S181" i="4"/>
  <c r="P181" i="4"/>
  <c r="J181" i="4"/>
  <c r="A299" i="1" l="1"/>
  <c r="H300" i="1"/>
  <c r="L300" i="1" s="1"/>
  <c r="T180" i="4"/>
  <c r="Q180" i="4"/>
  <c r="R180" i="4"/>
  <c r="P180" i="4"/>
  <c r="S180" i="4"/>
  <c r="J180" i="4"/>
  <c r="H179" i="4"/>
  <c r="A178" i="4"/>
  <c r="A298" i="1" l="1"/>
  <c r="H299" i="1"/>
  <c r="L299" i="1" s="1"/>
  <c r="H178" i="4"/>
  <c r="A177" i="4"/>
  <c r="R179" i="4"/>
  <c r="S179" i="4"/>
  <c r="Q179" i="4"/>
  <c r="J179" i="4"/>
  <c r="P179" i="4"/>
  <c r="T179" i="4"/>
  <c r="A297" i="1" l="1"/>
  <c r="H298" i="1"/>
  <c r="L298" i="1" s="1"/>
  <c r="P178" i="4"/>
  <c r="J178" i="4"/>
  <c r="Q178" i="4"/>
  <c r="R178" i="4"/>
  <c r="S178" i="4"/>
  <c r="T178" i="4"/>
  <c r="A176" i="4"/>
  <c r="H177" i="4"/>
  <c r="A296" i="1" l="1"/>
  <c r="H297" i="1"/>
  <c r="L297" i="1" s="1"/>
  <c r="P177" i="4"/>
  <c r="T177" i="4"/>
  <c r="S177" i="4"/>
  <c r="Q177" i="4"/>
  <c r="J177" i="4"/>
  <c r="R177" i="4"/>
  <c r="H176" i="4"/>
  <c r="A175" i="4"/>
  <c r="A295" i="1" l="1"/>
  <c r="H296" i="1"/>
  <c r="L296" i="1" s="1"/>
  <c r="S176" i="4"/>
  <c r="R176" i="4"/>
  <c r="T176" i="4"/>
  <c r="Q176" i="4"/>
  <c r="P176" i="4"/>
  <c r="J176" i="4"/>
  <c r="A174" i="4"/>
  <c r="H175" i="4"/>
  <c r="A294" i="1" l="1"/>
  <c r="H295" i="1"/>
  <c r="L295" i="1" s="1"/>
  <c r="A173" i="4"/>
  <c r="H174" i="4"/>
  <c r="S175" i="4"/>
  <c r="R175" i="4"/>
  <c r="P175" i="4"/>
  <c r="Q175" i="4"/>
  <c r="T175" i="4"/>
  <c r="J175" i="4"/>
  <c r="A293" i="1" l="1"/>
  <c r="H294" i="1"/>
  <c r="L294" i="1" s="1"/>
  <c r="A172" i="4"/>
  <c r="H173" i="4"/>
  <c r="Q174" i="4"/>
  <c r="P174" i="4"/>
  <c r="T174" i="4"/>
  <c r="J174" i="4"/>
  <c r="S174" i="4"/>
  <c r="R174" i="4"/>
  <c r="A292" i="1" l="1"/>
  <c r="H293" i="1"/>
  <c r="L293" i="1" s="1"/>
  <c r="A171" i="4"/>
  <c r="H172" i="4"/>
  <c r="T173" i="4"/>
  <c r="P173" i="4"/>
  <c r="R173" i="4"/>
  <c r="Q173" i="4"/>
  <c r="S173" i="4"/>
  <c r="J173" i="4"/>
  <c r="A291" i="1" l="1"/>
  <c r="H292" i="1"/>
  <c r="L292" i="1" s="1"/>
  <c r="H171" i="4"/>
  <c r="A170" i="4"/>
  <c r="T172" i="4"/>
  <c r="S172" i="4"/>
  <c r="P172" i="4"/>
  <c r="R172" i="4"/>
  <c r="J172" i="4"/>
  <c r="Q172" i="4"/>
  <c r="A290" i="1" l="1"/>
  <c r="H291" i="1"/>
  <c r="L291" i="1" s="1"/>
  <c r="H170" i="4"/>
  <c r="A169" i="4"/>
  <c r="T171" i="4"/>
  <c r="R171" i="4"/>
  <c r="S171" i="4"/>
  <c r="Q171" i="4"/>
  <c r="J171" i="4"/>
  <c r="P171" i="4"/>
  <c r="A289" i="1" l="1"/>
  <c r="H290" i="1"/>
  <c r="L290" i="1" s="1"/>
  <c r="T170" i="4"/>
  <c r="R170" i="4"/>
  <c r="Q170" i="4"/>
  <c r="P170" i="4"/>
  <c r="S170" i="4"/>
  <c r="J170" i="4"/>
  <c r="H169" i="4"/>
  <c r="A168" i="4"/>
  <c r="A288" i="1" l="1"/>
  <c r="H289" i="1"/>
  <c r="L289" i="1" s="1"/>
  <c r="A167" i="4"/>
  <c r="H168" i="4"/>
  <c r="P169" i="4"/>
  <c r="Q169" i="4"/>
  <c r="R169" i="4"/>
  <c r="T169" i="4"/>
  <c r="J169" i="4"/>
  <c r="S169" i="4"/>
  <c r="A287" i="1" l="1"/>
  <c r="H288" i="1"/>
  <c r="L288" i="1" s="1"/>
  <c r="A166" i="4"/>
  <c r="H167" i="4"/>
  <c r="P168" i="4"/>
  <c r="S168" i="4"/>
  <c r="T168" i="4"/>
  <c r="Q168" i="4"/>
  <c r="R168" i="4"/>
  <c r="J168" i="4"/>
  <c r="A286" i="1" l="1"/>
  <c r="H287" i="1"/>
  <c r="L287" i="1" s="1"/>
  <c r="A165" i="4"/>
  <c r="H166" i="4"/>
  <c r="P167" i="4"/>
  <c r="R167" i="4"/>
  <c r="S167" i="4"/>
  <c r="J167" i="4"/>
  <c r="Q167" i="4"/>
  <c r="T167" i="4"/>
  <c r="A285" i="1" l="1"/>
  <c r="H286" i="1"/>
  <c r="L286" i="1" s="1"/>
  <c r="Q166" i="4"/>
  <c r="P166" i="4"/>
  <c r="R166" i="4"/>
  <c r="J166" i="4"/>
  <c r="T166" i="4"/>
  <c r="S166" i="4"/>
  <c r="A164" i="4"/>
  <c r="H165" i="4"/>
  <c r="A284" i="1" l="1"/>
  <c r="H285" i="1"/>
  <c r="L285" i="1" s="1"/>
  <c r="A163" i="4"/>
  <c r="H164" i="4"/>
  <c r="T165" i="4"/>
  <c r="P165" i="4"/>
  <c r="Q165" i="4"/>
  <c r="R165" i="4"/>
  <c r="J165" i="4"/>
  <c r="S165" i="4"/>
  <c r="A283" i="1" l="1"/>
  <c r="H284" i="1"/>
  <c r="L284" i="1" s="1"/>
  <c r="H163" i="4"/>
  <c r="A162" i="4"/>
  <c r="Q164" i="4"/>
  <c r="T164" i="4"/>
  <c r="P164" i="4"/>
  <c r="R164" i="4"/>
  <c r="S164" i="4"/>
  <c r="J164" i="4"/>
  <c r="A282" i="1" l="1"/>
  <c r="H283" i="1"/>
  <c r="L283" i="1" s="1"/>
  <c r="R163" i="4"/>
  <c r="S163" i="4"/>
  <c r="J163" i="4"/>
  <c r="T163" i="4"/>
  <c r="P163" i="4"/>
  <c r="Q163" i="4"/>
  <c r="H162" i="4"/>
  <c r="A161" i="4"/>
  <c r="A281" i="1" l="1"/>
  <c r="H282" i="1"/>
  <c r="L282" i="1" s="1"/>
  <c r="S162" i="4"/>
  <c r="J162" i="4"/>
  <c r="T162" i="4"/>
  <c r="Q162" i="4"/>
  <c r="R162" i="4"/>
  <c r="P162" i="4"/>
  <c r="A160" i="4"/>
  <c r="H161" i="4"/>
  <c r="A280" i="1" l="1"/>
  <c r="H281" i="1"/>
  <c r="L281" i="1" s="1"/>
  <c r="P161" i="4"/>
  <c r="Q161" i="4"/>
  <c r="T161" i="4"/>
  <c r="R161" i="4"/>
  <c r="J161" i="4"/>
  <c r="S161" i="4"/>
  <c r="H160" i="4"/>
  <c r="A159" i="4"/>
  <c r="A279" i="1" l="1"/>
  <c r="H280" i="1"/>
  <c r="L280" i="1" s="1"/>
  <c r="S160" i="4"/>
  <c r="T160" i="4"/>
  <c r="Q160" i="4"/>
  <c r="P160" i="4"/>
  <c r="R160" i="4"/>
  <c r="J160" i="4"/>
  <c r="A158" i="4"/>
  <c r="H159" i="4"/>
  <c r="A278" i="1" l="1"/>
  <c r="H279" i="1"/>
  <c r="L279" i="1" s="1"/>
  <c r="S159" i="4"/>
  <c r="R159" i="4"/>
  <c r="P159" i="4"/>
  <c r="Q159" i="4"/>
  <c r="T159" i="4"/>
  <c r="J159" i="4"/>
  <c r="H158" i="4"/>
  <c r="A157" i="4"/>
  <c r="A277" i="1" l="1"/>
  <c r="H278" i="1"/>
  <c r="L278" i="1" s="1"/>
  <c r="H157" i="4"/>
  <c r="A156" i="4"/>
  <c r="Q158" i="4"/>
  <c r="J158" i="4"/>
  <c r="P158" i="4"/>
  <c r="S158" i="4"/>
  <c r="R158" i="4"/>
  <c r="T158" i="4"/>
  <c r="A276" i="1" l="1"/>
  <c r="H277" i="1"/>
  <c r="L277" i="1" s="1"/>
  <c r="T157" i="4"/>
  <c r="S157" i="4"/>
  <c r="R157" i="4"/>
  <c r="Q157" i="4"/>
  <c r="J157" i="4"/>
  <c r="P157" i="4"/>
  <c r="A155" i="4"/>
  <c r="H156" i="4"/>
  <c r="A275" i="1" l="1"/>
  <c r="H276" i="1"/>
  <c r="L276" i="1" s="1"/>
  <c r="R156" i="4"/>
  <c r="T156" i="4"/>
  <c r="Q156" i="4"/>
  <c r="P156" i="4"/>
  <c r="S156" i="4"/>
  <c r="J156" i="4"/>
  <c r="H155" i="4"/>
  <c r="A154" i="4"/>
  <c r="A274" i="1" l="1"/>
  <c r="H275" i="1"/>
  <c r="L275" i="1" s="1"/>
  <c r="S155" i="4"/>
  <c r="Q155" i="4"/>
  <c r="P155" i="4"/>
  <c r="J155" i="4"/>
  <c r="R155" i="4"/>
  <c r="T155" i="4"/>
  <c r="A153" i="4"/>
  <c r="H154" i="4"/>
  <c r="A273" i="1" l="1"/>
  <c r="H274" i="1"/>
  <c r="L274" i="1" s="1"/>
  <c r="A152" i="4"/>
  <c r="H153" i="4"/>
  <c r="Q154" i="4"/>
  <c r="P154" i="4"/>
  <c r="J154" i="4"/>
  <c r="R154" i="4"/>
  <c r="T154" i="4"/>
  <c r="S154" i="4"/>
  <c r="A272" i="1" l="1"/>
  <c r="H273" i="1"/>
  <c r="L273" i="1" s="1"/>
  <c r="S153" i="4"/>
  <c r="T153" i="4"/>
  <c r="P153" i="4"/>
  <c r="Q153" i="4"/>
  <c r="J153" i="4"/>
  <c r="R153" i="4"/>
  <c r="H152" i="4"/>
  <c r="A151" i="4"/>
  <c r="A271" i="1" l="1"/>
  <c r="H272" i="1"/>
  <c r="L272" i="1" s="1"/>
  <c r="A150" i="4"/>
  <c r="H151" i="4"/>
  <c r="T152" i="4"/>
  <c r="Q152" i="4"/>
  <c r="P152" i="4"/>
  <c r="R152" i="4"/>
  <c r="S152" i="4"/>
  <c r="J152" i="4"/>
  <c r="A270" i="1" l="1"/>
  <c r="H271" i="1"/>
  <c r="L271" i="1" s="1"/>
  <c r="A149" i="4"/>
  <c r="H150" i="4"/>
  <c r="Q151" i="4"/>
  <c r="R151" i="4"/>
  <c r="T151" i="4"/>
  <c r="P151" i="4"/>
  <c r="S151" i="4"/>
  <c r="J151" i="4"/>
  <c r="A269" i="1" l="1"/>
  <c r="H270" i="1"/>
  <c r="L270" i="1" s="1"/>
  <c r="H149" i="4"/>
  <c r="A148" i="4"/>
  <c r="T150" i="4"/>
  <c r="P150" i="4"/>
  <c r="Q150" i="4"/>
  <c r="R150" i="4"/>
  <c r="J150" i="4"/>
  <c r="S150" i="4"/>
  <c r="A268" i="1" l="1"/>
  <c r="H269" i="1"/>
  <c r="L269" i="1" s="1"/>
  <c r="P149" i="4"/>
  <c r="Q149" i="4"/>
  <c r="S149" i="4"/>
  <c r="T149" i="4"/>
  <c r="J149" i="4"/>
  <c r="R149" i="4"/>
  <c r="H148" i="4"/>
  <c r="A147" i="4"/>
  <c r="A267" i="1" l="1"/>
  <c r="H268" i="1"/>
  <c r="L268" i="1" s="1"/>
  <c r="H147" i="4"/>
  <c r="A146" i="4"/>
  <c r="Q148" i="4"/>
  <c r="P148" i="4"/>
  <c r="R148" i="4"/>
  <c r="S148" i="4"/>
  <c r="T148" i="4"/>
  <c r="J148" i="4"/>
  <c r="A266" i="1" l="1"/>
  <c r="H267" i="1"/>
  <c r="L267" i="1" s="1"/>
  <c r="R147" i="4"/>
  <c r="T147" i="4"/>
  <c r="P147" i="4"/>
  <c r="Q147" i="4"/>
  <c r="S147" i="4"/>
  <c r="J147" i="4"/>
  <c r="H146" i="4"/>
  <c r="A145" i="4"/>
  <c r="A265" i="1" l="1"/>
  <c r="H266" i="1"/>
  <c r="L266" i="1" s="1"/>
  <c r="A144" i="4"/>
  <c r="H145" i="4"/>
  <c r="P146" i="4"/>
  <c r="R146" i="4"/>
  <c r="Q146" i="4"/>
  <c r="J146" i="4"/>
  <c r="T146" i="4"/>
  <c r="S146" i="4"/>
  <c r="A264" i="1" l="1"/>
  <c r="H265" i="1"/>
  <c r="L265" i="1" s="1"/>
  <c r="A143" i="4"/>
  <c r="H144" i="4"/>
  <c r="S145" i="4"/>
  <c r="Q145" i="4"/>
  <c r="R145" i="4"/>
  <c r="T145" i="4"/>
  <c r="P145" i="4"/>
  <c r="J145" i="4"/>
  <c r="A263" i="1" l="1"/>
  <c r="H264" i="1"/>
  <c r="L264" i="1" s="1"/>
  <c r="A142" i="4"/>
  <c r="H143" i="4"/>
  <c r="P144" i="4"/>
  <c r="S144" i="4"/>
  <c r="J144" i="4"/>
  <c r="R144" i="4"/>
  <c r="Q144" i="4"/>
  <c r="T144" i="4"/>
  <c r="A262" i="1" l="1"/>
  <c r="H263" i="1"/>
  <c r="L263" i="1" s="1"/>
  <c r="A141" i="4"/>
  <c r="H142" i="4"/>
  <c r="Q143" i="4"/>
  <c r="R143" i="4"/>
  <c r="S143" i="4"/>
  <c r="P143" i="4"/>
  <c r="T143" i="4"/>
  <c r="J143" i="4"/>
  <c r="A261" i="1" l="1"/>
  <c r="H262" i="1"/>
  <c r="L262" i="1" s="1"/>
  <c r="H141" i="4"/>
  <c r="A140" i="4"/>
  <c r="T142" i="4"/>
  <c r="Q142" i="4"/>
  <c r="R142" i="4"/>
  <c r="S142" i="4"/>
  <c r="P142" i="4"/>
  <c r="J142" i="4"/>
  <c r="A260" i="1" l="1"/>
  <c r="H261" i="1"/>
  <c r="L261" i="1" s="1"/>
  <c r="T141" i="4"/>
  <c r="Q141" i="4"/>
  <c r="S141" i="4"/>
  <c r="P141" i="4"/>
  <c r="R141" i="4"/>
  <c r="J141" i="4"/>
  <c r="A139" i="4"/>
  <c r="H140" i="4"/>
  <c r="A259" i="1" l="1"/>
  <c r="H260" i="1"/>
  <c r="L260" i="1" s="1"/>
  <c r="R140" i="4"/>
  <c r="Q140" i="4"/>
  <c r="P140" i="4"/>
  <c r="S140" i="4"/>
  <c r="T140" i="4"/>
  <c r="J140" i="4"/>
  <c r="A138" i="4"/>
  <c r="H139" i="4"/>
  <c r="A258" i="1" l="1"/>
  <c r="H259" i="1"/>
  <c r="L259" i="1" s="1"/>
  <c r="R139" i="4"/>
  <c r="Q139" i="4"/>
  <c r="J139" i="4"/>
  <c r="P139" i="4"/>
  <c r="T139" i="4"/>
  <c r="S139" i="4"/>
  <c r="A137" i="4"/>
  <c r="H138" i="4"/>
  <c r="A257" i="1" l="1"/>
  <c r="H258" i="1"/>
  <c r="L258" i="1" s="1"/>
  <c r="T138" i="4"/>
  <c r="P138" i="4"/>
  <c r="J138" i="4"/>
  <c r="Q138" i="4"/>
  <c r="R138" i="4"/>
  <c r="S138" i="4"/>
  <c r="A136" i="4"/>
  <c r="H137" i="4"/>
  <c r="A256" i="1" l="1"/>
  <c r="H257" i="1"/>
  <c r="L257" i="1" s="1"/>
  <c r="Q137" i="4"/>
  <c r="S137" i="4"/>
  <c r="R137" i="4"/>
  <c r="P137" i="4"/>
  <c r="T137" i="4"/>
  <c r="J137" i="4"/>
  <c r="H136" i="4"/>
  <c r="A135" i="4"/>
  <c r="A255" i="1" l="1"/>
  <c r="H256" i="1"/>
  <c r="L256" i="1" s="1"/>
  <c r="A134" i="4"/>
  <c r="H135" i="4"/>
  <c r="R136" i="4"/>
  <c r="P136" i="4"/>
  <c r="Q136" i="4"/>
  <c r="S136" i="4"/>
  <c r="T136" i="4"/>
  <c r="J136" i="4"/>
  <c r="A254" i="1" l="1"/>
  <c r="H255" i="1"/>
  <c r="L255" i="1" s="1"/>
  <c r="S135" i="4"/>
  <c r="Q135" i="4"/>
  <c r="J135" i="4"/>
  <c r="R135" i="4"/>
  <c r="P135" i="4"/>
  <c r="T135" i="4"/>
  <c r="H134" i="4"/>
  <c r="A133" i="4"/>
  <c r="A253" i="1" l="1"/>
  <c r="H254" i="1"/>
  <c r="L254" i="1" s="1"/>
  <c r="T134" i="4"/>
  <c r="R134" i="4"/>
  <c r="P134" i="4"/>
  <c r="S134" i="4"/>
  <c r="Q134" i="4"/>
  <c r="J134" i="4"/>
  <c r="A132" i="4"/>
  <c r="H133" i="4"/>
  <c r="A252" i="1" l="1"/>
  <c r="H253" i="1"/>
  <c r="L253" i="1" s="1"/>
  <c r="S133" i="4"/>
  <c r="P133" i="4"/>
  <c r="T133" i="4"/>
  <c r="Q133" i="4"/>
  <c r="J133" i="4"/>
  <c r="R133" i="4"/>
  <c r="A131" i="4"/>
  <c r="H132" i="4"/>
  <c r="A251" i="1" l="1"/>
  <c r="H252" i="1"/>
  <c r="L252" i="1" s="1"/>
  <c r="R132" i="4"/>
  <c r="T132" i="4"/>
  <c r="Q132" i="4"/>
  <c r="P132" i="4"/>
  <c r="S132" i="4"/>
  <c r="J132" i="4"/>
  <c r="A130" i="4"/>
  <c r="H131" i="4"/>
  <c r="A250" i="1" l="1"/>
  <c r="H251" i="1"/>
  <c r="L251" i="1" s="1"/>
  <c r="P131" i="4"/>
  <c r="J131" i="4"/>
  <c r="Q131" i="4"/>
  <c r="T131" i="4"/>
  <c r="R131" i="4"/>
  <c r="S131" i="4"/>
  <c r="H130" i="4"/>
  <c r="A129" i="4"/>
  <c r="A249" i="1" l="1"/>
  <c r="H250" i="1"/>
  <c r="L250" i="1" s="1"/>
  <c r="Q130" i="4"/>
  <c r="R130" i="4"/>
  <c r="S130" i="4"/>
  <c r="T130" i="4"/>
  <c r="P130" i="4"/>
  <c r="J130" i="4"/>
  <c r="H129" i="4"/>
  <c r="A128" i="4"/>
  <c r="A248" i="1" l="1"/>
  <c r="H249" i="1"/>
  <c r="L249" i="1" s="1"/>
  <c r="R129" i="4"/>
  <c r="P129" i="4"/>
  <c r="S129" i="4"/>
  <c r="T129" i="4"/>
  <c r="Q129" i="4"/>
  <c r="J129" i="4"/>
  <c r="H128" i="4"/>
  <c r="A127" i="4"/>
  <c r="A247" i="1" l="1"/>
  <c r="H248" i="1"/>
  <c r="L248" i="1" s="1"/>
  <c r="H127" i="4"/>
  <c r="A126" i="4"/>
  <c r="R128" i="4"/>
  <c r="S128" i="4"/>
  <c r="Q128" i="4"/>
  <c r="P128" i="4"/>
  <c r="T128" i="4"/>
  <c r="J128" i="4"/>
  <c r="A246" i="1" l="1"/>
  <c r="H247" i="1"/>
  <c r="L247" i="1" s="1"/>
  <c r="A125" i="4"/>
  <c r="H126" i="4"/>
  <c r="P127" i="4"/>
  <c r="Q127" i="4"/>
  <c r="J127" i="4"/>
  <c r="R127" i="4"/>
  <c r="T127" i="4"/>
  <c r="S127" i="4"/>
  <c r="A245" i="1" l="1"/>
  <c r="H246" i="1"/>
  <c r="L246" i="1" s="1"/>
  <c r="R126" i="4"/>
  <c r="S126" i="4"/>
  <c r="Q126" i="4"/>
  <c r="T126" i="4"/>
  <c r="P126" i="4"/>
  <c r="J126" i="4"/>
  <c r="A124" i="4"/>
  <c r="H125" i="4"/>
  <c r="A244" i="1" l="1"/>
  <c r="H245" i="1"/>
  <c r="L245" i="1" s="1"/>
  <c r="S125" i="4"/>
  <c r="R125" i="4"/>
  <c r="T125" i="4"/>
  <c r="Q125" i="4"/>
  <c r="P125" i="4"/>
  <c r="J125" i="4"/>
  <c r="A123" i="4"/>
  <c r="H124" i="4"/>
  <c r="A243" i="1" l="1"/>
  <c r="H244" i="1"/>
  <c r="L244" i="1" s="1"/>
  <c r="S124" i="4"/>
  <c r="Q124" i="4"/>
  <c r="R124" i="4"/>
  <c r="P124" i="4"/>
  <c r="T124" i="4"/>
  <c r="J124" i="4"/>
  <c r="A122" i="4"/>
  <c r="H123" i="4"/>
  <c r="A242" i="1" l="1"/>
  <c r="H243" i="1"/>
  <c r="L243" i="1" s="1"/>
  <c r="A121" i="4"/>
  <c r="H122" i="4"/>
  <c r="T123" i="4"/>
  <c r="J123" i="4"/>
  <c r="S123" i="4"/>
  <c r="P123" i="4"/>
  <c r="R123" i="4"/>
  <c r="Q123" i="4"/>
  <c r="A241" i="1" l="1"/>
  <c r="H242" i="1"/>
  <c r="L242" i="1" s="1"/>
  <c r="Q122" i="4"/>
  <c r="P122" i="4"/>
  <c r="T122" i="4"/>
  <c r="R122" i="4"/>
  <c r="J122" i="4"/>
  <c r="S122" i="4"/>
  <c r="A120" i="4"/>
  <c r="H121" i="4"/>
  <c r="A240" i="1" l="1"/>
  <c r="H241" i="1"/>
  <c r="L241" i="1" s="1"/>
  <c r="R121" i="4"/>
  <c r="T121" i="4"/>
  <c r="P121" i="4"/>
  <c r="J121" i="4"/>
  <c r="Q121" i="4"/>
  <c r="S121" i="4"/>
  <c r="H120" i="4"/>
  <c r="A119" i="4"/>
  <c r="A239" i="1" l="1"/>
  <c r="H240" i="1"/>
  <c r="L240" i="1" s="1"/>
  <c r="T120" i="4"/>
  <c r="Q120" i="4"/>
  <c r="S120" i="4"/>
  <c r="R120" i="4"/>
  <c r="P120" i="4"/>
  <c r="J120" i="4"/>
  <c r="A118" i="4"/>
  <c r="H119" i="4"/>
  <c r="A238" i="1" l="1"/>
  <c r="H239" i="1"/>
  <c r="L239" i="1" s="1"/>
  <c r="P119" i="4"/>
  <c r="T119" i="4"/>
  <c r="Q119" i="4"/>
  <c r="R119" i="4"/>
  <c r="J119" i="4"/>
  <c r="S119" i="4"/>
  <c r="A117" i="4"/>
  <c r="H118" i="4"/>
  <c r="A237" i="1" l="1"/>
  <c r="H238" i="1"/>
  <c r="L238" i="1" s="1"/>
  <c r="H117" i="4"/>
  <c r="A116" i="4"/>
  <c r="T118" i="4"/>
  <c r="P118" i="4"/>
  <c r="Q118" i="4"/>
  <c r="S118" i="4"/>
  <c r="J118" i="4"/>
  <c r="R118" i="4"/>
  <c r="A236" i="1" l="1"/>
  <c r="H237" i="1"/>
  <c r="L237" i="1" s="1"/>
  <c r="A115" i="4"/>
  <c r="H116" i="4"/>
  <c r="J117" i="4"/>
  <c r="S117" i="4"/>
  <c r="T117" i="4"/>
  <c r="P117" i="4"/>
  <c r="R117" i="4"/>
  <c r="Q117" i="4"/>
  <c r="A235" i="1" l="1"/>
  <c r="H236" i="1"/>
  <c r="L236" i="1" s="1"/>
  <c r="Q116" i="4"/>
  <c r="P116" i="4"/>
  <c r="S116" i="4"/>
  <c r="R116" i="4"/>
  <c r="T116" i="4"/>
  <c r="J116" i="4"/>
  <c r="H115" i="4"/>
  <c r="A114" i="4"/>
  <c r="A234" i="1" l="1"/>
  <c r="H235" i="1"/>
  <c r="L235" i="1" s="1"/>
  <c r="H114" i="4"/>
  <c r="A113" i="4"/>
  <c r="P115" i="4"/>
  <c r="T115" i="4"/>
  <c r="Q115" i="4"/>
  <c r="R115" i="4"/>
  <c r="S115" i="4"/>
  <c r="J115" i="4"/>
  <c r="A233" i="1" l="1"/>
  <c r="H234" i="1"/>
  <c r="L234" i="1" s="1"/>
  <c r="H113" i="4"/>
  <c r="A112" i="4"/>
  <c r="T114" i="4"/>
  <c r="P114" i="4"/>
  <c r="Q114" i="4"/>
  <c r="R114" i="4"/>
  <c r="S114" i="4"/>
  <c r="J114" i="4"/>
  <c r="A232" i="1" l="1"/>
  <c r="H233" i="1"/>
  <c r="L233" i="1" s="1"/>
  <c r="H112" i="4"/>
  <c r="A111" i="4"/>
  <c r="R113" i="4"/>
  <c r="T113" i="4"/>
  <c r="P113" i="4"/>
  <c r="S113" i="4"/>
  <c r="J113" i="4"/>
  <c r="Q113" i="4"/>
  <c r="A231" i="1" l="1"/>
  <c r="H232" i="1"/>
  <c r="L232" i="1" s="1"/>
  <c r="H111" i="4"/>
  <c r="A110" i="4"/>
  <c r="S112" i="4"/>
  <c r="P112" i="4"/>
  <c r="Q112" i="4"/>
  <c r="R112" i="4"/>
  <c r="T112" i="4"/>
  <c r="J112" i="4"/>
  <c r="A230" i="1" l="1"/>
  <c r="H231" i="1"/>
  <c r="L231" i="1" s="1"/>
  <c r="A109" i="4"/>
  <c r="H110" i="4"/>
  <c r="T111" i="4"/>
  <c r="P111" i="4"/>
  <c r="R111" i="4"/>
  <c r="S111" i="4"/>
  <c r="J111" i="4"/>
  <c r="Q111" i="4"/>
  <c r="A229" i="1" l="1"/>
  <c r="H230" i="1"/>
  <c r="L230" i="1" s="1"/>
  <c r="P110" i="4"/>
  <c r="S110" i="4"/>
  <c r="J110" i="4"/>
  <c r="R110" i="4"/>
  <c r="T110" i="4"/>
  <c r="Q110" i="4"/>
  <c r="H109" i="4"/>
  <c r="A108" i="4"/>
  <c r="A228" i="1" l="1"/>
  <c r="H229" i="1"/>
  <c r="L229" i="1" s="1"/>
  <c r="R109" i="4"/>
  <c r="P109" i="4"/>
  <c r="S109" i="4"/>
  <c r="Q109" i="4"/>
  <c r="T109" i="4"/>
  <c r="J109" i="4"/>
  <c r="A107" i="4"/>
  <c r="H108" i="4"/>
  <c r="A227" i="1" l="1"/>
  <c r="H228" i="1"/>
  <c r="L228" i="1" s="1"/>
  <c r="P108" i="4"/>
  <c r="Q108" i="4"/>
  <c r="R108" i="4"/>
  <c r="S108" i="4"/>
  <c r="T108" i="4"/>
  <c r="J108" i="4"/>
  <c r="H107" i="4"/>
  <c r="A106" i="4"/>
  <c r="A226" i="1" l="1"/>
  <c r="H227" i="1"/>
  <c r="L227" i="1" s="1"/>
  <c r="T107" i="4"/>
  <c r="Q107" i="4"/>
  <c r="R107" i="4"/>
  <c r="S107" i="4"/>
  <c r="P107" i="4"/>
  <c r="J107" i="4"/>
  <c r="A105" i="4"/>
  <c r="H106" i="4"/>
  <c r="A225" i="1" l="1"/>
  <c r="H226" i="1"/>
  <c r="L226" i="1" s="1"/>
  <c r="S106" i="4"/>
  <c r="T106" i="4"/>
  <c r="Q106" i="4"/>
  <c r="R106" i="4"/>
  <c r="P106" i="4"/>
  <c r="J106" i="4"/>
  <c r="A104" i="4"/>
  <c r="H105" i="4"/>
  <c r="A224" i="1" l="1"/>
  <c r="H225" i="1"/>
  <c r="L225" i="1" s="1"/>
  <c r="H104" i="4"/>
  <c r="A103" i="4"/>
  <c r="R105" i="4"/>
  <c r="T105" i="4"/>
  <c r="P105" i="4"/>
  <c r="S105" i="4"/>
  <c r="Q105" i="4"/>
  <c r="J105" i="4"/>
  <c r="A223" i="1" l="1"/>
  <c r="H224" i="1"/>
  <c r="L224" i="1" s="1"/>
  <c r="H103" i="4"/>
  <c r="A102" i="4"/>
  <c r="J104" i="4"/>
  <c r="P104" i="4"/>
  <c r="R104" i="4"/>
  <c r="T104" i="4"/>
  <c r="Q104" i="4"/>
  <c r="S104" i="4"/>
  <c r="A222" i="1" l="1"/>
  <c r="H223" i="1"/>
  <c r="L223" i="1" s="1"/>
  <c r="A101" i="4"/>
  <c r="H102" i="4"/>
  <c r="P103" i="4"/>
  <c r="J103" i="4"/>
  <c r="T103" i="4"/>
  <c r="Q103" i="4"/>
  <c r="R103" i="4"/>
  <c r="S103" i="4"/>
  <c r="A221" i="1" l="1"/>
  <c r="H222" i="1"/>
  <c r="L222" i="1" s="1"/>
  <c r="S102" i="4"/>
  <c r="P102" i="4"/>
  <c r="J102" i="4"/>
  <c r="T102" i="4"/>
  <c r="Q102" i="4"/>
  <c r="R102" i="4"/>
  <c r="A100" i="4"/>
  <c r="H101" i="4"/>
  <c r="A220" i="1" l="1"/>
  <c r="H221" i="1"/>
  <c r="L221" i="1" s="1"/>
  <c r="A99" i="4"/>
  <c r="H100" i="4"/>
  <c r="R101" i="4"/>
  <c r="T101" i="4"/>
  <c r="S101" i="4"/>
  <c r="P101" i="4"/>
  <c r="Q101" i="4"/>
  <c r="J101" i="4"/>
  <c r="A219" i="1" l="1"/>
  <c r="H220" i="1"/>
  <c r="L220" i="1" s="1"/>
  <c r="Q100" i="4"/>
  <c r="J100" i="4"/>
  <c r="S100" i="4"/>
  <c r="R100" i="4"/>
  <c r="T100" i="4"/>
  <c r="P100" i="4"/>
  <c r="A98" i="4"/>
  <c r="H99" i="4"/>
  <c r="A218" i="1" l="1"/>
  <c r="H219" i="1"/>
  <c r="L219" i="1" s="1"/>
  <c r="Q99" i="4"/>
  <c r="T99" i="4"/>
  <c r="P99" i="4"/>
  <c r="R99" i="4"/>
  <c r="S99" i="4"/>
  <c r="J99" i="4"/>
  <c r="A97" i="4"/>
  <c r="H98" i="4"/>
  <c r="A217" i="1" l="1"/>
  <c r="H218" i="1"/>
  <c r="L218" i="1" s="1"/>
  <c r="A96" i="4"/>
  <c r="H97" i="4"/>
  <c r="Q98" i="4"/>
  <c r="T98" i="4"/>
  <c r="P98" i="4"/>
  <c r="R98" i="4"/>
  <c r="J98" i="4"/>
  <c r="S98" i="4"/>
  <c r="A216" i="1" l="1"/>
  <c r="H217" i="1"/>
  <c r="L217" i="1" s="1"/>
  <c r="R97" i="4"/>
  <c r="S97" i="4"/>
  <c r="Q97" i="4"/>
  <c r="P97" i="4"/>
  <c r="T97" i="4"/>
  <c r="J97" i="4"/>
  <c r="H96" i="4"/>
  <c r="A95" i="4"/>
  <c r="A215" i="1" l="1"/>
  <c r="H216" i="1"/>
  <c r="L216" i="1" s="1"/>
  <c r="A94" i="4"/>
  <c r="H95" i="4"/>
  <c r="Q96" i="4"/>
  <c r="R96" i="4"/>
  <c r="T96" i="4"/>
  <c r="S96" i="4"/>
  <c r="P96" i="4"/>
  <c r="J96" i="4"/>
  <c r="A214" i="1" l="1"/>
  <c r="H215" i="1"/>
  <c r="L215" i="1" s="1"/>
  <c r="Q95" i="4"/>
  <c r="P95" i="4"/>
  <c r="J95" i="4"/>
  <c r="S95" i="4"/>
  <c r="T95" i="4"/>
  <c r="R95" i="4"/>
  <c r="H94" i="4"/>
  <c r="A93" i="4"/>
  <c r="A213" i="1" l="1"/>
  <c r="H214" i="1"/>
  <c r="L214" i="1" s="1"/>
  <c r="R94" i="4"/>
  <c r="J94" i="4"/>
  <c r="S94" i="4"/>
  <c r="P94" i="4"/>
  <c r="Q94" i="4"/>
  <c r="T94" i="4"/>
  <c r="A92" i="4"/>
  <c r="H93" i="4"/>
  <c r="A212" i="1" l="1"/>
  <c r="H213" i="1"/>
  <c r="L213" i="1" s="1"/>
  <c r="S93" i="4"/>
  <c r="Q93" i="4"/>
  <c r="T93" i="4"/>
  <c r="P93" i="4"/>
  <c r="R93" i="4"/>
  <c r="J93" i="4"/>
  <c r="A91" i="4"/>
  <c r="H92" i="4"/>
  <c r="A211" i="1" l="1"/>
  <c r="H212" i="1"/>
  <c r="L212" i="1" s="1"/>
  <c r="S92" i="4"/>
  <c r="Q92" i="4"/>
  <c r="P92" i="4"/>
  <c r="T92" i="4"/>
  <c r="R92" i="4"/>
  <c r="J92" i="4"/>
  <c r="H91" i="4"/>
  <c r="A90" i="4"/>
  <c r="A210" i="1" l="1"/>
  <c r="H211" i="1"/>
  <c r="L211" i="1" s="1"/>
  <c r="A89" i="4"/>
  <c r="H90" i="4"/>
  <c r="P91" i="4"/>
  <c r="T91" i="4"/>
  <c r="S91" i="4"/>
  <c r="J91" i="4"/>
  <c r="Q91" i="4"/>
  <c r="R91" i="4"/>
  <c r="A209" i="1" l="1"/>
  <c r="H210" i="1"/>
  <c r="L210" i="1" s="1"/>
  <c r="Q90" i="4"/>
  <c r="S90" i="4"/>
  <c r="T90" i="4"/>
  <c r="R90" i="4"/>
  <c r="P90" i="4"/>
  <c r="J90" i="4"/>
  <c r="A88" i="4"/>
  <c r="H89" i="4"/>
  <c r="A208" i="1" l="1"/>
  <c r="H209" i="1"/>
  <c r="L209" i="1" s="1"/>
  <c r="H88" i="4"/>
  <c r="A87" i="4"/>
  <c r="S89" i="4"/>
  <c r="R89" i="4"/>
  <c r="T89" i="4"/>
  <c r="P89" i="4"/>
  <c r="Q89" i="4"/>
  <c r="J89" i="4"/>
  <c r="A207" i="1" l="1"/>
  <c r="H208" i="1"/>
  <c r="L208" i="1" s="1"/>
  <c r="H87" i="4"/>
  <c r="A86" i="4"/>
  <c r="S88" i="4"/>
  <c r="Q88" i="4"/>
  <c r="T88" i="4"/>
  <c r="P88" i="4"/>
  <c r="R88" i="4"/>
  <c r="J88" i="4"/>
  <c r="A206" i="1" l="1"/>
  <c r="H207" i="1"/>
  <c r="L207" i="1" s="1"/>
  <c r="H86" i="4"/>
  <c r="A85" i="4"/>
  <c r="J87" i="4"/>
  <c r="R87" i="4"/>
  <c r="P87" i="4"/>
  <c r="T87" i="4"/>
  <c r="S87" i="4"/>
  <c r="Q87" i="4"/>
  <c r="A205" i="1" l="1"/>
  <c r="H206" i="1"/>
  <c r="L206" i="1" s="1"/>
  <c r="A84" i="4"/>
  <c r="H85" i="4"/>
  <c r="S86" i="4"/>
  <c r="R86" i="4"/>
  <c r="P86" i="4"/>
  <c r="T86" i="4"/>
  <c r="Q86" i="4"/>
  <c r="J86" i="4"/>
  <c r="A204" i="1" l="1"/>
  <c r="H205" i="1"/>
  <c r="L205" i="1" s="1"/>
  <c r="S85" i="4"/>
  <c r="T85" i="4"/>
  <c r="R85" i="4"/>
  <c r="Q85" i="4"/>
  <c r="P85" i="4"/>
  <c r="J85" i="4"/>
  <c r="A83" i="4"/>
  <c r="H84" i="4"/>
  <c r="A203" i="1" l="1"/>
  <c r="H204" i="1"/>
  <c r="L204" i="1" s="1"/>
  <c r="R84" i="4"/>
  <c r="J84" i="4"/>
  <c r="Q84" i="4"/>
  <c r="P84" i="4"/>
  <c r="S84" i="4"/>
  <c r="T84" i="4"/>
  <c r="A82" i="4"/>
  <c r="H83" i="4"/>
  <c r="A202" i="1" l="1"/>
  <c r="H203" i="1"/>
  <c r="L203" i="1" s="1"/>
  <c r="A81" i="4"/>
  <c r="H82" i="4"/>
  <c r="T83" i="4"/>
  <c r="P83" i="4"/>
  <c r="R83" i="4"/>
  <c r="S83" i="4"/>
  <c r="J83" i="4"/>
  <c r="Q83" i="4"/>
  <c r="A201" i="1" l="1"/>
  <c r="H202" i="1"/>
  <c r="L202" i="1" s="1"/>
  <c r="T82" i="4"/>
  <c r="Q82" i="4"/>
  <c r="S82" i="4"/>
  <c r="P82" i="4"/>
  <c r="R82" i="4"/>
  <c r="J82" i="4"/>
  <c r="H81" i="4"/>
  <c r="A80" i="4"/>
  <c r="A200" i="1" l="1"/>
  <c r="H201" i="1"/>
  <c r="L201" i="1" s="1"/>
  <c r="R81" i="4"/>
  <c r="P81" i="4"/>
  <c r="S81" i="4"/>
  <c r="T81" i="4"/>
  <c r="Q81" i="4"/>
  <c r="J81" i="4"/>
  <c r="H80" i="4"/>
  <c r="A79" i="4"/>
  <c r="A199" i="1" l="1"/>
  <c r="H200" i="1"/>
  <c r="L200" i="1" s="1"/>
  <c r="A78" i="4"/>
  <c r="H79" i="4"/>
  <c r="T80" i="4"/>
  <c r="Q80" i="4"/>
  <c r="R80" i="4"/>
  <c r="P80" i="4"/>
  <c r="S80" i="4"/>
  <c r="J80" i="4"/>
  <c r="A198" i="1" l="1"/>
  <c r="H199" i="1"/>
  <c r="L199" i="1" s="1"/>
  <c r="P79" i="4"/>
  <c r="R79" i="4"/>
  <c r="J79" i="4"/>
  <c r="S79" i="4"/>
  <c r="T79" i="4"/>
  <c r="Q79" i="4"/>
  <c r="A77" i="4"/>
  <c r="H78" i="4"/>
  <c r="A197" i="1" l="1"/>
  <c r="H198" i="1"/>
  <c r="L198" i="1" s="1"/>
  <c r="R78" i="4"/>
  <c r="J78" i="4"/>
  <c r="T78" i="4"/>
  <c r="S78" i="4"/>
  <c r="Q78" i="4"/>
  <c r="P78" i="4"/>
  <c r="A76" i="4"/>
  <c r="H77" i="4"/>
  <c r="A196" i="1" l="1"/>
  <c r="H197" i="1"/>
  <c r="L197" i="1" s="1"/>
  <c r="A75" i="4"/>
  <c r="H76" i="4"/>
  <c r="S77" i="4"/>
  <c r="P77" i="4"/>
  <c r="Q77" i="4"/>
  <c r="R77" i="4"/>
  <c r="T77" i="4"/>
  <c r="J77" i="4"/>
  <c r="A195" i="1" l="1"/>
  <c r="H196" i="1"/>
  <c r="L196" i="1" s="1"/>
  <c r="Q76" i="4"/>
  <c r="S76" i="4"/>
  <c r="P76" i="4"/>
  <c r="R76" i="4"/>
  <c r="T76" i="4"/>
  <c r="J76" i="4"/>
  <c r="H75" i="4"/>
  <c r="A74" i="4"/>
  <c r="A194" i="1" l="1"/>
  <c r="H195" i="1"/>
  <c r="L195" i="1" s="1"/>
  <c r="T75" i="4"/>
  <c r="R75" i="4"/>
  <c r="P75" i="4"/>
  <c r="S75" i="4"/>
  <c r="J75" i="4"/>
  <c r="Q75" i="4"/>
  <c r="H74" i="4"/>
  <c r="A73" i="4"/>
  <c r="A193" i="1" l="1"/>
  <c r="H194" i="1"/>
  <c r="L194" i="1" s="1"/>
  <c r="A72" i="4"/>
  <c r="H73" i="4"/>
  <c r="Q74" i="4"/>
  <c r="T74" i="4"/>
  <c r="R74" i="4"/>
  <c r="P74" i="4"/>
  <c r="S74" i="4"/>
  <c r="J74" i="4"/>
  <c r="A192" i="1" l="1"/>
  <c r="H193" i="1"/>
  <c r="L193" i="1" s="1"/>
  <c r="H72" i="4"/>
  <c r="A71" i="4"/>
  <c r="R73" i="4"/>
  <c r="P73" i="4"/>
  <c r="J73" i="4"/>
  <c r="S73" i="4"/>
  <c r="Q73" i="4"/>
  <c r="T73" i="4"/>
  <c r="A191" i="1" l="1"/>
  <c r="H192" i="1"/>
  <c r="L192" i="1" s="1"/>
  <c r="Q72" i="4"/>
  <c r="S72" i="4"/>
  <c r="R72" i="4"/>
  <c r="P72" i="4"/>
  <c r="T72" i="4"/>
  <c r="J72" i="4"/>
  <c r="A70" i="4"/>
  <c r="H71" i="4"/>
  <c r="A190" i="1" l="1"/>
  <c r="H191" i="1"/>
  <c r="L191" i="1" s="1"/>
  <c r="P71" i="4"/>
  <c r="T71" i="4"/>
  <c r="J71" i="4"/>
  <c r="R71" i="4"/>
  <c r="Q71" i="4"/>
  <c r="S71" i="4"/>
  <c r="A69" i="4"/>
  <c r="H70" i="4"/>
  <c r="A189" i="1" l="1"/>
  <c r="H190" i="1"/>
  <c r="L190" i="1" s="1"/>
  <c r="A68" i="4"/>
  <c r="H69" i="4"/>
  <c r="T70" i="4"/>
  <c r="S70" i="4"/>
  <c r="J70" i="4"/>
  <c r="R70" i="4"/>
  <c r="Q70" i="4"/>
  <c r="P70" i="4"/>
  <c r="A188" i="1" l="1"/>
  <c r="H189" i="1"/>
  <c r="L189" i="1" s="1"/>
  <c r="A67" i="4"/>
  <c r="H68" i="4"/>
  <c r="R69" i="4"/>
  <c r="T69" i="4"/>
  <c r="S69" i="4"/>
  <c r="Q69" i="4"/>
  <c r="P69" i="4"/>
  <c r="J69" i="4"/>
  <c r="A187" i="1" l="1"/>
  <c r="H188" i="1"/>
  <c r="L188" i="1" s="1"/>
  <c r="A66" i="4"/>
  <c r="H67" i="4"/>
  <c r="Q68" i="4"/>
  <c r="P68" i="4"/>
  <c r="R68" i="4"/>
  <c r="T68" i="4"/>
  <c r="S68" i="4"/>
  <c r="J68" i="4"/>
  <c r="A186" i="1" l="1"/>
  <c r="H187" i="1"/>
  <c r="L187" i="1" s="1"/>
  <c r="A65" i="4"/>
  <c r="H66" i="4"/>
  <c r="P67" i="4"/>
  <c r="T67" i="4"/>
  <c r="J67" i="4"/>
  <c r="R67" i="4"/>
  <c r="S67" i="4"/>
  <c r="Q67" i="4"/>
  <c r="A185" i="1" l="1"/>
  <c r="H186" i="1"/>
  <c r="L186" i="1" s="1"/>
  <c r="A64" i="4"/>
  <c r="H65" i="4"/>
  <c r="S66" i="4"/>
  <c r="Q66" i="4"/>
  <c r="R66" i="4"/>
  <c r="J66" i="4"/>
  <c r="T66" i="4"/>
  <c r="P66" i="4"/>
  <c r="A184" i="1" l="1"/>
  <c r="H185" i="1"/>
  <c r="L185" i="1" s="1"/>
  <c r="H64" i="4"/>
  <c r="A63" i="4"/>
  <c r="R65" i="4"/>
  <c r="P65" i="4"/>
  <c r="T65" i="4"/>
  <c r="S65" i="4"/>
  <c r="Q65" i="4"/>
  <c r="J65" i="4"/>
  <c r="A183" i="1" l="1"/>
  <c r="H184" i="1"/>
  <c r="L184" i="1" s="1"/>
  <c r="R64" i="4"/>
  <c r="T64" i="4"/>
  <c r="S64" i="4"/>
  <c r="J64" i="4"/>
  <c r="P64" i="4"/>
  <c r="Q64" i="4"/>
  <c r="A62" i="4"/>
  <c r="H63" i="4"/>
  <c r="A182" i="1" l="1"/>
  <c r="H183" i="1"/>
  <c r="L183" i="1" s="1"/>
  <c r="A61" i="4"/>
  <c r="H62" i="4"/>
  <c r="P63" i="4"/>
  <c r="T63" i="4"/>
  <c r="J63" i="4"/>
  <c r="Q63" i="4"/>
  <c r="S63" i="4"/>
  <c r="R63" i="4"/>
  <c r="A181" i="1" l="1"/>
  <c r="H182" i="1"/>
  <c r="L182" i="1" s="1"/>
  <c r="H61" i="4"/>
  <c r="A60" i="4"/>
  <c r="S62" i="4"/>
  <c r="P62" i="4"/>
  <c r="R62" i="4"/>
  <c r="J62" i="4"/>
  <c r="Q62" i="4"/>
  <c r="T62" i="4"/>
  <c r="A180" i="1" l="1"/>
  <c r="H181" i="1"/>
  <c r="L181" i="1" s="1"/>
  <c r="A59" i="4"/>
  <c r="H60" i="4"/>
  <c r="R61" i="4"/>
  <c r="Q61" i="4"/>
  <c r="S61" i="4"/>
  <c r="T61" i="4"/>
  <c r="P61" i="4"/>
  <c r="J61" i="4"/>
  <c r="A179" i="1" l="1"/>
  <c r="H180" i="1"/>
  <c r="L180" i="1" s="1"/>
  <c r="Q60" i="4"/>
  <c r="R60" i="4"/>
  <c r="P60" i="4"/>
  <c r="J60" i="4"/>
  <c r="T60" i="4"/>
  <c r="S60" i="4"/>
  <c r="A58" i="4"/>
  <c r="H59" i="4"/>
  <c r="A178" i="1" l="1"/>
  <c r="H179" i="1"/>
  <c r="L179" i="1" s="1"/>
  <c r="T59" i="4"/>
  <c r="R59" i="4"/>
  <c r="P59" i="4"/>
  <c r="S59" i="4"/>
  <c r="Q59" i="4"/>
  <c r="J59" i="4"/>
  <c r="A57" i="4"/>
  <c r="H58" i="4"/>
  <c r="A177" i="1" l="1"/>
  <c r="H178" i="1"/>
  <c r="L178" i="1" s="1"/>
  <c r="T58" i="4"/>
  <c r="S58" i="4"/>
  <c r="Q58" i="4"/>
  <c r="R58" i="4"/>
  <c r="P58" i="4"/>
  <c r="J58" i="4"/>
  <c r="A56" i="4"/>
  <c r="H57" i="4"/>
  <c r="A176" i="1" l="1"/>
  <c r="H177" i="1"/>
  <c r="L177" i="1" s="1"/>
  <c r="R57" i="4"/>
  <c r="T57" i="4"/>
  <c r="S57" i="4"/>
  <c r="P57" i="4"/>
  <c r="Q57" i="4"/>
  <c r="J57" i="4"/>
  <c r="H56" i="4"/>
  <c r="A55" i="4"/>
  <c r="A175" i="1" l="1"/>
  <c r="H176" i="1"/>
  <c r="L176" i="1" s="1"/>
  <c r="H55" i="4"/>
  <c r="A54" i="4"/>
  <c r="R56" i="4"/>
  <c r="T56" i="4"/>
  <c r="P56" i="4"/>
  <c r="S56" i="4"/>
  <c r="Q56" i="4"/>
  <c r="J56" i="4"/>
  <c r="A174" i="1" l="1"/>
  <c r="H175" i="1"/>
  <c r="L175" i="1" s="1"/>
  <c r="P55" i="4"/>
  <c r="Q55" i="4"/>
  <c r="J55" i="4"/>
  <c r="S55" i="4"/>
  <c r="R55" i="4"/>
  <c r="T55" i="4"/>
  <c r="H54" i="4"/>
  <c r="A53" i="4"/>
  <c r="A173" i="1" l="1"/>
  <c r="H174" i="1"/>
  <c r="L174" i="1" s="1"/>
  <c r="H53" i="4"/>
  <c r="A52" i="4"/>
  <c r="R54" i="4"/>
  <c r="S54" i="4"/>
  <c r="J54" i="4"/>
  <c r="Q54" i="4"/>
  <c r="T54" i="4"/>
  <c r="P54" i="4"/>
  <c r="A172" i="1" l="1"/>
  <c r="H173" i="1"/>
  <c r="L173" i="1" s="1"/>
  <c r="T53" i="4"/>
  <c r="R53" i="4"/>
  <c r="P53" i="4"/>
  <c r="Q53" i="4"/>
  <c r="S53" i="4"/>
  <c r="J53" i="4"/>
  <c r="A51" i="4"/>
  <c r="H52" i="4"/>
  <c r="A171" i="1" l="1"/>
  <c r="H172" i="1"/>
  <c r="L172" i="1" s="1"/>
  <c r="P52" i="4"/>
  <c r="Q52" i="4"/>
  <c r="R52" i="4"/>
  <c r="J52" i="4"/>
  <c r="T52" i="4"/>
  <c r="S52" i="4"/>
  <c r="A50" i="4"/>
  <c r="H51" i="4"/>
  <c r="A170" i="1" l="1"/>
  <c r="H171" i="1"/>
  <c r="L171" i="1" s="1"/>
  <c r="A49" i="4"/>
  <c r="H50" i="4"/>
  <c r="T51" i="4"/>
  <c r="S51" i="4"/>
  <c r="R51" i="4"/>
  <c r="Q51" i="4"/>
  <c r="P51" i="4"/>
  <c r="J51" i="4"/>
  <c r="A169" i="1" l="1"/>
  <c r="H170" i="1"/>
  <c r="L170" i="1" s="1"/>
  <c r="A48" i="4"/>
  <c r="H49" i="4"/>
  <c r="S50" i="4"/>
  <c r="T50" i="4"/>
  <c r="R50" i="4"/>
  <c r="P50" i="4"/>
  <c r="Q50" i="4"/>
  <c r="J50" i="4"/>
  <c r="A168" i="1" l="1"/>
  <c r="H169" i="1"/>
  <c r="L169" i="1" s="1"/>
  <c r="H48" i="4"/>
  <c r="A47" i="4"/>
  <c r="Q49" i="4"/>
  <c r="R49" i="4"/>
  <c r="P49" i="4"/>
  <c r="S49" i="4"/>
  <c r="T49" i="4"/>
  <c r="J49" i="4"/>
  <c r="A167" i="1" l="1"/>
  <c r="H168" i="1"/>
  <c r="L168" i="1" s="1"/>
  <c r="S48" i="4"/>
  <c r="R48" i="4"/>
  <c r="T48" i="4"/>
  <c r="J48" i="4"/>
  <c r="P48" i="4"/>
  <c r="Q48" i="4"/>
  <c r="A46" i="4"/>
  <c r="H47" i="4"/>
  <c r="A166" i="1" l="1"/>
  <c r="H167" i="1"/>
  <c r="L167" i="1" s="1"/>
  <c r="A45" i="4"/>
  <c r="H46" i="4"/>
  <c r="T47" i="4"/>
  <c r="P47" i="4"/>
  <c r="Q47" i="4"/>
  <c r="R47" i="4"/>
  <c r="J47" i="4"/>
  <c r="S47" i="4"/>
  <c r="A165" i="1" l="1"/>
  <c r="H166" i="1"/>
  <c r="L166" i="1" s="1"/>
  <c r="R46" i="4"/>
  <c r="P46" i="4"/>
  <c r="S46" i="4"/>
  <c r="Q46" i="4"/>
  <c r="J46" i="4"/>
  <c r="T46" i="4"/>
  <c r="H45" i="4"/>
  <c r="A44" i="4"/>
  <c r="A164" i="1" l="1"/>
  <c r="H165" i="1"/>
  <c r="L165" i="1" s="1"/>
  <c r="A43" i="4"/>
  <c r="H44" i="4"/>
  <c r="R45" i="4"/>
  <c r="S45" i="4"/>
  <c r="Q45" i="4"/>
  <c r="T45" i="4"/>
  <c r="P45" i="4"/>
  <c r="J45" i="4"/>
  <c r="A163" i="1" l="1"/>
  <c r="H164" i="1"/>
  <c r="L164" i="1" s="1"/>
  <c r="Q44" i="4"/>
  <c r="P44" i="4"/>
  <c r="J44" i="4"/>
  <c r="T44" i="4"/>
  <c r="S44" i="4"/>
  <c r="R44" i="4"/>
  <c r="A42" i="4"/>
  <c r="H43" i="4"/>
  <c r="A162" i="1" l="1"/>
  <c r="H163" i="1"/>
  <c r="L163" i="1" s="1"/>
  <c r="H42" i="4"/>
  <c r="A41" i="4"/>
  <c r="R43" i="4"/>
  <c r="Q43" i="4"/>
  <c r="S43" i="4"/>
  <c r="J43" i="4"/>
  <c r="T43" i="4"/>
  <c r="P43" i="4"/>
  <c r="A161" i="1" l="1"/>
  <c r="H162" i="1"/>
  <c r="L162" i="1" s="1"/>
  <c r="H41" i="4"/>
  <c r="A40" i="4"/>
  <c r="T42" i="4"/>
  <c r="S42" i="4"/>
  <c r="Q42" i="4"/>
  <c r="R42" i="4"/>
  <c r="P42" i="4"/>
  <c r="J42" i="4"/>
  <c r="A160" i="1" l="1"/>
  <c r="H161" i="1"/>
  <c r="L161" i="1" s="1"/>
  <c r="A39" i="4"/>
  <c r="H40" i="4"/>
  <c r="P41" i="4"/>
  <c r="J41" i="4"/>
  <c r="T41" i="4"/>
  <c r="Q41" i="4"/>
  <c r="S41" i="4"/>
  <c r="R41" i="4"/>
  <c r="A159" i="1" l="1"/>
  <c r="H160" i="1"/>
  <c r="L160" i="1" s="1"/>
  <c r="S40" i="4"/>
  <c r="T40" i="4"/>
  <c r="P40" i="4"/>
  <c r="R40" i="4"/>
  <c r="Q40" i="4"/>
  <c r="J40" i="4"/>
  <c r="H39" i="4"/>
  <c r="A38" i="4"/>
  <c r="A158" i="1" l="1"/>
  <c r="H159" i="1"/>
  <c r="L159" i="1" s="1"/>
  <c r="A37" i="4"/>
  <c r="H38" i="4"/>
  <c r="R39" i="4"/>
  <c r="Q39" i="4"/>
  <c r="T39" i="4"/>
  <c r="P39" i="4"/>
  <c r="S39" i="4"/>
  <c r="J39" i="4"/>
  <c r="A157" i="1" l="1"/>
  <c r="H158" i="1"/>
  <c r="L158" i="1" s="1"/>
  <c r="P38" i="4"/>
  <c r="Q38" i="4"/>
  <c r="R38" i="4"/>
  <c r="J38" i="4"/>
  <c r="S38" i="4"/>
  <c r="T38" i="4"/>
  <c r="A36" i="4"/>
  <c r="H37" i="4"/>
  <c r="A156" i="1" l="1"/>
  <c r="H157" i="1"/>
  <c r="L157" i="1" s="1"/>
  <c r="T37" i="4"/>
  <c r="S37" i="4"/>
  <c r="P37" i="4"/>
  <c r="Q37" i="4"/>
  <c r="R37" i="4"/>
  <c r="J37" i="4"/>
  <c r="A35" i="4"/>
  <c r="H36" i="4"/>
  <c r="A155" i="1" l="1"/>
  <c r="H156" i="1"/>
  <c r="L156" i="1" s="1"/>
  <c r="T36" i="4"/>
  <c r="Q36" i="4"/>
  <c r="R36" i="4"/>
  <c r="S36" i="4"/>
  <c r="P36" i="4"/>
  <c r="J36" i="4"/>
  <c r="A34" i="4"/>
  <c r="H35" i="4"/>
  <c r="A154" i="1" l="1"/>
  <c r="H155" i="1"/>
  <c r="L155" i="1" s="1"/>
  <c r="H34" i="4"/>
  <c r="A33" i="4"/>
  <c r="R35" i="4"/>
  <c r="Q35" i="4"/>
  <c r="P35" i="4"/>
  <c r="S35" i="4"/>
  <c r="T35" i="4"/>
  <c r="J35" i="4"/>
  <c r="A153" i="1" l="1"/>
  <c r="H154" i="1"/>
  <c r="L154" i="1" s="1"/>
  <c r="A32" i="4"/>
  <c r="H33" i="4"/>
  <c r="S34" i="4"/>
  <c r="T34" i="4"/>
  <c r="Q34" i="4"/>
  <c r="R34" i="4"/>
  <c r="P34" i="4"/>
  <c r="J34" i="4"/>
  <c r="A152" i="1" l="1"/>
  <c r="H153" i="1"/>
  <c r="L153" i="1" s="1"/>
  <c r="Q33" i="4"/>
  <c r="P33" i="4"/>
  <c r="T33" i="4"/>
  <c r="J33" i="4"/>
  <c r="S33" i="4"/>
  <c r="R33" i="4"/>
  <c r="A31" i="4"/>
  <c r="H32" i="4"/>
  <c r="A151" i="1" l="1"/>
  <c r="H152" i="1"/>
  <c r="L152" i="1" s="1"/>
  <c r="H31" i="4"/>
  <c r="A30" i="4"/>
  <c r="R32" i="4"/>
  <c r="S32" i="4"/>
  <c r="T32" i="4"/>
  <c r="P32" i="4"/>
  <c r="Q32" i="4"/>
  <c r="J32" i="4"/>
  <c r="A150" i="1" l="1"/>
  <c r="H151" i="1"/>
  <c r="L151" i="1" s="1"/>
  <c r="A29" i="4"/>
  <c r="H30" i="4"/>
  <c r="R31" i="4"/>
  <c r="S31" i="4"/>
  <c r="T31" i="4"/>
  <c r="Q31" i="4"/>
  <c r="P31" i="4"/>
  <c r="J31" i="4"/>
  <c r="A149" i="1" l="1"/>
  <c r="H150" i="1"/>
  <c r="L150" i="1" s="1"/>
  <c r="P30" i="4"/>
  <c r="R30" i="4"/>
  <c r="Q30" i="4"/>
  <c r="J30" i="4"/>
  <c r="S30" i="4"/>
  <c r="T30" i="4"/>
  <c r="A28" i="4"/>
  <c r="H29" i="4"/>
  <c r="A148" i="1" l="1"/>
  <c r="H149" i="1"/>
  <c r="L149" i="1" s="1"/>
  <c r="R29" i="4"/>
  <c r="S29" i="4"/>
  <c r="T29" i="4"/>
  <c r="P29" i="4"/>
  <c r="Q29" i="4"/>
  <c r="J29" i="4"/>
  <c r="A27" i="4"/>
  <c r="H28" i="4"/>
  <c r="A147" i="1" l="1"/>
  <c r="H148" i="1"/>
  <c r="L148" i="1" s="1"/>
  <c r="T28" i="4"/>
  <c r="R28" i="4"/>
  <c r="P28" i="4"/>
  <c r="Q28" i="4"/>
  <c r="S28" i="4"/>
  <c r="J28" i="4"/>
  <c r="A26" i="4"/>
  <c r="H27" i="4"/>
  <c r="A146" i="1" l="1"/>
  <c r="H147" i="1"/>
  <c r="L147" i="1" s="1"/>
  <c r="R27" i="4"/>
  <c r="P27" i="4"/>
  <c r="Q27" i="4"/>
  <c r="T27" i="4"/>
  <c r="J27" i="4"/>
  <c r="S27" i="4"/>
  <c r="H26" i="4"/>
  <c r="A25" i="4"/>
  <c r="A145" i="1" l="1"/>
  <c r="H146" i="1"/>
  <c r="L146" i="1" s="1"/>
  <c r="T26" i="4"/>
  <c r="R26" i="4"/>
  <c r="Q26" i="4"/>
  <c r="P26" i="4"/>
  <c r="S26" i="4"/>
  <c r="J26" i="4"/>
  <c r="A24" i="4"/>
  <c r="H25" i="4"/>
  <c r="A144" i="1" l="1"/>
  <c r="H145" i="1"/>
  <c r="L145" i="1" s="1"/>
  <c r="A23" i="4"/>
  <c r="H24" i="4"/>
  <c r="P25" i="4"/>
  <c r="S25" i="4"/>
  <c r="T25" i="4"/>
  <c r="R25" i="4"/>
  <c r="J25" i="4"/>
  <c r="Q25" i="4"/>
  <c r="A143" i="1" l="1"/>
  <c r="H144" i="1"/>
  <c r="L144" i="1" s="1"/>
  <c r="P24" i="4"/>
  <c r="Q24" i="4"/>
  <c r="T24" i="4"/>
  <c r="J24" i="4"/>
  <c r="R24" i="4"/>
  <c r="S24" i="4"/>
  <c r="H23" i="4"/>
  <c r="A22" i="4"/>
  <c r="A142" i="1" l="1"/>
  <c r="H143" i="1"/>
  <c r="L143" i="1" s="1"/>
  <c r="A21" i="4"/>
  <c r="H22" i="4"/>
  <c r="P23" i="4"/>
  <c r="T23" i="4"/>
  <c r="R23" i="4"/>
  <c r="Q23" i="4"/>
  <c r="J23" i="4"/>
  <c r="S23" i="4"/>
  <c r="A141" i="1" l="1"/>
  <c r="H142" i="1"/>
  <c r="L142" i="1" s="1"/>
  <c r="P22" i="4"/>
  <c r="Q22" i="4"/>
  <c r="T22" i="4"/>
  <c r="R22" i="4"/>
  <c r="S22" i="4"/>
  <c r="J22" i="4"/>
  <c r="A20" i="4"/>
  <c r="H21" i="4"/>
  <c r="A140" i="1" l="1"/>
  <c r="H141" i="1"/>
  <c r="L141" i="1" s="1"/>
  <c r="A19" i="4"/>
  <c r="H20" i="4"/>
  <c r="P21" i="4"/>
  <c r="T21" i="4"/>
  <c r="R21" i="4"/>
  <c r="Q21" i="4"/>
  <c r="J21" i="4"/>
  <c r="S21" i="4"/>
  <c r="A139" i="1" l="1"/>
  <c r="H140" i="1"/>
  <c r="L140" i="1" s="1"/>
  <c r="P20" i="4"/>
  <c r="Q20" i="4"/>
  <c r="S20" i="4"/>
  <c r="R20" i="4"/>
  <c r="J20" i="4"/>
  <c r="T20" i="4"/>
  <c r="A18" i="4"/>
  <c r="H19" i="4"/>
  <c r="A138" i="1" l="1"/>
  <c r="H139" i="1"/>
  <c r="L139" i="1" s="1"/>
  <c r="H18" i="4"/>
  <c r="A17" i="4"/>
  <c r="S19" i="4"/>
  <c r="T19" i="4"/>
  <c r="P19" i="4"/>
  <c r="R19" i="4"/>
  <c r="J19" i="4"/>
  <c r="Q19" i="4"/>
  <c r="A137" i="1" l="1"/>
  <c r="H138" i="1"/>
  <c r="L138" i="1" s="1"/>
  <c r="H17" i="4"/>
  <c r="A16" i="4"/>
  <c r="P18" i="4"/>
  <c r="S18" i="4"/>
  <c r="J18" i="4"/>
  <c r="T18" i="4"/>
  <c r="R18" i="4"/>
  <c r="Q18" i="4"/>
  <c r="A136" i="1" l="1"/>
  <c r="H137" i="1"/>
  <c r="L137" i="1" s="1"/>
  <c r="H16" i="4"/>
  <c r="A15" i="4"/>
  <c r="R17" i="4"/>
  <c r="S17" i="4"/>
  <c r="P17" i="4"/>
  <c r="T17" i="4"/>
  <c r="J17" i="4"/>
  <c r="Q17" i="4"/>
  <c r="A135" i="1" l="1"/>
  <c r="H136" i="1"/>
  <c r="L136" i="1" s="1"/>
  <c r="H15" i="4"/>
  <c r="A14" i="4"/>
  <c r="P16" i="4"/>
  <c r="S16" i="4"/>
  <c r="T16" i="4"/>
  <c r="R16" i="4"/>
  <c r="J16" i="4"/>
  <c r="Q16" i="4"/>
  <c r="A134" i="1" l="1"/>
  <c r="H135" i="1"/>
  <c r="L135" i="1" s="1"/>
  <c r="H14" i="4"/>
  <c r="A13" i="4"/>
  <c r="R15" i="4"/>
  <c r="S15" i="4"/>
  <c r="P15" i="4"/>
  <c r="Q15" i="4"/>
  <c r="T15" i="4"/>
  <c r="J15" i="4"/>
  <c r="A133" i="1" l="1"/>
  <c r="H134" i="1"/>
  <c r="L134" i="1" s="1"/>
  <c r="A12" i="4"/>
  <c r="H13" i="4"/>
  <c r="P14" i="4"/>
  <c r="S14" i="4"/>
  <c r="Q14" i="4"/>
  <c r="R14" i="4"/>
  <c r="J14" i="4"/>
  <c r="T14" i="4"/>
  <c r="A132" i="1" l="1"/>
  <c r="H133" i="1"/>
  <c r="L133" i="1" s="1"/>
  <c r="R13" i="4"/>
  <c r="S13" i="4"/>
  <c r="Q13" i="4"/>
  <c r="P13" i="4"/>
  <c r="T13" i="4"/>
  <c r="J13" i="4"/>
  <c r="H12" i="4"/>
  <c r="A11" i="4"/>
  <c r="A131" i="1" l="1"/>
  <c r="H132" i="1"/>
  <c r="L132" i="1" s="1"/>
  <c r="P12" i="4"/>
  <c r="R12" i="4"/>
  <c r="T12" i="4"/>
  <c r="Q12" i="4"/>
  <c r="S12" i="4"/>
  <c r="J12" i="4"/>
  <c r="H11" i="4"/>
  <c r="A10" i="4"/>
  <c r="A130" i="1" l="1"/>
  <c r="H131" i="1"/>
  <c r="L131" i="1" s="1"/>
  <c r="P11" i="4"/>
  <c r="Q11" i="4"/>
  <c r="J11" i="4"/>
  <c r="R11" i="4"/>
  <c r="T11" i="4"/>
  <c r="S11" i="4"/>
  <c r="H10" i="4"/>
  <c r="A9" i="4"/>
  <c r="A129" i="1" l="1"/>
  <c r="H130" i="1"/>
  <c r="L130" i="1" s="1"/>
  <c r="A8" i="4"/>
  <c r="H9" i="4"/>
  <c r="Q10" i="4"/>
  <c r="P10" i="4"/>
  <c r="T10" i="4"/>
  <c r="R10" i="4"/>
  <c r="S10" i="4"/>
  <c r="J10" i="4"/>
  <c r="A128" i="1" l="1"/>
  <c r="H129" i="1"/>
  <c r="L129" i="1" s="1"/>
  <c r="Q9" i="4"/>
  <c r="P9" i="4"/>
  <c r="S9" i="4"/>
  <c r="R9" i="4"/>
  <c r="T9" i="4"/>
  <c r="J9" i="4"/>
  <c r="H8" i="4"/>
  <c r="A7" i="4"/>
  <c r="A127" i="1" l="1"/>
  <c r="H128" i="1"/>
  <c r="L128" i="1" s="1"/>
  <c r="P8" i="4"/>
  <c r="J8" i="4"/>
  <c r="Q8" i="4"/>
  <c r="R8" i="4"/>
  <c r="T8" i="4"/>
  <c r="S8" i="4"/>
  <c r="H7" i="4"/>
  <c r="A6" i="4"/>
  <c r="A126" i="1" l="1"/>
  <c r="H127" i="1"/>
  <c r="L127" i="1" s="1"/>
  <c r="A5" i="4"/>
  <c r="H5" i="4" s="1"/>
  <c r="H6" i="4"/>
  <c r="Q7" i="4"/>
  <c r="P7" i="4"/>
  <c r="J7" i="4"/>
  <c r="S7" i="4"/>
  <c r="R7" i="4"/>
  <c r="T7" i="4"/>
  <c r="A125" i="1" l="1"/>
  <c r="H126" i="1"/>
  <c r="L126" i="1" s="1"/>
  <c r="S6" i="4"/>
  <c r="P6" i="4"/>
  <c r="AB20" i="4" s="1" a="1"/>
  <c r="Q6" i="4"/>
  <c r="J6" i="4"/>
  <c r="J372" i="4" s="1"/>
  <c r="R6" i="4"/>
  <c r="T6" i="4"/>
  <c r="A124" i="1" l="1"/>
  <c r="H125" i="1"/>
  <c r="L125" i="1" s="1"/>
  <c r="AB20" i="4"/>
  <c r="AB21" i="4"/>
  <c r="AB22" i="4"/>
  <c r="AB23" i="4"/>
  <c r="AB24" i="4"/>
  <c r="AC20" i="4"/>
  <c r="AC21" i="4"/>
  <c r="AC22" i="4"/>
  <c r="AC23" i="4"/>
  <c r="AC24" i="4"/>
  <c r="AE20" i="4"/>
  <c r="AD23" i="4"/>
  <c r="AF20" i="4"/>
  <c r="AE23" i="4"/>
  <c r="AD20" i="4"/>
  <c r="AE21" i="4"/>
  <c r="AD22" i="4"/>
  <c r="AF24" i="4"/>
  <c r="AF21" i="4"/>
  <c r="AE22" i="4"/>
  <c r="AF22" i="4"/>
  <c r="AD24" i="4"/>
  <c r="AE24" i="4"/>
  <c r="AD21" i="4"/>
  <c r="AF23" i="4"/>
  <c r="A123" i="1" l="1"/>
  <c r="H124" i="1"/>
  <c r="L124" i="1" s="1"/>
  <c r="A122" i="1" l="1"/>
  <c r="H123" i="1"/>
  <c r="L123" i="1" s="1"/>
  <c r="A121" i="1" l="1"/>
  <c r="H122" i="1"/>
  <c r="L122" i="1" s="1"/>
  <c r="A120" i="1" l="1"/>
  <c r="H121" i="1"/>
  <c r="L121" i="1" s="1"/>
  <c r="A119" i="1" l="1"/>
  <c r="H120" i="1"/>
  <c r="L120" i="1" s="1"/>
  <c r="A118" i="1" l="1"/>
  <c r="H119" i="1"/>
  <c r="L119" i="1" s="1"/>
  <c r="A117" i="1" l="1"/>
  <c r="H118" i="1"/>
  <c r="L118" i="1" s="1"/>
  <c r="A116" i="1" l="1"/>
  <c r="H117" i="1"/>
  <c r="L117" i="1" s="1"/>
  <c r="A115" i="1" l="1"/>
  <c r="H116" i="1"/>
  <c r="L116" i="1" s="1"/>
  <c r="A114" i="1" l="1"/>
  <c r="H115" i="1"/>
  <c r="L115" i="1" s="1"/>
  <c r="A113" i="1" l="1"/>
  <c r="H114" i="1"/>
  <c r="L114" i="1" s="1"/>
  <c r="A112" i="1" l="1"/>
  <c r="H113" i="1"/>
  <c r="L113" i="1" s="1"/>
  <c r="A111" i="1" l="1"/>
  <c r="H112" i="1"/>
  <c r="L112" i="1" s="1"/>
  <c r="A110" i="1" l="1"/>
  <c r="H111" i="1"/>
  <c r="L111" i="1" s="1"/>
  <c r="A109" i="1" l="1"/>
  <c r="H110" i="1"/>
  <c r="L110" i="1" s="1"/>
  <c r="A108" i="1" l="1"/>
  <c r="H109" i="1"/>
  <c r="L109" i="1" s="1"/>
  <c r="A107" i="1" l="1"/>
  <c r="H108" i="1"/>
  <c r="L108" i="1" s="1"/>
  <c r="A106" i="1" l="1"/>
  <c r="H107" i="1"/>
  <c r="L107" i="1" s="1"/>
  <c r="A105" i="1" l="1"/>
  <c r="H106" i="1"/>
  <c r="L106" i="1" s="1"/>
  <c r="A104" i="1" l="1"/>
  <c r="H105" i="1"/>
  <c r="L105" i="1" s="1"/>
  <c r="A103" i="1" l="1"/>
  <c r="H104" i="1"/>
  <c r="L104" i="1" s="1"/>
  <c r="A102" i="1" l="1"/>
  <c r="H103" i="1"/>
  <c r="L103" i="1" s="1"/>
  <c r="A101" i="1" l="1"/>
  <c r="H102" i="1"/>
  <c r="L102" i="1" s="1"/>
  <c r="A100" i="1" l="1"/>
  <c r="H101" i="1"/>
  <c r="L101" i="1" s="1"/>
  <c r="A99" i="1" l="1"/>
  <c r="H100" i="1"/>
  <c r="L100" i="1" s="1"/>
  <c r="A98" i="1" l="1"/>
  <c r="H99" i="1"/>
  <c r="L99" i="1" s="1"/>
  <c r="A97" i="1" l="1"/>
  <c r="H98" i="1"/>
  <c r="L98" i="1" s="1"/>
  <c r="A96" i="1" l="1"/>
  <c r="H97" i="1"/>
  <c r="L97" i="1" s="1"/>
  <c r="A95" i="1" l="1"/>
  <c r="H96" i="1"/>
  <c r="L96" i="1" s="1"/>
  <c r="A94" i="1" l="1"/>
  <c r="H95" i="1"/>
  <c r="L95" i="1" s="1"/>
  <c r="A93" i="1" l="1"/>
  <c r="H94" i="1"/>
  <c r="L94" i="1" s="1"/>
  <c r="A92" i="1" l="1"/>
  <c r="H93" i="1"/>
  <c r="L93" i="1" s="1"/>
  <c r="A91" i="1" l="1"/>
  <c r="H92" i="1"/>
  <c r="L92" i="1" s="1"/>
  <c r="A90" i="1" l="1"/>
  <c r="H91" i="1"/>
  <c r="L91" i="1" s="1"/>
  <c r="A89" i="1" l="1"/>
  <c r="H90" i="1"/>
  <c r="L90" i="1" s="1"/>
  <c r="A88" i="1" l="1"/>
  <c r="H89" i="1"/>
  <c r="L89" i="1" s="1"/>
  <c r="A87" i="1" l="1"/>
  <c r="H88" i="1"/>
  <c r="L88" i="1" s="1"/>
  <c r="A86" i="1" l="1"/>
  <c r="H87" i="1"/>
  <c r="L87" i="1" s="1"/>
  <c r="A85" i="1" l="1"/>
  <c r="H86" i="1"/>
  <c r="L86" i="1" s="1"/>
  <c r="A84" i="1" l="1"/>
  <c r="H85" i="1"/>
  <c r="L85" i="1" s="1"/>
  <c r="A83" i="1" l="1"/>
  <c r="H84" i="1"/>
  <c r="L84" i="1" s="1"/>
  <c r="A82" i="1" l="1"/>
  <c r="H83" i="1"/>
  <c r="L83" i="1" s="1"/>
  <c r="A81" i="1" l="1"/>
  <c r="H82" i="1"/>
  <c r="L82" i="1" s="1"/>
  <c r="A80" i="1" l="1"/>
  <c r="H81" i="1"/>
  <c r="L81" i="1" s="1"/>
  <c r="A79" i="1" l="1"/>
  <c r="H80" i="1"/>
  <c r="L80" i="1" s="1"/>
  <c r="A78" i="1" l="1"/>
  <c r="H79" i="1"/>
  <c r="L79" i="1" s="1"/>
  <c r="A77" i="1" l="1"/>
  <c r="H78" i="1"/>
  <c r="L78" i="1" s="1"/>
  <c r="A76" i="1" l="1"/>
  <c r="H77" i="1"/>
  <c r="L77" i="1" s="1"/>
  <c r="A75" i="1" l="1"/>
  <c r="H76" i="1"/>
  <c r="L76" i="1" s="1"/>
  <c r="A74" i="1" l="1"/>
  <c r="H75" i="1"/>
  <c r="L75" i="1" s="1"/>
  <c r="A73" i="1" l="1"/>
  <c r="H74" i="1"/>
  <c r="L74" i="1" s="1"/>
  <c r="A72" i="1" l="1"/>
  <c r="H73" i="1"/>
  <c r="L73" i="1" s="1"/>
  <c r="A71" i="1" l="1"/>
  <c r="H72" i="1"/>
  <c r="L72" i="1" s="1"/>
  <c r="A70" i="1" l="1"/>
  <c r="H71" i="1"/>
  <c r="L71" i="1" s="1"/>
  <c r="A69" i="1" l="1"/>
  <c r="H70" i="1"/>
  <c r="L70" i="1" s="1"/>
  <c r="A68" i="1" l="1"/>
  <c r="H69" i="1"/>
  <c r="L69" i="1" s="1"/>
  <c r="A67" i="1" l="1"/>
  <c r="H68" i="1"/>
  <c r="L68" i="1" s="1"/>
  <c r="A66" i="1" l="1"/>
  <c r="H67" i="1"/>
  <c r="L67" i="1" s="1"/>
  <c r="A65" i="1" l="1"/>
  <c r="H66" i="1"/>
  <c r="L66" i="1" s="1"/>
  <c r="A64" i="1" l="1"/>
  <c r="H65" i="1"/>
  <c r="L65" i="1" s="1"/>
  <c r="A63" i="1" l="1"/>
  <c r="H64" i="1"/>
  <c r="L64" i="1" s="1"/>
  <c r="A62" i="1" l="1"/>
  <c r="H63" i="1"/>
  <c r="L63" i="1" s="1"/>
  <c r="A61" i="1" l="1"/>
  <c r="H62" i="1"/>
  <c r="L62" i="1" s="1"/>
  <c r="A60" i="1" l="1"/>
  <c r="H61" i="1"/>
  <c r="L61" i="1" s="1"/>
  <c r="A59" i="1" l="1"/>
  <c r="H60" i="1"/>
  <c r="L60" i="1" s="1"/>
  <c r="A58" i="1" l="1"/>
  <c r="H59" i="1"/>
  <c r="L59" i="1" s="1"/>
  <c r="A57" i="1" l="1"/>
  <c r="H58" i="1"/>
  <c r="L58" i="1" s="1"/>
  <c r="A56" i="1" l="1"/>
  <c r="H57" i="1"/>
  <c r="L57" i="1" s="1"/>
  <c r="A55" i="1" l="1"/>
  <c r="H56" i="1"/>
  <c r="L56" i="1" s="1"/>
  <c r="A54" i="1" l="1"/>
  <c r="H55" i="1"/>
  <c r="L55" i="1" s="1"/>
  <c r="A53" i="1" l="1"/>
  <c r="H54" i="1"/>
  <c r="L54" i="1" s="1"/>
  <c r="A52" i="1" l="1"/>
  <c r="H53" i="1"/>
  <c r="L53" i="1" s="1"/>
  <c r="A51" i="1" l="1"/>
  <c r="H52" i="1"/>
  <c r="L52" i="1" s="1"/>
  <c r="A50" i="1" l="1"/>
  <c r="H51" i="1"/>
  <c r="L51" i="1" s="1"/>
  <c r="A49" i="1" l="1"/>
  <c r="H50" i="1"/>
  <c r="L50" i="1" s="1"/>
  <c r="A48" i="1" l="1"/>
  <c r="H49" i="1"/>
  <c r="L49" i="1" s="1"/>
  <c r="A47" i="1" l="1"/>
  <c r="H48" i="1"/>
  <c r="L48" i="1" s="1"/>
  <c r="A46" i="1" l="1"/>
  <c r="H47" i="1"/>
  <c r="L47" i="1" s="1"/>
  <c r="A45" i="1" l="1"/>
  <c r="H46" i="1"/>
  <c r="L46" i="1" s="1"/>
  <c r="A44" i="1" l="1"/>
  <c r="H45" i="1"/>
  <c r="L45" i="1" s="1"/>
  <c r="A43" i="1" l="1"/>
  <c r="H44" i="1"/>
  <c r="L44" i="1" s="1"/>
  <c r="A42" i="1" l="1"/>
  <c r="H43" i="1"/>
  <c r="L43" i="1" s="1"/>
  <c r="A41" i="1" l="1"/>
  <c r="H42" i="1"/>
  <c r="L42" i="1" s="1"/>
  <c r="A40" i="1" l="1"/>
  <c r="H41" i="1"/>
  <c r="L41" i="1" s="1"/>
  <c r="A39" i="1" l="1"/>
  <c r="H40" i="1"/>
  <c r="L40" i="1" s="1"/>
  <c r="A38" i="1" l="1"/>
  <c r="H39" i="1"/>
  <c r="L39" i="1" s="1"/>
  <c r="A37" i="1" l="1"/>
  <c r="H38" i="1"/>
  <c r="L38" i="1" s="1"/>
  <c r="A36" i="1" l="1"/>
  <c r="H37" i="1"/>
  <c r="L37" i="1" s="1"/>
  <c r="A35" i="1" l="1"/>
  <c r="H36" i="1"/>
  <c r="L36" i="1" s="1"/>
  <c r="A34" i="1" l="1"/>
  <c r="H35" i="1"/>
  <c r="L35" i="1" s="1"/>
  <c r="A33" i="1" l="1"/>
  <c r="H34" i="1"/>
  <c r="L34" i="1" s="1"/>
  <c r="A32" i="1" l="1"/>
  <c r="H33" i="1"/>
  <c r="L33" i="1" s="1"/>
  <c r="A31" i="1" l="1"/>
  <c r="H32" i="1"/>
  <c r="L32" i="1" s="1"/>
  <c r="A30" i="1" l="1"/>
  <c r="H31" i="1"/>
  <c r="L31" i="1" s="1"/>
  <c r="A29" i="1" l="1"/>
  <c r="H30" i="1"/>
  <c r="L30" i="1" s="1"/>
  <c r="A28" i="1" l="1"/>
  <c r="H29" i="1"/>
  <c r="L29" i="1" s="1"/>
  <c r="A27" i="1" l="1"/>
  <c r="H28" i="1"/>
  <c r="L28" i="1" s="1"/>
  <c r="A26" i="1" l="1"/>
  <c r="H27" i="1"/>
  <c r="L27" i="1" s="1"/>
  <c r="A25" i="1" l="1"/>
  <c r="H26" i="1"/>
  <c r="L26" i="1" s="1"/>
  <c r="A24" i="1" l="1"/>
  <c r="H25" i="1"/>
  <c r="L25" i="1" s="1"/>
  <c r="A23" i="1" l="1"/>
  <c r="H24" i="1"/>
  <c r="L24" i="1" s="1"/>
  <c r="A22" i="1" l="1"/>
  <c r="H23" i="1"/>
  <c r="L23" i="1" s="1"/>
  <c r="A21" i="1" l="1"/>
  <c r="H22" i="1"/>
  <c r="L22" i="1" s="1"/>
  <c r="A20" i="1" l="1"/>
  <c r="H21" i="1"/>
  <c r="L21" i="1" s="1"/>
  <c r="A19" i="1" l="1"/>
  <c r="H20" i="1"/>
  <c r="L20" i="1" s="1"/>
  <c r="A18" i="1" l="1"/>
  <c r="H19" i="1"/>
  <c r="L19" i="1" s="1"/>
  <c r="A17" i="1" l="1"/>
  <c r="H18" i="1"/>
  <c r="L18" i="1" s="1"/>
  <c r="A16" i="1" l="1"/>
  <c r="H17" i="1"/>
  <c r="L17" i="1" s="1"/>
  <c r="A15" i="1" l="1"/>
  <c r="H16" i="1"/>
  <c r="L16" i="1" s="1"/>
  <c r="A14" i="1" l="1"/>
  <c r="H15" i="1"/>
  <c r="L15" i="1" s="1"/>
  <c r="A13" i="1" l="1"/>
  <c r="H14" i="1"/>
  <c r="L14" i="1" s="1"/>
  <c r="A12" i="1" l="1"/>
  <c r="H13" i="1"/>
  <c r="L13" i="1" s="1"/>
  <c r="A11" i="1" l="1"/>
  <c r="H12" i="1"/>
  <c r="L12" i="1" s="1"/>
  <c r="A10" i="1" l="1"/>
  <c r="H11" i="1"/>
  <c r="L11" i="1" s="1"/>
  <c r="A9" i="1" l="1"/>
  <c r="H10" i="1"/>
  <c r="L10" i="1" s="1"/>
  <c r="A8" i="1" l="1"/>
  <c r="H9" i="1"/>
  <c r="L9" i="1" s="1"/>
  <c r="A7" i="1" l="1"/>
  <c r="H8" i="1"/>
  <c r="L8" i="1" s="1"/>
  <c r="A6" i="1" l="1"/>
  <c r="H6" i="1" s="1"/>
  <c r="L6" i="1" s="1"/>
  <c r="L493" i="1" s="1"/>
  <c r="L494" i="1" s="1"/>
  <c r="H7" i="1"/>
  <c r="L7" i="1" s="1"/>
</calcChain>
</file>

<file path=xl/sharedStrings.xml><?xml version="1.0" encoding="utf-8"?>
<sst xmlns="http://schemas.openxmlformats.org/spreadsheetml/2006/main" count="80" uniqueCount="23">
  <si>
    <t>SPX Index</t>
  </si>
  <si>
    <t>#N/A Requesting Data...</t>
  </si>
  <si>
    <t>Dates</t>
  </si>
  <si>
    <t>PX_LAST</t>
  </si>
  <si>
    <t>PE_RATIO</t>
  </si>
  <si>
    <t>Varianza</t>
  </si>
  <si>
    <t>Des std</t>
  </si>
  <si>
    <t>XOM US Equity</t>
  </si>
  <si>
    <t>PFE US Equity</t>
  </si>
  <si>
    <t>WMT US Equity</t>
  </si>
  <si>
    <t>AAPL US Equity</t>
  </si>
  <si>
    <t>JPM US Equity</t>
  </si>
  <si>
    <t>EWMA</t>
  </si>
  <si>
    <t>Desviación de retornos</t>
  </si>
  <si>
    <t>Retornos * w</t>
  </si>
  <si>
    <t>Retornos</t>
  </si>
  <si>
    <t>pesos</t>
  </si>
  <si>
    <t>t</t>
  </si>
  <si>
    <t>Pesos</t>
  </si>
  <si>
    <t>Lambda</t>
  </si>
  <si>
    <t>x^2</t>
  </si>
  <si>
    <t>lambda</t>
  </si>
  <si>
    <t xml:space="preserve">Varianza EWMA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</si>
</sst>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00000%"/>
    <numFmt numFmtId="166" formatCode="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EWMA1!$H$6:$H$491</c:f>
              <c:numCache>
                <c:formatCode>General</c:formatCode>
                <c:ptCount val="486"/>
                <c:pt idx="0">
                  <c:v>5.5610941300240404E-15</c:v>
                </c:pt>
                <c:pt idx="1">
                  <c:v>5.9160575851319589E-15</c:v>
                </c:pt>
                <c:pt idx="2">
                  <c:v>6.293678282055275E-15</c:v>
                </c:pt>
                <c:pt idx="3">
                  <c:v>6.6954024277183786E-15</c:v>
                </c:pt>
                <c:pt idx="4">
                  <c:v>7.122768540125936E-15</c:v>
                </c:pt>
                <c:pt idx="5">
                  <c:v>7.5774133405595055E-15</c:v>
                </c:pt>
                <c:pt idx="6">
                  <c:v>8.0610780218718147E-15</c:v>
                </c:pt>
                <c:pt idx="7">
                  <c:v>8.5756149168849102E-15</c:v>
                </c:pt>
                <c:pt idx="8">
                  <c:v>9.1229945924307537E-15</c:v>
                </c:pt>
                <c:pt idx="9">
                  <c:v>9.7053133962029317E-15</c:v>
                </c:pt>
                <c:pt idx="10">
                  <c:v>1.0324801485322265E-14</c:v>
                </c:pt>
                <c:pt idx="11">
                  <c:v>1.0983831367364112E-14</c:v>
                </c:pt>
                <c:pt idx="12">
                  <c:v>1.1684926986557567E-14</c:v>
                </c:pt>
                <c:pt idx="13">
                  <c:v>1.2430773389954858E-14</c:v>
                </c:pt>
                <c:pt idx="14">
                  <c:v>1.3224227010590274E-14</c:v>
                </c:pt>
                <c:pt idx="15">
                  <c:v>1.4068326607010934E-14</c:v>
                </c:pt>
                <c:pt idx="16">
                  <c:v>1.4966304901075455E-14</c:v>
                </c:pt>
                <c:pt idx="17">
                  <c:v>1.5921600958590913E-14</c:v>
                </c:pt>
                <c:pt idx="18">
                  <c:v>1.6937873360203103E-14</c:v>
                </c:pt>
                <c:pt idx="19">
                  <c:v>1.8019014212982025E-14</c:v>
                </c:pt>
                <c:pt idx="20">
                  <c:v>1.9169164056363857E-14</c:v>
                </c:pt>
                <c:pt idx="21">
                  <c:v>2.0392727719536017E-14</c:v>
                </c:pt>
                <c:pt idx="22">
                  <c:v>2.169439119099576E-14</c:v>
                </c:pt>
                <c:pt idx="23">
                  <c:v>2.3079139564889112E-14</c:v>
                </c:pt>
                <c:pt idx="24">
                  <c:v>2.4552276132860749E-14</c:v>
                </c:pt>
                <c:pt idx="25">
                  <c:v>2.611944269453272E-14</c:v>
                </c:pt>
                <c:pt idx="26">
                  <c:v>2.7786641164396508E-14</c:v>
                </c:pt>
                <c:pt idx="27">
                  <c:v>2.9560256557868624E-14</c:v>
                </c:pt>
                <c:pt idx="28">
                  <c:v>3.144708144454109E-14</c:v>
                </c:pt>
                <c:pt idx="29">
                  <c:v>3.3454341962277763E-14</c:v>
                </c:pt>
                <c:pt idx="30">
                  <c:v>3.5589725491784845E-14</c:v>
                </c:pt>
                <c:pt idx="31">
                  <c:v>3.7861410097643462E-14</c:v>
                </c:pt>
                <c:pt idx="32">
                  <c:v>4.0278095848556871E-14</c:v>
                </c:pt>
                <c:pt idx="33">
                  <c:v>4.2849038136762636E-14</c:v>
                </c:pt>
                <c:pt idx="34">
                  <c:v>4.5584083124215556E-14</c:v>
                </c:pt>
                <c:pt idx="35">
                  <c:v>4.8493705451293149E-14</c:v>
                </c:pt>
                <c:pt idx="36">
                  <c:v>5.1589048352439531E-14</c:v>
                </c:pt>
                <c:pt idx="37">
                  <c:v>5.4881966332382473E-14</c:v>
                </c:pt>
                <c:pt idx="38">
                  <c:v>5.8385070566364336E-14</c:v>
                </c:pt>
                <c:pt idx="39">
                  <c:v>6.2111777198259945E-14</c:v>
                </c:pt>
                <c:pt idx="40">
                  <c:v>6.6076358721553103E-14</c:v>
                </c:pt>
                <c:pt idx="41">
                  <c:v>7.029399863995014E-14</c:v>
                </c:pt>
                <c:pt idx="42">
                  <c:v>7.4780849616968218E-14</c:v>
                </c:pt>
                <c:pt idx="43">
                  <c:v>7.9554095337200248E-14</c:v>
                </c:pt>
                <c:pt idx="44">
                  <c:v>8.463201631617047E-14</c:v>
                </c:pt>
                <c:pt idx="45">
                  <c:v>9.0034059910819663E-14</c:v>
                </c:pt>
                <c:pt idx="46">
                  <c:v>9.5780914798744306E-14</c:v>
                </c:pt>
                <c:pt idx="47">
                  <c:v>1.0189459021143012E-13</c:v>
                </c:pt>
                <c:pt idx="48">
                  <c:v>1.0839850022492565E-13</c:v>
                </c:pt>
                <c:pt idx="49">
                  <c:v>1.1531755343077199E-13</c:v>
                </c:pt>
                <c:pt idx="50">
                  <c:v>1.2267824833060848E-13</c:v>
                </c:pt>
                <c:pt idx="51">
                  <c:v>1.3050877481979629E-13</c:v>
                </c:pt>
                <c:pt idx="52">
                  <c:v>1.3883912214871943E-13</c:v>
                </c:pt>
                <c:pt idx="53">
                  <c:v>1.4770119377523345E-13</c:v>
                </c:pt>
                <c:pt idx="54">
                  <c:v>1.5712892954812069E-13</c:v>
                </c:pt>
                <c:pt idx="55">
                  <c:v>1.6715843568949013E-13</c:v>
                </c:pt>
                <c:pt idx="56">
                  <c:v>1.7782812307392563E-13</c:v>
                </c:pt>
                <c:pt idx="57">
                  <c:v>1.8917885433396347E-13</c:v>
                </c:pt>
                <c:pt idx="58">
                  <c:v>2.012541003552803E-13</c:v>
                </c:pt>
                <c:pt idx="59">
                  <c:v>2.1410010676093648E-13</c:v>
                </c:pt>
                <c:pt idx="60">
                  <c:v>2.2776607102227287E-13</c:v>
                </c:pt>
                <c:pt idx="61">
                  <c:v>2.4230433087475834E-13</c:v>
                </c:pt>
                <c:pt idx="62">
                  <c:v>2.5777056476038123E-13</c:v>
                </c:pt>
                <c:pt idx="63">
                  <c:v>2.7422400506423539E-13</c:v>
                </c:pt>
                <c:pt idx="64">
                  <c:v>2.9172766496195246E-13</c:v>
                </c:pt>
                <c:pt idx="65">
                  <c:v>3.1034857974675804E-13</c:v>
                </c:pt>
                <c:pt idx="66">
                  <c:v>3.3015806356038084E-13</c:v>
                </c:pt>
                <c:pt idx="67">
                  <c:v>3.512319825110435E-13</c:v>
                </c:pt>
                <c:pt idx="68">
                  <c:v>3.7365104522451439E-13</c:v>
                </c:pt>
                <c:pt idx="69">
                  <c:v>3.9750111194097273E-13</c:v>
                </c:pt>
                <c:pt idx="70">
                  <c:v>4.2287352334146032E-13</c:v>
                </c:pt>
                <c:pt idx="71">
                  <c:v>4.4986545036325576E-13</c:v>
                </c:pt>
                <c:pt idx="72">
                  <c:v>4.7858026634388894E-13</c:v>
                </c:pt>
                <c:pt idx="73">
                  <c:v>5.0912794291903093E-13</c:v>
                </c:pt>
                <c:pt idx="74">
                  <c:v>5.4162547119045836E-13</c:v>
                </c:pt>
                <c:pt idx="75">
                  <c:v>5.7619730977708346E-13</c:v>
                </c:pt>
                <c:pt idx="76">
                  <c:v>6.129758614649824E-13</c:v>
                </c:pt>
                <c:pt idx="77">
                  <c:v>6.5210198028189612E-13</c:v>
                </c:pt>
                <c:pt idx="78">
                  <c:v>6.9372551093818743E-13</c:v>
                </c:pt>
                <c:pt idx="79">
                  <c:v>7.3800586270019935E-13</c:v>
                </c:pt>
                <c:pt idx="80">
                  <c:v>7.851126198938292E-13</c:v>
                </c:pt>
                <c:pt idx="81">
                  <c:v>8.3522619137641401E-13</c:v>
                </c:pt>
                <c:pt idx="82">
                  <c:v>8.8853850146427014E-13</c:v>
                </c:pt>
                <c:pt idx="83">
                  <c:v>9.4525372496198964E-13</c:v>
                </c:pt>
                <c:pt idx="84">
                  <c:v>1.0055890691084996E-12</c:v>
                </c:pt>
                <c:pt idx="85">
                  <c:v>1.0697756054345742E-12</c:v>
                </c:pt>
                <c:pt idx="86">
                  <c:v>1.1380591547176318E-12</c:v>
                </c:pt>
                <c:pt idx="87">
                  <c:v>1.2107012284230129E-12</c:v>
                </c:pt>
                <c:pt idx="88">
                  <c:v>1.2879800302372475E-12</c:v>
                </c:pt>
                <c:pt idx="89">
                  <c:v>1.3701915215289869E-12</c:v>
                </c:pt>
                <c:pt idx="90">
                  <c:v>1.4576505548180711E-12</c:v>
                </c:pt>
                <c:pt idx="91">
                  <c:v>1.5506920795936927E-12</c:v>
                </c:pt>
                <c:pt idx="92">
                  <c:v>1.6496724250996732E-12</c:v>
                </c:pt>
                <c:pt idx="93">
                  <c:v>1.7549706649996525E-12</c:v>
                </c:pt>
                <c:pt idx="94">
                  <c:v>1.8669900691485663E-12</c:v>
                </c:pt>
                <c:pt idx="95">
                  <c:v>1.98615964803039E-12</c:v>
                </c:pt>
                <c:pt idx="96">
                  <c:v>2.1129357957770104E-12</c:v>
                </c:pt>
                <c:pt idx="97">
                  <c:v>2.2478040380606492E-12</c:v>
                </c:pt>
                <c:pt idx="98">
                  <c:v>2.3912808915538825E-12</c:v>
                </c:pt>
                <c:pt idx="99">
                  <c:v>2.5439158420785985E-12</c:v>
                </c:pt>
                <c:pt idx="100">
                  <c:v>2.7062934490197855E-12</c:v>
                </c:pt>
                <c:pt idx="101">
                  <c:v>2.8790355840636018E-12</c:v>
                </c:pt>
                <c:pt idx="102">
                  <c:v>3.0628038128336188E-12</c:v>
                </c:pt>
                <c:pt idx="103">
                  <c:v>3.2583019285464034E-12</c:v>
                </c:pt>
                <c:pt idx="104">
                  <c:v>3.4662786473897905E-12</c:v>
                </c:pt>
                <c:pt idx="105">
                  <c:v>3.6875304759465862E-12</c:v>
                </c:pt>
                <c:pt idx="106">
                  <c:v>3.922904761645304E-12</c:v>
                </c:pt>
                <c:pt idx="107">
                  <c:v>4.1733029379205366E-12</c:v>
                </c:pt>
                <c:pt idx="108">
                  <c:v>4.4396839765112095E-12</c:v>
                </c:pt>
                <c:pt idx="109">
                  <c:v>4.723068060118308E-12</c:v>
                </c:pt>
                <c:pt idx="110">
                  <c:v>5.0245404894875609E-12</c:v>
                </c:pt>
                <c:pt idx="111">
                  <c:v>5.3452558398803849E-12</c:v>
                </c:pt>
                <c:pt idx="112">
                  <c:v>5.6864423828514723E-12</c:v>
                </c:pt>
                <c:pt idx="113">
                  <c:v>6.0494067902675249E-12</c:v>
                </c:pt>
                <c:pt idx="114">
                  <c:v>6.4355391385824722E-12</c:v>
                </c:pt>
                <c:pt idx="115">
                  <c:v>6.8463182325345467E-12</c:v>
                </c:pt>
                <c:pt idx="116">
                  <c:v>7.2833172686537728E-12</c:v>
                </c:pt>
                <c:pt idx="117">
                  <c:v>7.7482098602699704E-12</c:v>
                </c:pt>
                <c:pt idx="118">
                  <c:v>8.2427764470957128E-12</c:v>
                </c:pt>
                <c:pt idx="119">
                  <c:v>8.7689111139316108E-12</c:v>
                </c:pt>
                <c:pt idx="120">
                  <c:v>9.328628844608096E-12</c:v>
                </c:pt>
                <c:pt idx="121">
                  <c:v>9.9240732389447832E-12</c:v>
                </c:pt>
                <c:pt idx="122">
                  <c:v>1.0557524722281685E-11</c:v>
                </c:pt>
                <c:pt idx="123">
                  <c:v>1.123140927902307E-11</c:v>
                </c:pt>
                <c:pt idx="124">
                  <c:v>1.1948307743641563E-11</c:v>
                </c:pt>
                <c:pt idx="125">
                  <c:v>1.2710965684725067E-11</c:v>
                </c:pt>
                <c:pt idx="126">
                  <c:v>1.3522303919920284E-11</c:v>
                </c:pt>
                <c:pt idx="127">
                  <c:v>1.4385429702042856E-11</c:v>
                </c:pt>
                <c:pt idx="128">
                  <c:v>1.5303648619194527E-11</c:v>
                </c:pt>
                <c:pt idx="129">
                  <c:v>1.6280477254462265E-11</c:v>
                </c:pt>
                <c:pt idx="130">
                  <c:v>1.7319656653683259E-11</c:v>
                </c:pt>
                <c:pt idx="131">
                  <c:v>1.842516665285453E-11</c:v>
                </c:pt>
                <c:pt idx="132">
                  <c:v>1.9601241120058013E-11</c:v>
                </c:pt>
                <c:pt idx="133">
                  <c:v>2.0852384170274484E-11</c:v>
                </c:pt>
                <c:pt idx="134">
                  <c:v>2.2183387415185623E-11</c:v>
                </c:pt>
                <c:pt idx="135">
                  <c:v>2.3599348314027258E-11</c:v>
                </c:pt>
                <c:pt idx="136">
                  <c:v>2.5105689695773673E-11</c:v>
                </c:pt>
                <c:pt idx="137">
                  <c:v>2.6708180527418812E-11</c:v>
                </c:pt>
                <c:pt idx="138">
                  <c:v>2.8412958007892344E-11</c:v>
                </c:pt>
                <c:pt idx="139">
                  <c:v>3.0226551072225903E-11</c:v>
                </c:pt>
                <c:pt idx="140">
                  <c:v>3.2155905395985004E-11</c:v>
                </c:pt>
                <c:pt idx="141">
                  <c:v>3.4208409995728727E-11</c:v>
                </c:pt>
                <c:pt idx="142">
                  <c:v>3.6391925527370986E-11</c:v>
                </c:pt>
                <c:pt idx="143">
                  <c:v>3.8714814390820203E-11</c:v>
                </c:pt>
                <c:pt idx="144">
                  <c:v>4.1185972756191698E-11</c:v>
                </c:pt>
                <c:pt idx="145">
                  <c:v>4.3814864634246491E-11</c:v>
                </c:pt>
                <c:pt idx="146">
                  <c:v>4.6611558121538819E-11</c:v>
                </c:pt>
                <c:pt idx="147">
                  <c:v>4.958676395908386E-11</c:v>
                </c:pt>
                <c:pt idx="148">
                  <c:v>5.2751876552216868E-11</c:v>
                </c:pt>
                <c:pt idx="149">
                  <c:v>5.6119017608741351E-11</c:v>
                </c:pt>
                <c:pt idx="150">
                  <c:v>5.970108256249078E-11</c:v>
                </c:pt>
                <c:pt idx="151">
                  <c:v>6.3511789960096596E-11</c:v>
                </c:pt>
                <c:pt idx="152">
                  <c:v>6.7565734000102763E-11</c:v>
                </c:pt>
                <c:pt idx="153">
                  <c:v>7.1878440425641235E-11</c:v>
                </c:pt>
                <c:pt idx="154">
                  <c:v>7.6466425984724714E-11</c:v>
                </c:pt>
                <c:pt idx="155">
                  <c:v>8.1347261685877366E-11</c:v>
                </c:pt>
                <c:pt idx="156">
                  <c:v>8.6539640091358885E-11</c:v>
                </c:pt>
                <c:pt idx="157">
                  <c:v>9.2063446905700967E-11</c:v>
                </c:pt>
                <c:pt idx="158">
                  <c:v>9.7939837133724412E-11</c:v>
                </c:pt>
                <c:pt idx="159">
                  <c:v>1.0419131609970684E-10</c:v>
                </c:pt>
                <c:pt idx="160">
                  <c:v>1.1084182563798599E-10</c:v>
                </c:pt>
                <c:pt idx="161">
                  <c:v>1.179168357850915E-10</c:v>
                </c:pt>
                <c:pt idx="162">
                  <c:v>1.254434423245654E-10</c:v>
                </c:pt>
                <c:pt idx="163">
                  <c:v>1.3345047055804829E-10</c:v>
                </c:pt>
                <c:pt idx="164">
                  <c:v>1.4196858570005141E-10</c:v>
                </c:pt>
                <c:pt idx="165">
                  <c:v>1.5103041031920363E-10</c:v>
                </c:pt>
                <c:pt idx="166">
                  <c:v>1.6067064927574852E-10</c:v>
                </c:pt>
                <c:pt idx="167">
                  <c:v>1.7092622263377506E-10</c:v>
                </c:pt>
                <c:pt idx="168">
                  <c:v>1.8183640705720746E-10</c:v>
                </c:pt>
                <c:pt idx="169">
                  <c:v>1.9344298623107186E-10</c:v>
                </c:pt>
                <c:pt idx="170">
                  <c:v>2.0579041088411896E-10</c:v>
                </c:pt>
                <c:pt idx="171">
                  <c:v>2.1892596902565848E-10</c:v>
                </c:pt>
                <c:pt idx="172">
                  <c:v>2.328999670485728E-10</c:v>
                </c:pt>
                <c:pt idx="173">
                  <c:v>2.4776592239209878E-10</c:v>
                </c:pt>
                <c:pt idx="174">
                  <c:v>2.6358076850223275E-10</c:v>
                </c:pt>
                <c:pt idx="175">
                  <c:v>2.8040507287471565E-10</c:v>
                </c:pt>
                <c:pt idx="176">
                  <c:v>2.9830326901565495E-10</c:v>
                </c:pt>
                <c:pt idx="177">
                  <c:v>3.1734390320814361E-10</c:v>
                </c:pt>
                <c:pt idx="178">
                  <c:v>3.3759989702994E-10</c:v>
                </c:pt>
                <c:pt idx="179">
                  <c:v>3.5914882662759576E-10</c:v>
                </c:pt>
                <c:pt idx="180">
                  <c:v>3.8207321981659129E-10</c:v>
                </c:pt>
                <c:pt idx="181">
                  <c:v>4.0646087214530983E-10</c:v>
                </c:pt>
                <c:pt idx="182">
                  <c:v>4.3240518313330835E-10</c:v>
                </c:pt>
                <c:pt idx="183">
                  <c:v>4.6000551397160463E-10</c:v>
                </c:pt>
                <c:pt idx="184">
                  <c:v>4.8936756805489851E-10</c:v>
                </c:pt>
                <c:pt idx="185">
                  <c:v>5.2060379580308359E-10</c:v>
                </c:pt>
                <c:pt idx="186">
                  <c:v>5.5383382532242934E-10</c:v>
                </c:pt>
                <c:pt idx="187">
                  <c:v>5.8918492055577596E-10</c:v>
                </c:pt>
                <c:pt idx="188">
                  <c:v>6.2679246867635738E-10</c:v>
                </c:pt>
                <c:pt idx="189">
                  <c:v>6.6680049859186963E-10</c:v>
                </c:pt>
                <c:pt idx="190">
                  <c:v>7.0936223254454201E-10</c:v>
                </c:pt>
                <c:pt idx="191">
                  <c:v>7.5464067291972575E-10</c:v>
                </c:pt>
                <c:pt idx="192">
                  <c:v>8.028092265103464E-10</c:v>
                </c:pt>
                <c:pt idx="193">
                  <c:v>8.5405236862802818E-10</c:v>
                </c:pt>
                <c:pt idx="194">
                  <c:v>9.0856634960428524E-10</c:v>
                </c:pt>
                <c:pt idx="195">
                  <c:v>9.6655994638753766E-10</c:v>
                </c:pt>
                <c:pt idx="196">
                  <c:v>1.0282552621144018E-9</c:v>
                </c:pt>
                <c:pt idx="197">
                  <c:v>1.0938885767174486E-9</c:v>
                </c:pt>
                <c:pt idx="198">
                  <c:v>1.1637112518270729E-9</c:v>
                </c:pt>
                <c:pt idx="199">
                  <c:v>1.2379906934330565E-9</c:v>
                </c:pt>
                <c:pt idx="200">
                  <c:v>1.317011375992613E-9</c:v>
                </c:pt>
                <c:pt idx="201">
                  <c:v>1.4010759319070355E-9</c:v>
                </c:pt>
                <c:pt idx="202">
                  <c:v>1.4905063105393993E-9</c:v>
                </c:pt>
                <c:pt idx="203">
                  <c:v>1.585645011212127E-9</c:v>
                </c:pt>
                <c:pt idx="204">
                  <c:v>1.6868563949065179E-9</c:v>
                </c:pt>
                <c:pt idx="205">
                  <c:v>1.7945280796877854E-9</c:v>
                </c:pt>
                <c:pt idx="206">
                  <c:v>1.9090724251997714E-9</c:v>
                </c:pt>
                <c:pt idx="207">
                  <c:v>2.0309281119146508E-9</c:v>
                </c:pt>
                <c:pt idx="208">
                  <c:v>2.1605618211857986E-9</c:v>
                </c:pt>
                <c:pt idx="209">
                  <c:v>2.2984700225380833E-9</c:v>
                </c:pt>
                <c:pt idx="210">
                  <c:v>2.4451808750405144E-9</c:v>
                </c:pt>
                <c:pt idx="211">
                  <c:v>2.6012562500431009E-9</c:v>
                </c:pt>
                <c:pt idx="212">
                  <c:v>2.7672938830245753E-9</c:v>
                </c:pt>
                <c:pt idx="213">
                  <c:v>2.9439296627921013E-9</c:v>
                </c:pt>
                <c:pt idx="214">
                  <c:v>3.1318400668001075E-9</c:v>
                </c:pt>
                <c:pt idx="215">
                  <c:v>3.3317447519150089E-9</c:v>
                </c:pt>
                <c:pt idx="216">
                  <c:v>3.5444093105478812E-9</c:v>
                </c:pt>
                <c:pt idx="217">
                  <c:v>3.7706482027105119E-9</c:v>
                </c:pt>
                <c:pt idx="218">
                  <c:v>4.0113278752239486E-9</c:v>
                </c:pt>
                <c:pt idx="219">
                  <c:v>4.2673700800254783E-9</c:v>
                </c:pt>
                <c:pt idx="220">
                  <c:v>4.5397554042824226E-9</c:v>
                </c:pt>
                <c:pt idx="221">
                  <c:v>4.8295270258323656E-9</c:v>
                </c:pt>
                <c:pt idx="222">
                  <c:v>5.137794708332303E-9</c:v>
                </c:pt>
                <c:pt idx="223">
                  <c:v>5.4657390514173445E-9</c:v>
                </c:pt>
                <c:pt idx="224">
                  <c:v>5.8146160121461103E-9</c:v>
                </c:pt>
                <c:pt idx="225">
                  <c:v>6.1857617150490541E-9</c:v>
                </c:pt>
                <c:pt idx="226">
                  <c:v>6.5805975692011213E-9</c:v>
                </c:pt>
                <c:pt idx="227">
                  <c:v>7.0006357119160874E-9</c:v>
                </c:pt>
                <c:pt idx="228">
                  <c:v>7.447484799910731E-9</c:v>
                </c:pt>
                <c:pt idx="229">
                  <c:v>7.922856170117799E-9</c:v>
                </c:pt>
                <c:pt idx="230">
                  <c:v>8.4285703937423382E-9</c:v>
                </c:pt>
                <c:pt idx="231">
                  <c:v>8.9665642486620629E-9</c:v>
                </c:pt>
                <c:pt idx="232">
                  <c:v>9.5388981368745347E-9</c:v>
                </c:pt>
                <c:pt idx="233">
                  <c:v>1.0147763975398443E-8</c:v>
                </c:pt>
                <c:pt idx="234">
                  <c:v>1.0795493590849407E-8</c:v>
                </c:pt>
                <c:pt idx="235">
                  <c:v>1.1484567649839795E-8</c:v>
                </c:pt>
                <c:pt idx="236">
                  <c:v>1.2217625159404037E-8</c:v>
                </c:pt>
                <c:pt idx="237">
                  <c:v>1.2997473573834084E-8</c:v>
                </c:pt>
                <c:pt idx="238">
                  <c:v>1.3827099546632002E-8</c:v>
                </c:pt>
                <c:pt idx="239">
                  <c:v>1.4709680368757451E-8</c:v>
                </c:pt>
                <c:pt idx="240">
                  <c:v>1.5648596136976011E-8</c:v>
                </c:pt>
                <c:pt idx="241">
                  <c:v>1.664744269891065E-8</c:v>
                </c:pt>
                <c:pt idx="242">
                  <c:v>1.7710045424373028E-8</c:v>
                </c:pt>
                <c:pt idx="243">
                  <c:v>1.8840473855715992E-8</c:v>
                </c:pt>
                <c:pt idx="244">
                  <c:v>2.0043057293314888E-8</c:v>
                </c:pt>
                <c:pt idx="245">
                  <c:v>2.1322401375866899E-8</c:v>
                </c:pt>
                <c:pt idx="246">
                  <c:v>2.2683405719007341E-8</c:v>
                </c:pt>
                <c:pt idx="247">
                  <c:v>2.4131282679795043E-8</c:v>
                </c:pt>
                <c:pt idx="248">
                  <c:v>2.5671577318930894E-8</c:v>
                </c:pt>
                <c:pt idx="249">
                  <c:v>2.7310188637160531E-8</c:v>
                </c:pt>
                <c:pt idx="250">
                  <c:v>2.9053392167192053E-8</c:v>
                </c:pt>
                <c:pt idx="251">
                  <c:v>3.0907864007651127E-8</c:v>
                </c:pt>
                <c:pt idx="252">
                  <c:v>3.2880706391118212E-8</c:v>
                </c:pt>
                <c:pt idx="253">
                  <c:v>3.4979474884168318E-8</c:v>
                </c:pt>
                <c:pt idx="254">
                  <c:v>3.7212207323583314E-8</c:v>
                </c:pt>
                <c:pt idx="255">
                  <c:v>3.9587454599556722E-8</c:v>
                </c:pt>
                <c:pt idx="256">
                  <c:v>4.2114313403783736E-8</c:v>
                </c:pt>
                <c:pt idx="257">
                  <c:v>4.4802461067855046E-8</c:v>
                </c:pt>
                <c:pt idx="258">
                  <c:v>4.7662192625377701E-8</c:v>
                </c:pt>
                <c:pt idx="259">
                  <c:v>5.0704460239763518E-8</c:v>
                </c:pt>
                <c:pt idx="260">
                  <c:v>5.3940915148684606E-8</c:v>
                </c:pt>
                <c:pt idx="261">
                  <c:v>5.7383952285834687E-8</c:v>
                </c:pt>
                <c:pt idx="262">
                  <c:v>6.1046757750887967E-8</c:v>
                </c:pt>
                <c:pt idx="263">
                  <c:v>6.4943359309455288E-8</c:v>
                </c:pt>
                <c:pt idx="264">
                  <c:v>6.9088680116441786E-8</c:v>
                </c:pt>
                <c:pt idx="265">
                  <c:v>7.3498595868555103E-8</c:v>
                </c:pt>
                <c:pt idx="266">
                  <c:v>7.8189995604845842E-8</c:v>
                </c:pt>
                <c:pt idx="267">
                  <c:v>8.3180846388133875E-8</c:v>
                </c:pt>
                <c:pt idx="268">
                  <c:v>8.8490262115036039E-8</c:v>
                </c:pt>
                <c:pt idx="269">
                  <c:v>9.4138576718123444E-8</c:v>
                </c:pt>
                <c:pt idx="270">
                  <c:v>1.0014742204055685E-7</c:v>
                </c:pt>
                <c:pt idx="271">
                  <c:v>1.0653981068144348E-7</c:v>
                </c:pt>
                <c:pt idx="272">
                  <c:v>1.1334022412919516E-7</c:v>
                </c:pt>
                <c:pt idx="273">
                  <c:v>1.205747065204204E-7</c:v>
                </c:pt>
                <c:pt idx="274">
                  <c:v>1.2827096438342598E-7</c:v>
                </c:pt>
                <c:pt idx="275">
                  <c:v>1.3645847274832551E-7</c:v>
                </c:pt>
                <c:pt idx="276">
                  <c:v>1.4516858803013352E-7</c:v>
                </c:pt>
                <c:pt idx="277">
                  <c:v>1.5443466811716332E-7</c:v>
                </c:pt>
                <c:pt idx="278">
                  <c:v>1.6429220012464181E-7</c:v>
                </c:pt>
                <c:pt idx="279">
                  <c:v>1.7477893630281048E-7</c:v>
                </c:pt>
                <c:pt idx="280">
                  <c:v>1.8593503862001111E-7</c:v>
                </c:pt>
                <c:pt idx="281">
                  <c:v>1.9780323257447996E-7</c:v>
                </c:pt>
                <c:pt idx="282">
                  <c:v>2.1042897082391481E-7</c:v>
                </c:pt>
                <c:pt idx="283">
                  <c:v>2.2386060725948386E-7</c:v>
                </c:pt>
                <c:pt idx="284">
                  <c:v>2.3814958219094025E-7</c:v>
                </c:pt>
                <c:pt idx="285">
                  <c:v>2.5335061935206416E-7</c:v>
                </c:pt>
                <c:pt idx="286">
                  <c:v>2.6952193548091929E-7</c:v>
                </c:pt>
                <c:pt idx="287">
                  <c:v>2.8672546327757374E-7</c:v>
                </c:pt>
                <c:pt idx="288">
                  <c:v>3.0502708859316351E-7</c:v>
                </c:pt>
                <c:pt idx="289">
                  <c:v>3.2449690275868467E-7</c:v>
                </c:pt>
                <c:pt idx="290">
                  <c:v>3.4520947101987721E-7</c:v>
                </c:pt>
                <c:pt idx="291">
                  <c:v>3.6724411810625235E-7</c:v>
                </c:pt>
                <c:pt idx="292">
                  <c:v>3.9068523202792808E-7</c:v>
                </c:pt>
                <c:pt idx="293">
                  <c:v>4.1562258726375333E-7</c:v>
                </c:pt>
                <c:pt idx="294">
                  <c:v>4.4215168857846099E-7</c:v>
                </c:pt>
                <c:pt idx="295">
                  <c:v>4.7037413678559682E-7</c:v>
                </c:pt>
                <c:pt idx="296">
                  <c:v>5.0039801785701779E-7</c:v>
                </c:pt>
                <c:pt idx="297">
                  <c:v>5.3233831686916798E-7</c:v>
                </c:pt>
                <c:pt idx="298">
                  <c:v>5.6631735837145524E-7</c:v>
                </c:pt>
                <c:pt idx="299">
                  <c:v>6.0246527486325032E-7</c:v>
                </c:pt>
                <c:pt idx="300">
                  <c:v>6.4092050517367048E-7</c:v>
                </c:pt>
                <c:pt idx="301">
                  <c:v>6.8183032465284108E-7</c:v>
                </c:pt>
                <c:pt idx="302">
                  <c:v>7.2535140920515E-7</c:v>
                </c:pt>
                <c:pt idx="303">
                  <c:v>7.7165043532462775E-7</c:v>
                </c:pt>
                <c:pt idx="304">
                  <c:v>8.2090471843045496E-7</c:v>
                </c:pt>
                <c:pt idx="305">
                  <c:v>8.7330289194729261E-7</c:v>
                </c:pt>
                <c:pt idx="306">
                  <c:v>9.2904562973116228E-7</c:v>
                </c:pt>
                <c:pt idx="307">
                  <c:v>9.8834641460761966E-7</c:v>
                </c:pt>
                <c:pt idx="308">
                  <c:v>1.0514323559655527E-6</c:v>
                </c:pt>
                <c:pt idx="309">
                  <c:v>1.1185450595378219E-6</c:v>
                </c:pt>
                <c:pt idx="310">
                  <c:v>1.1899415526998106E-6</c:v>
                </c:pt>
                <c:pt idx="311">
                  <c:v>1.265895268829586E-6</c:v>
                </c:pt>
                <c:pt idx="312">
                  <c:v>1.3466970944995593E-6</c:v>
                </c:pt>
                <c:pt idx="313">
                  <c:v>1.4326564835101697E-6</c:v>
                </c:pt>
                <c:pt idx="314">
                  <c:v>1.5241026420320956E-6</c:v>
                </c:pt>
                <c:pt idx="315">
                  <c:v>1.6213857893958463E-6</c:v>
                </c:pt>
                <c:pt idx="316">
                  <c:v>1.7248784993572834E-6</c:v>
                </c:pt>
                <c:pt idx="317">
                  <c:v>1.8349771269758332E-6</c:v>
                </c:pt>
                <c:pt idx="318">
                  <c:v>1.9521033265700357E-6</c:v>
                </c:pt>
                <c:pt idx="319">
                  <c:v>2.0767056665638677E-6</c:v>
                </c:pt>
                <c:pt idx="320">
                  <c:v>2.2092613474083697E-6</c:v>
                </c:pt>
                <c:pt idx="321">
                  <c:v>2.3502780291578404E-6</c:v>
                </c:pt>
                <c:pt idx="322">
                  <c:v>2.5002957756998301E-6</c:v>
                </c:pt>
                <c:pt idx="323">
                  <c:v>2.6598891230849258E-6</c:v>
                </c:pt>
                <c:pt idx="324">
                  <c:v>2.829669279877581E-6</c:v>
                </c:pt>
                <c:pt idx="325">
                  <c:v>3.0102864679548729E-6</c:v>
                </c:pt>
                <c:pt idx="326">
                  <c:v>3.2024324127179497E-6</c:v>
                </c:pt>
                <c:pt idx="327">
                  <c:v>3.4068429922531386E-6</c:v>
                </c:pt>
                <c:pt idx="328">
                  <c:v>3.6243010555884447E-6</c:v>
                </c:pt>
                <c:pt idx="329">
                  <c:v>3.8556394208387721E-6</c:v>
                </c:pt>
                <c:pt idx="330">
                  <c:v>4.1017440647220971E-6</c:v>
                </c:pt>
                <c:pt idx="331">
                  <c:v>4.3635575156618065E-6</c:v>
                </c:pt>
                <c:pt idx="332">
                  <c:v>4.6420824634700063E-6</c:v>
                </c:pt>
                <c:pt idx="333">
                  <c:v>4.9383855994361771E-6</c:v>
                </c:pt>
                <c:pt idx="334">
                  <c:v>5.2536017015278482E-6</c:v>
                </c:pt>
                <c:pt idx="335">
                  <c:v>5.5889379803487744E-6</c:v>
                </c:pt>
                <c:pt idx="336">
                  <c:v>5.9456787024986963E-6</c:v>
                </c:pt>
                <c:pt idx="337">
                  <c:v>6.3251901090411671E-6</c:v>
                </c:pt>
                <c:pt idx="338">
                  <c:v>6.7289256479161344E-6</c:v>
                </c:pt>
                <c:pt idx="339">
                  <c:v>7.158431540336314E-6</c:v>
                </c:pt>
                <c:pt idx="340">
                  <c:v>7.6153527024854411E-6</c:v>
                </c:pt>
                <c:pt idx="341">
                  <c:v>8.1014390451972783E-6</c:v>
                </c:pt>
                <c:pt idx="342">
                  <c:v>8.6185521757417821E-6</c:v>
                </c:pt>
                <c:pt idx="343">
                  <c:v>9.1686725273848773E-6</c:v>
                </c:pt>
                <c:pt idx="344">
                  <c:v>9.7539069440264644E-6</c:v>
                </c:pt>
                <c:pt idx="345">
                  <c:v>1.0376496748964325E-5</c:v>
                </c:pt>
                <c:pt idx="346">
                  <c:v>1.1038826328685451E-5</c:v>
                </c:pt>
                <c:pt idx="347">
                  <c:v>1.1743432264558992E-5</c:v>
                </c:pt>
                <c:pt idx="348">
                  <c:v>1.2493013047403182E-5</c:v>
                </c:pt>
                <c:pt idx="349">
                  <c:v>1.3290439412131047E-5</c:v>
                </c:pt>
                <c:pt idx="350">
                  <c:v>1.4138765332054303E-5</c:v>
                </c:pt>
                <c:pt idx="351">
                  <c:v>1.5041239714951389E-5</c:v>
                </c:pt>
                <c:pt idx="352">
                  <c:v>1.6001318845692966E-5</c:v>
                </c:pt>
                <c:pt idx="353">
                  <c:v>1.7022679623077624E-5</c:v>
                </c:pt>
                <c:pt idx="354">
                  <c:v>1.8109233641571939E-5</c:v>
                </c:pt>
                <c:pt idx="355">
                  <c:v>1.9265142171885043E-5</c:v>
                </c:pt>
                <c:pt idx="356">
                  <c:v>2.0494832097750048E-5</c:v>
                </c:pt>
                <c:pt idx="357">
                  <c:v>2.1803012869946859E-5</c:v>
                </c:pt>
                <c:pt idx="358">
                  <c:v>2.3194694542496658E-5</c:v>
                </c:pt>
                <c:pt idx="359">
                  <c:v>2.467520696010283E-5</c:v>
                </c:pt>
                <c:pt idx="360">
                  <c:v>2.6250220170322154E-5</c:v>
                </c:pt>
                <c:pt idx="361">
                  <c:v>2.7925766138640598E-5</c:v>
                </c:pt>
                <c:pt idx="362">
                  <c:v>2.9708261849617656E-5</c:v>
                </c:pt>
                <c:pt idx="363">
                  <c:v>3.1604533882571972E-5</c:v>
                </c:pt>
                <c:pt idx="364">
                  <c:v>3.3621844555927636E-5</c:v>
                </c:pt>
                <c:pt idx="365">
                  <c:v>3.576791974034855E-5</c:v>
                </c:pt>
                <c:pt idx="366">
                  <c:v>3.80509784471793E-5</c:v>
                </c:pt>
                <c:pt idx="367">
                  <c:v>4.0479764305509896E-5</c:v>
                </c:pt>
                <c:pt idx="368">
                  <c:v>4.3063579048414778E-5</c:v>
                </c:pt>
                <c:pt idx="369">
                  <c:v>4.5812318136611477E-5</c:v>
                </c:pt>
                <c:pt idx="370">
                  <c:v>4.8736508655969648E-5</c:v>
                </c:pt>
                <c:pt idx="371">
                  <c:v>5.1847349634010275E-5</c:v>
                </c:pt>
                <c:pt idx="372">
                  <c:v>5.5156754929798164E-5</c:v>
                </c:pt>
                <c:pt idx="373">
                  <c:v>5.8677398861487405E-5</c:v>
                </c:pt>
                <c:pt idx="374">
                  <c:v>6.2422764746263202E-5</c:v>
                </c:pt>
                <c:pt idx="375">
                  <c:v>6.6407196538577869E-5</c:v>
                </c:pt>
                <c:pt idx="376">
                  <c:v>7.0645953764444537E-5</c:v>
                </c:pt>
                <c:pt idx="377">
                  <c:v>7.5155269962175059E-5</c:v>
                </c:pt>
                <c:pt idx="378">
                  <c:v>7.9952414853377721E-5</c:v>
                </c:pt>
                <c:pt idx="379">
                  <c:v>8.5055760482316732E-5</c:v>
                </c:pt>
                <c:pt idx="380">
                  <c:v>9.0484851576932691E-5</c:v>
                </c:pt>
                <c:pt idx="381">
                  <c:v>9.6260480400992224E-5</c:v>
                </c:pt>
                <c:pt idx="382">
                  <c:v>1.0240476638403427E-4</c:v>
                </c:pt>
                <c:pt idx="383">
                  <c:v>1.0894124083407902E-4</c:v>
                </c:pt>
                <c:pt idx="384">
                  <c:v>1.1589493705753087E-4</c:v>
                </c:pt>
                <c:pt idx="385">
                  <c:v>1.2329248623141583E-4</c:v>
                </c:pt>
                <c:pt idx="386">
                  <c:v>1.3116221939512321E-4</c:v>
                </c:pt>
                <c:pt idx="387">
                  <c:v>1.3953427595225873E-4</c:v>
                </c:pt>
                <c:pt idx="388">
                  <c:v>1.4844071909814763E-4</c:v>
                </c:pt>
                <c:pt idx="389">
                  <c:v>1.5791565861505066E-4</c:v>
                </c:pt>
                <c:pt idx="390">
                  <c:v>1.6799538150537305E-4</c:v>
                </c:pt>
                <c:pt idx="391">
                  <c:v>1.7871849096316283E-4</c:v>
                </c:pt>
                <c:pt idx="392">
                  <c:v>1.9012605421613062E-4</c:v>
                </c:pt>
                <c:pt idx="393">
                  <c:v>2.0226175980439434E-4</c:v>
                </c:pt>
                <c:pt idx="394">
                  <c:v>2.1517208489829181E-4</c:v>
                </c:pt>
                <c:pt idx="395">
                  <c:v>2.2890647329605515E-4</c:v>
                </c:pt>
                <c:pt idx="396">
                  <c:v>2.4351752478303737E-4</c:v>
                </c:pt>
                <c:pt idx="397">
                  <c:v>2.5906119657769937E-4</c:v>
                </c:pt>
                <c:pt idx="398">
                  <c:v>2.7559701763585034E-4</c:v>
                </c:pt>
                <c:pt idx="399">
                  <c:v>2.9318831663388339E-4</c:v>
                </c:pt>
                <c:pt idx="400">
                  <c:v>3.119024645041312E-4</c:v>
                </c:pt>
                <c:pt idx="401">
                  <c:v>3.3181113245120349E-4</c:v>
                </c:pt>
                <c:pt idx="402">
                  <c:v>3.5299056643745051E-4</c:v>
                </c:pt>
                <c:pt idx="403">
                  <c:v>3.7552187918877714E-4</c:v>
                </c:pt>
                <c:pt idx="404">
                  <c:v>3.9949136083912467E-4</c:v>
                </c:pt>
                <c:pt idx="405">
                  <c:v>4.2499080940332408E-4</c:v>
                </c:pt>
                <c:pt idx="406">
                  <c:v>4.5211788234396176E-4</c:v>
                </c:pt>
                <c:pt idx="407">
                  <c:v>4.8097647057868283E-4</c:v>
                </c:pt>
                <c:pt idx="408">
                  <c:v>5.116770963603008E-4</c:v>
                </c:pt>
                <c:pt idx="409">
                  <c:v>5.4433733655351161E-4</c:v>
                </c:pt>
                <c:pt idx="410">
                  <c:v>5.7908227292926759E-4</c:v>
                </c:pt>
                <c:pt idx="411">
                  <c:v>6.1604497120134845E-4</c:v>
                </c:pt>
                <c:pt idx="412">
                  <c:v>6.5536699063973235E-4</c:v>
                </c:pt>
                <c:pt idx="413">
                  <c:v>6.9719892621248139E-4</c:v>
                </c:pt>
                <c:pt idx="414">
                  <c:v>7.4170098533242696E-4</c:v>
                </c:pt>
                <c:pt idx="415">
                  <c:v>7.8904360141747551E-4</c:v>
                </c:pt>
                <c:pt idx="416">
                  <c:v>8.3940808661433564E-4</c:v>
                </c:pt>
                <c:pt idx="417">
                  <c:v>8.9298732618546355E-4</c:v>
                </c:pt>
                <c:pt idx="418">
                  <c:v>9.4998651721857818E-4</c:v>
                </c:pt>
                <c:pt idx="419">
                  <c:v>1.0106239544878492E-3</c:v>
                </c:pt>
                <c:pt idx="420">
                  <c:v>1.0751318664764353E-3</c:v>
                </c:pt>
                <c:pt idx="421">
                  <c:v>1.1437573047621654E-3</c:v>
                </c:pt>
                <c:pt idx="422">
                  <c:v>1.2167630901725162E-3</c:v>
                </c:pt>
                <c:pt idx="423">
                  <c:v>1.2944288193324643E-3</c:v>
                </c:pt>
                <c:pt idx="424">
                  <c:v>1.3770519354600679E-3</c:v>
                </c:pt>
                <c:pt idx="425">
                  <c:v>1.464948867510711E-3</c:v>
                </c:pt>
                <c:pt idx="426">
                  <c:v>1.5584562420326712E-3</c:v>
                </c:pt>
                <c:pt idx="427">
                  <c:v>1.6579321723751823E-3</c:v>
                </c:pt>
                <c:pt idx="428">
                  <c:v>1.7637576301863642E-3</c:v>
                </c:pt>
                <c:pt idx="429">
                  <c:v>1.8763379044535789E-3</c:v>
                </c:pt>
                <c:pt idx="430">
                  <c:v>1.99610415367402E-3</c:v>
                </c:pt>
                <c:pt idx="431">
                  <c:v>2.1235150571000212E-3</c:v>
                </c:pt>
                <c:pt idx="432">
                  <c:v>2.2590585713830012E-3</c:v>
                </c:pt>
                <c:pt idx="433">
                  <c:v>2.4032537993436188E-3</c:v>
                </c:pt>
                <c:pt idx="434">
                  <c:v>2.5566529780251257E-3</c:v>
                </c:pt>
                <c:pt idx="435">
                  <c:v>2.7198435936437513E-3</c:v>
                </c:pt>
                <c:pt idx="436">
                  <c:v>2.8934506315359061E-3</c:v>
                </c:pt>
                <c:pt idx="437">
                  <c:v>3.0781389697190488E-3</c:v>
                </c:pt>
                <c:pt idx="438">
                  <c:v>3.2746159252330302E-3</c:v>
                </c:pt>
                <c:pt idx="439">
                  <c:v>3.4836339630138625E-3</c:v>
                </c:pt>
                <c:pt idx="440">
                  <c:v>3.7059935776743214E-3</c:v>
                </c:pt>
                <c:pt idx="441">
                  <c:v>3.9425463592280023E-3</c:v>
                </c:pt>
                <c:pt idx="442">
                  <c:v>4.1941982544978747E-3</c:v>
                </c:pt>
                <c:pt idx="443">
                  <c:v>4.4619130366998667E-3</c:v>
                </c:pt>
                <c:pt idx="444">
                  <c:v>4.7467159964892196E-3</c:v>
                </c:pt>
                <c:pt idx="445">
                  <c:v>5.0496978686055535E-3</c:v>
                </c:pt>
                <c:pt idx="446">
                  <c:v>5.372019009154844E-3</c:v>
                </c:pt>
                <c:pt idx="447">
                  <c:v>5.7149138395264304E-3</c:v>
                </c:pt>
                <c:pt idx="448">
                  <c:v>6.0796955739642871E-3</c:v>
                </c:pt>
                <c:pt idx="449">
                  <c:v>6.4677612488981779E-3</c:v>
                </c:pt>
                <c:pt idx="450">
                  <c:v>6.8805970732959331E-3</c:v>
                </c:pt>
                <c:pt idx="451">
                  <c:v>7.3197841205275898E-3</c:v>
                </c:pt>
                <c:pt idx="452">
                  <c:v>7.7870043835399898E-3</c:v>
                </c:pt>
                <c:pt idx="453">
                  <c:v>8.2840472165319028E-3</c:v>
                </c:pt>
                <c:pt idx="454">
                  <c:v>8.8128161877998965E-3</c:v>
                </c:pt>
                <c:pt idx="455">
                  <c:v>9.3753363699998916E-3</c:v>
                </c:pt>
                <c:pt idx="456">
                  <c:v>9.9737620957445639E-3</c:v>
                </c:pt>
                <c:pt idx="457">
                  <c:v>1.06103852082389E-2</c:v>
                </c:pt>
                <c:pt idx="458">
                  <c:v>1.1287643838552019E-2</c:v>
                </c:pt>
                <c:pt idx="459">
                  <c:v>1.2008131743140447E-2</c:v>
                </c:pt>
                <c:pt idx="460">
                  <c:v>1.2774608237383455E-2</c:v>
                </c:pt>
                <c:pt idx="461">
                  <c:v>1.3590008763173889E-2</c:v>
                </c:pt>
                <c:pt idx="462">
                  <c:v>1.4457456131036051E-2</c:v>
                </c:pt>
                <c:pt idx="463">
                  <c:v>1.5380272479825588E-2</c:v>
                </c:pt>
                <c:pt idx="464">
                  <c:v>1.6361991999814453E-2</c:v>
                </c:pt>
                <c:pt idx="465">
                  <c:v>1.7406374467887717E-2</c:v>
                </c:pt>
                <c:pt idx="466">
                  <c:v>1.851741964668906E-2</c:v>
                </c:pt>
                <c:pt idx="467">
                  <c:v>1.9699382602860707E-2</c:v>
                </c:pt>
                <c:pt idx="468">
                  <c:v>2.0956790003043305E-2</c:v>
                </c:pt>
                <c:pt idx="469">
                  <c:v>2.229445745004607E-2</c:v>
                </c:pt>
                <c:pt idx="470">
                  <c:v>2.3717507925580923E-2</c:v>
                </c:pt>
                <c:pt idx="471">
                  <c:v>2.5231391410192476E-2</c:v>
                </c:pt>
                <c:pt idx="472">
                  <c:v>2.6841905755523907E-2</c:v>
                </c:pt>
                <c:pt idx="473">
                  <c:v>2.8555218888855222E-2</c:v>
                </c:pt>
                <c:pt idx="474">
                  <c:v>3.0377892434952362E-2</c:v>
                </c:pt>
                <c:pt idx="475">
                  <c:v>3.2316906845694007E-2</c:v>
                </c:pt>
                <c:pt idx="476">
                  <c:v>3.4379688133717022E-2</c:v>
                </c:pt>
                <c:pt idx="477">
                  <c:v>3.6574136312464922E-2</c:v>
                </c:pt>
                <c:pt idx="478">
                  <c:v>3.8908655651558426E-2</c:v>
                </c:pt>
                <c:pt idx="479">
                  <c:v>4.1392186863360034E-2</c:v>
                </c:pt>
                <c:pt idx="480">
                  <c:v>4.4034241344000032E-2</c:v>
                </c:pt>
                <c:pt idx="481">
                  <c:v>4.6844937600000039E-2</c:v>
                </c:pt>
                <c:pt idx="482">
                  <c:v>4.9835040000000039E-2</c:v>
                </c:pt>
                <c:pt idx="483">
                  <c:v>5.3016000000000042E-2</c:v>
                </c:pt>
                <c:pt idx="484">
                  <c:v>5.6400000000000047E-2</c:v>
                </c:pt>
                <c:pt idx="485">
                  <c:v>6.0000000000000053E-2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4-4C96-BECA-69014C93C1AB}"/>
            </c:ext>
          </c:extLst>
        </c:ser>
        <c:ser>
          <c:idx val="1"/>
          <c:order val="1"/>
          <c:marker>
            <c:symbol val="none"/>
          </c:marker>
          <c:val>
            <c:numRef>
              <c:f>EWMA1!$I$6:$I$491</c:f>
              <c:numCache>
                <c:formatCode>General</c:formatCode>
                <c:ptCount val="486"/>
                <c:pt idx="0">
                  <c:v>1.1518936226366635E-8</c:v>
                </c:pt>
                <c:pt idx="1">
                  <c:v>1.1875191985944984E-8</c:v>
                </c:pt>
                <c:pt idx="2">
                  <c:v>1.2242465964891738E-8</c:v>
                </c:pt>
                <c:pt idx="3">
                  <c:v>1.262109893287808E-8</c:v>
                </c:pt>
                <c:pt idx="4">
                  <c:v>1.3011442198843383E-8</c:v>
                </c:pt>
                <c:pt idx="5">
                  <c:v>1.3413857936951941E-8</c:v>
                </c:pt>
                <c:pt idx="6">
                  <c:v>1.3828719522630863E-8</c:v>
                </c:pt>
                <c:pt idx="7">
                  <c:v>1.4256411879000891E-8</c:v>
                </c:pt>
                <c:pt idx="8">
                  <c:v>1.4697331834021539E-8</c:v>
                </c:pt>
                <c:pt idx="9">
                  <c:v>1.5151888488681997E-8</c:v>
                </c:pt>
                <c:pt idx="10">
                  <c:v>1.5620503596579385E-8</c:v>
                </c:pt>
                <c:pt idx="11">
                  <c:v>1.6103611955236475E-8</c:v>
                </c:pt>
                <c:pt idx="12">
                  <c:v>1.6601661809522136E-8</c:v>
                </c:pt>
                <c:pt idx="13">
                  <c:v>1.71151152675486E-8</c:v>
                </c:pt>
                <c:pt idx="14">
                  <c:v>1.7644448729431541E-8</c:v>
                </c:pt>
                <c:pt idx="15">
                  <c:v>1.8190153329310871E-8</c:v>
                </c:pt>
                <c:pt idx="16">
                  <c:v>1.8752735391042135E-8</c:v>
                </c:pt>
                <c:pt idx="17">
                  <c:v>1.9332716897981583E-8</c:v>
                </c:pt>
                <c:pt idx="18">
                  <c:v>1.99306359773006E-8</c:v>
                </c:pt>
                <c:pt idx="19">
                  <c:v>2.054704739927897E-8</c:v>
                </c:pt>
                <c:pt idx="20">
                  <c:v>2.1182523092040177E-8</c:v>
                </c:pt>
                <c:pt idx="21">
                  <c:v>2.1837652672206368E-8</c:v>
                </c:pt>
                <c:pt idx="22">
                  <c:v>2.2513043991965329E-8</c:v>
                </c:pt>
                <c:pt idx="23">
                  <c:v>2.320932370305704E-8</c:v>
                </c:pt>
                <c:pt idx="24">
                  <c:v>2.3927137838203132E-8</c:v>
                </c:pt>
                <c:pt idx="25">
                  <c:v>2.4667152410518694E-8</c:v>
                </c:pt>
                <c:pt idx="26">
                  <c:v>2.5430054031462573E-8</c:v>
                </c:pt>
                <c:pt idx="27">
                  <c:v>2.6216550547899557E-8</c:v>
                </c:pt>
                <c:pt idx="28">
                  <c:v>2.7027371698865521E-8</c:v>
                </c:pt>
                <c:pt idx="29">
                  <c:v>2.7863269792644875E-8</c:v>
                </c:pt>
                <c:pt idx="30">
                  <c:v>2.8725020404788526E-8</c:v>
                </c:pt>
                <c:pt idx="31">
                  <c:v>2.9613423097720134E-8</c:v>
                </c:pt>
                <c:pt idx="32">
                  <c:v>3.0529302162598078E-8</c:v>
                </c:pt>
                <c:pt idx="33">
                  <c:v>3.1473507384121732E-8</c:v>
                </c:pt>
                <c:pt idx="34">
                  <c:v>3.2446914828991475E-8</c:v>
                </c:pt>
                <c:pt idx="35">
                  <c:v>3.3450427658754099E-8</c:v>
                </c:pt>
                <c:pt idx="36">
                  <c:v>3.4484976967787731E-8</c:v>
                </c:pt>
                <c:pt idx="37">
                  <c:v>3.5551522647203845E-8</c:v>
                </c:pt>
                <c:pt idx="38">
                  <c:v>3.6651054275467865E-8</c:v>
                </c:pt>
                <c:pt idx="39">
                  <c:v>3.7784592036564817E-8</c:v>
                </c:pt>
                <c:pt idx="40">
                  <c:v>3.8953187666561667E-8</c:v>
                </c:pt>
                <c:pt idx="41">
                  <c:v>4.0157925429445017E-8</c:v>
                </c:pt>
                <c:pt idx="42">
                  <c:v>4.1399923123139194E-8</c:v>
                </c:pt>
                <c:pt idx="43">
                  <c:v>4.2680333116638355E-8</c:v>
                </c:pt>
                <c:pt idx="44">
                  <c:v>4.4000343419214794E-8</c:v>
                </c:pt>
                <c:pt idx="45">
                  <c:v>4.5361178782695662E-8</c:v>
                </c:pt>
                <c:pt idx="46">
                  <c:v>4.676410183783058E-8</c:v>
                </c:pt>
                <c:pt idx="47">
                  <c:v>4.8210414265804728E-8</c:v>
                </c:pt>
                <c:pt idx="48">
                  <c:v>4.9701458005984258E-8</c:v>
                </c:pt>
                <c:pt idx="49">
                  <c:v>5.1238616501014697E-8</c:v>
                </c:pt>
                <c:pt idx="50">
                  <c:v>5.2823315980427528E-8</c:v>
                </c:pt>
                <c:pt idx="51">
                  <c:v>5.4457026783945891E-8</c:v>
                </c:pt>
                <c:pt idx="52">
                  <c:v>5.6141264725717419E-8</c:v>
                </c:pt>
                <c:pt idx="53">
                  <c:v>5.7877592500739613E-8</c:v>
                </c:pt>
                <c:pt idx="54">
                  <c:v>5.9667621134783102E-8</c:v>
                </c:pt>
                <c:pt idx="55">
                  <c:v>6.1513011479157833E-8</c:v>
                </c:pt>
                <c:pt idx="56">
                  <c:v>6.3415475751709122E-8</c:v>
                </c:pt>
                <c:pt idx="57">
                  <c:v>6.5376779125473316E-8</c:v>
                </c:pt>
                <c:pt idx="58">
                  <c:v>6.7398741366467343E-8</c:v>
                </c:pt>
                <c:pt idx="59">
                  <c:v>6.9483238522131283E-8</c:v>
                </c:pt>
                <c:pt idx="60">
                  <c:v>7.1632204661991004E-8</c:v>
                </c:pt>
                <c:pt idx="61">
                  <c:v>7.3847633672155682E-8</c:v>
                </c:pt>
                <c:pt idx="62">
                  <c:v>7.6131581105315139E-8</c:v>
                </c:pt>
                <c:pt idx="63">
                  <c:v>7.8486166087953743E-8</c:v>
                </c:pt>
                <c:pt idx="64">
                  <c:v>8.0913573286550259E-8</c:v>
                </c:pt>
                <c:pt idx="65">
                  <c:v>8.3416054934587905E-8</c:v>
                </c:pt>
                <c:pt idx="66">
                  <c:v>8.5995932922255564E-8</c:v>
                </c:pt>
                <c:pt idx="67">
                  <c:v>8.8655600950778921E-8</c:v>
                </c:pt>
                <c:pt idx="68">
                  <c:v>9.1397526753380336E-8</c:v>
                </c:pt>
                <c:pt idx="69">
                  <c:v>9.4224254384928186E-8</c:v>
                </c:pt>
                <c:pt idx="70">
                  <c:v>9.7138406582400184E-8</c:v>
                </c:pt>
                <c:pt idx="71">
                  <c:v>1.001426871983507E-7</c:v>
                </c:pt>
                <c:pt idx="72">
                  <c:v>1.032398837096399E-7</c:v>
                </c:pt>
                <c:pt idx="73">
                  <c:v>1.0643286980375249E-7</c:v>
                </c:pt>
                <c:pt idx="74">
                  <c:v>1.0972460804510566E-7</c:v>
                </c:pt>
                <c:pt idx="75">
                  <c:v>1.1311815262382027E-7</c:v>
                </c:pt>
                <c:pt idx="76">
                  <c:v>1.1661665218950542E-7</c:v>
                </c:pt>
                <c:pt idx="77">
                  <c:v>1.2022335277268599E-7</c:v>
                </c:pt>
                <c:pt idx="78">
                  <c:v>1.2394160079658352E-7</c:v>
                </c:pt>
                <c:pt idx="79">
                  <c:v>1.2777484618204487E-7</c:v>
                </c:pt>
                <c:pt idx="80">
                  <c:v>1.3172664554849987E-7</c:v>
                </c:pt>
                <c:pt idx="81">
                  <c:v>1.358006655139174E-7</c:v>
                </c:pt>
                <c:pt idx="82">
                  <c:v>1.4000068609682204E-7</c:v>
                </c:pt>
                <c:pt idx="83">
                  <c:v>1.4433060422352791E-7</c:v>
                </c:pt>
                <c:pt idx="84">
                  <c:v>1.4879443734384318E-7</c:v>
                </c:pt>
                <c:pt idx="85">
                  <c:v>1.533963271586012E-7</c:v>
                </c:pt>
                <c:pt idx="86">
                  <c:v>1.5814054346247551E-7</c:v>
                </c:pt>
                <c:pt idx="87">
                  <c:v>1.6303148810564483E-7</c:v>
                </c:pt>
                <c:pt idx="88">
                  <c:v>1.6807369907798436E-7</c:v>
                </c:pt>
                <c:pt idx="89">
                  <c:v>1.7327185471957153E-7</c:v>
                </c:pt>
                <c:pt idx="90">
                  <c:v>1.7863077806141396E-7</c:v>
                </c:pt>
                <c:pt idx="91">
                  <c:v>1.8415544130042677E-7</c:v>
                </c:pt>
                <c:pt idx="92">
                  <c:v>1.8985097041281108E-7</c:v>
                </c:pt>
                <c:pt idx="93">
                  <c:v>1.9572264991011449E-7</c:v>
                </c:pt>
                <c:pt idx="94">
                  <c:v>2.0177592774238612E-7</c:v>
                </c:pt>
                <c:pt idx="95">
                  <c:v>2.080164203529754E-7</c:v>
                </c:pt>
                <c:pt idx="96">
                  <c:v>2.1444991788966531E-7</c:v>
                </c:pt>
                <c:pt idx="97">
                  <c:v>2.2108238957697457E-7</c:v>
                </c:pt>
                <c:pt idx="98">
                  <c:v>2.2791998925461295E-7</c:v>
                </c:pt>
                <c:pt idx="99">
                  <c:v>2.3496906108722989E-7</c:v>
                </c:pt>
                <c:pt idx="100">
                  <c:v>2.4223614545075247E-7</c:v>
                </c:pt>
                <c:pt idx="101">
                  <c:v>2.4972798500077577E-7</c:v>
                </c:pt>
                <c:pt idx="102">
                  <c:v>2.5745153092863468E-7</c:v>
                </c:pt>
                <c:pt idx="103">
                  <c:v>2.6541394941096363E-7</c:v>
                </c:pt>
                <c:pt idx="104">
                  <c:v>2.7362262825872536E-7</c:v>
                </c:pt>
                <c:pt idx="105">
                  <c:v>2.8208518377188186E-7</c:v>
                </c:pt>
                <c:pt idx="106">
                  <c:v>2.9080946780606378E-7</c:v>
                </c:pt>
                <c:pt idx="107">
                  <c:v>2.9980357505779779E-7</c:v>
                </c:pt>
                <c:pt idx="108">
                  <c:v>3.0907585057504918E-7</c:v>
                </c:pt>
                <c:pt idx="109">
                  <c:v>3.1863489750005074E-7</c:v>
                </c:pt>
                <c:pt idx="110">
                  <c:v>3.2848958505159868E-7</c:v>
                </c:pt>
                <c:pt idx="111">
                  <c:v>3.3864905675422545E-7</c:v>
                </c:pt>
                <c:pt idx="112">
                  <c:v>3.4912273892188189E-7</c:v>
                </c:pt>
                <c:pt idx="113">
                  <c:v>3.59920349404002E-7</c:v>
                </c:pt>
                <c:pt idx="114">
                  <c:v>3.7105190660206388E-7</c:v>
                </c:pt>
                <c:pt idx="115">
                  <c:v>3.8252773876501435E-7</c:v>
                </c:pt>
                <c:pt idx="116">
                  <c:v>3.9435849357217979E-7</c:v>
                </c:pt>
                <c:pt idx="117">
                  <c:v>4.0655514801255651E-7</c:v>
                </c:pt>
                <c:pt idx="118">
                  <c:v>4.1912901856964581E-7</c:v>
                </c:pt>
                <c:pt idx="119">
                  <c:v>4.3209177172128431E-7</c:v>
                </c:pt>
                <c:pt idx="120">
                  <c:v>4.4545543476421067E-7</c:v>
                </c:pt>
                <c:pt idx="121">
                  <c:v>4.5923240697341308E-7</c:v>
                </c:pt>
                <c:pt idx="122">
                  <c:v>4.734354711066114E-7</c:v>
                </c:pt>
                <c:pt idx="123">
                  <c:v>4.8807780526454776E-7</c:v>
                </c:pt>
                <c:pt idx="124">
                  <c:v>5.0317299511809067E-7</c:v>
                </c:pt>
                <c:pt idx="125">
                  <c:v>5.1873504651349549E-7</c:v>
                </c:pt>
                <c:pt idx="126">
                  <c:v>5.3477839846752115E-7</c:v>
                </c:pt>
                <c:pt idx="127">
                  <c:v>5.5131793656445478E-7</c:v>
                </c:pt>
                <c:pt idx="128">
                  <c:v>5.6836900676747913E-7</c:v>
                </c:pt>
                <c:pt idx="129">
                  <c:v>5.8594742965719494E-7</c:v>
                </c:pt>
                <c:pt idx="130">
                  <c:v>6.040695151105104E-7</c:v>
                </c:pt>
                <c:pt idx="131">
                  <c:v>6.227520774335157E-7</c:v>
                </c:pt>
                <c:pt idx="132">
                  <c:v>6.4201245096238752E-7</c:v>
                </c:pt>
                <c:pt idx="133">
                  <c:v>6.618685061467912E-7</c:v>
                </c:pt>
                <c:pt idx="134">
                  <c:v>6.8233866613071242E-7</c:v>
                </c:pt>
                <c:pt idx="135">
                  <c:v>7.0344192384609533E-7</c:v>
                </c:pt>
                <c:pt idx="136">
                  <c:v>7.251978596351499E-7</c:v>
                </c:pt>
                <c:pt idx="137">
                  <c:v>7.4762665941768019E-7</c:v>
                </c:pt>
                <c:pt idx="138">
                  <c:v>7.7074913342028909E-7</c:v>
                </c:pt>
                <c:pt idx="139">
                  <c:v>7.9458673548483407E-7</c:v>
                </c:pt>
                <c:pt idx="140">
                  <c:v>8.191615829740555E-7</c:v>
                </c:pt>
                <c:pt idx="141">
                  <c:v>8.4449647729284095E-7</c:v>
                </c:pt>
                <c:pt idx="142">
                  <c:v>8.706149250441659E-7</c:v>
                </c:pt>
                <c:pt idx="143">
                  <c:v>8.9754115983934633E-7</c:v>
                </c:pt>
                <c:pt idx="144">
                  <c:v>9.2530016478283126E-7</c:v>
                </c:pt>
                <c:pt idx="145">
                  <c:v>9.5391769565240342E-7</c:v>
                </c:pt>
                <c:pt idx="146">
                  <c:v>9.8342030479629201E-7</c:v>
                </c:pt>
                <c:pt idx="147">
                  <c:v>1.0138353657693734E-6</c:v>
                </c:pt>
                <c:pt idx="148">
                  <c:v>1.0451910987313126E-6</c:v>
                </c:pt>
                <c:pt idx="149">
                  <c:v>1.0775165966302193E-6</c:v>
                </c:pt>
                <c:pt idx="150">
                  <c:v>1.1108418521961025E-6</c:v>
                </c:pt>
                <c:pt idx="151">
                  <c:v>1.1451977857691777E-6</c:v>
                </c:pt>
                <c:pt idx="152">
                  <c:v>1.180616273988843E-6</c:v>
                </c:pt>
                <c:pt idx="153">
                  <c:v>1.2171301793699413E-6</c:v>
                </c:pt>
                <c:pt idx="154">
                  <c:v>1.254773380793754E-6</c:v>
                </c:pt>
                <c:pt idx="155">
                  <c:v>1.2935808049420146E-6</c:v>
                </c:pt>
                <c:pt idx="156">
                  <c:v>1.3335884587031077E-6</c:v>
                </c:pt>
                <c:pt idx="157">
                  <c:v>1.3748334625805236E-6</c:v>
                </c:pt>
                <c:pt idx="158">
                  <c:v>1.4173540851345603E-6</c:v>
                </c:pt>
                <c:pt idx="159">
                  <c:v>1.4611897784892374E-6</c:v>
                </c:pt>
                <c:pt idx="160">
                  <c:v>1.5063812149373581E-6</c:v>
                </c:pt>
                <c:pt idx="161">
                  <c:v>1.552970324677689E-6</c:v>
                </c:pt>
                <c:pt idx="162">
                  <c:v>1.6010003347192671E-6</c:v>
                </c:pt>
                <c:pt idx="163">
                  <c:v>1.650515808988935E-6</c:v>
                </c:pt>
                <c:pt idx="164">
                  <c:v>1.7015626896793145E-6</c:v>
                </c:pt>
                <c:pt idx="165">
                  <c:v>1.7541883398755818E-6</c:v>
                </c:pt>
                <c:pt idx="166">
                  <c:v>1.8084415875005995E-6</c:v>
                </c:pt>
                <c:pt idx="167">
                  <c:v>1.8643727706191747E-6</c:v>
                </c:pt>
                <c:pt idx="168">
                  <c:v>1.9220337841434795E-6</c:v>
                </c:pt>
                <c:pt idx="169">
                  <c:v>1.9814781279829681E-6</c:v>
                </c:pt>
                <c:pt idx="170">
                  <c:v>2.0427609566834726E-6</c:v>
                </c:pt>
                <c:pt idx="171">
                  <c:v>2.1059391306015182E-6</c:v>
                </c:pt>
                <c:pt idx="172">
                  <c:v>2.1710712686613585E-6</c:v>
                </c:pt>
                <c:pt idx="173">
                  <c:v>2.2382178027436691E-6</c:v>
                </c:pt>
                <c:pt idx="174">
                  <c:v>2.30744103375636E-6</c:v>
                </c:pt>
                <c:pt idx="175">
                  <c:v>2.3788051894395462E-6</c:v>
                </c:pt>
                <c:pt idx="176">
                  <c:v>2.4523764839582953E-6</c:v>
                </c:pt>
                <c:pt idx="177">
                  <c:v>2.5282231793384486E-6</c:v>
                </c:pt>
                <c:pt idx="178">
                  <c:v>2.6064156488025245E-6</c:v>
                </c:pt>
                <c:pt idx="179">
                  <c:v>2.6870264420644586E-6</c:v>
                </c:pt>
                <c:pt idx="180">
                  <c:v>2.7701303526437712E-6</c:v>
                </c:pt>
                <c:pt idx="181">
                  <c:v>2.8558044872616202E-6</c:v>
                </c:pt>
                <c:pt idx="182">
                  <c:v>2.9441283373831135E-6</c:v>
                </c:pt>
                <c:pt idx="183">
                  <c:v>3.0351838529722821E-6</c:v>
                </c:pt>
                <c:pt idx="184">
                  <c:v>3.1290555185281259E-6</c:v>
                </c:pt>
                <c:pt idx="185">
                  <c:v>3.225830431472295E-6</c:v>
                </c:pt>
                <c:pt idx="186">
                  <c:v>3.3255983829611285E-6</c:v>
                </c:pt>
                <c:pt idx="187">
                  <c:v>3.4284519411970397E-6</c:v>
                </c:pt>
                <c:pt idx="188">
                  <c:v>3.5344865373165362E-6</c:v>
                </c:pt>
                <c:pt idx="189">
                  <c:v>3.6438005539345733E-6</c:v>
                </c:pt>
                <c:pt idx="190">
                  <c:v>3.7564954164273953E-6</c:v>
                </c:pt>
                <c:pt idx="191">
                  <c:v>3.8726756870385525E-6</c:v>
                </c:pt>
                <c:pt idx="192">
                  <c:v>3.9924491618954138E-6</c:v>
                </c:pt>
                <c:pt idx="193">
                  <c:v>4.1159269710262008E-6</c:v>
                </c:pt>
                <c:pt idx="194">
                  <c:v>4.2432236814703101E-6</c:v>
                </c:pt>
                <c:pt idx="195">
                  <c:v>4.3744574035776392E-6</c:v>
                </c:pt>
                <c:pt idx="196">
                  <c:v>4.5097499005955044E-6</c:v>
                </c:pt>
                <c:pt idx="197">
                  <c:v>4.6492267016448492E-6</c:v>
                </c:pt>
                <c:pt idx="198">
                  <c:v>4.7930172181905664E-6</c:v>
                </c:pt>
                <c:pt idx="199">
                  <c:v>4.9412548641139854E-6</c:v>
                </c:pt>
                <c:pt idx="200">
                  <c:v>5.0940771794989545E-6</c:v>
                </c:pt>
                <c:pt idx="201">
                  <c:v>5.2516259582463453E-6</c:v>
                </c:pt>
                <c:pt idx="202">
                  <c:v>5.4140473796354079E-6</c:v>
                </c:pt>
                <c:pt idx="203">
                  <c:v>5.5814921439540291E-6</c:v>
                </c:pt>
                <c:pt idx="204">
                  <c:v>5.7541156123237402E-6</c:v>
                </c:pt>
                <c:pt idx="205">
                  <c:v>5.9320779508492176E-6</c:v>
                </c:pt>
                <c:pt idx="206">
                  <c:v>6.1155442792259972E-6</c:v>
                </c:pt>
                <c:pt idx="207">
                  <c:v>6.304684823944327E-6</c:v>
                </c:pt>
                <c:pt idx="208">
                  <c:v>6.4996750762312658E-6</c:v>
                </c:pt>
                <c:pt idx="209">
                  <c:v>6.7006959548775935E-6</c:v>
                </c:pt>
                <c:pt idx="210">
                  <c:v>6.9079339741006124E-6</c:v>
                </c:pt>
                <c:pt idx="211">
                  <c:v>7.1215814165985694E-6</c:v>
                </c:pt>
                <c:pt idx="212">
                  <c:v>7.3418365119572867E-6</c:v>
                </c:pt>
                <c:pt idx="213">
                  <c:v>7.5689036205745235E-6</c:v>
                </c:pt>
                <c:pt idx="214">
                  <c:v>7.8029934232727032E-6</c:v>
                </c:pt>
                <c:pt idx="215">
                  <c:v>8.0443231167759836E-6</c:v>
                </c:pt>
                <c:pt idx="216">
                  <c:v>8.2931166152329731E-6</c:v>
                </c:pt>
                <c:pt idx="217">
                  <c:v>8.5496047579721385E-6</c:v>
                </c:pt>
                <c:pt idx="218">
                  <c:v>8.8140255236826164E-6</c:v>
                </c:pt>
                <c:pt idx="219">
                  <c:v>9.0866242512191922E-6</c:v>
                </c:pt>
                <c:pt idx="220">
                  <c:v>9.3676538672362804E-6</c:v>
                </c:pt>
                <c:pt idx="221">
                  <c:v>9.6573751208621453E-6</c:v>
                </c:pt>
                <c:pt idx="222">
                  <c:v>9.9560568256310766E-6</c:v>
                </c:pt>
                <c:pt idx="223">
                  <c:v>1.0263976108898018E-5</c:v>
                </c:pt>
                <c:pt idx="224">
                  <c:v>1.0581418668967029E-5</c:v>
                </c:pt>
                <c:pt idx="225">
                  <c:v>1.0908679040172195E-5</c:v>
                </c:pt>
                <c:pt idx="226">
                  <c:v>1.1246060866156903E-5</c:v>
                </c:pt>
                <c:pt idx="227">
                  <c:v>1.1593877181605054E-5</c:v>
                </c:pt>
                <c:pt idx="228">
                  <c:v>1.1952450702685624E-5</c:v>
                </c:pt>
                <c:pt idx="229">
                  <c:v>1.2322114126480025E-5</c:v>
                </c:pt>
                <c:pt idx="230">
                  <c:v>1.2703210439670125E-5</c:v>
                </c:pt>
                <c:pt idx="231">
                  <c:v>1.3096093236773326E-5</c:v>
                </c:pt>
                <c:pt idx="232">
                  <c:v>1.3501127048219925E-5</c:v>
                </c:pt>
                <c:pt idx="233">
                  <c:v>1.3918687678577241E-5</c:v>
                </c:pt>
                <c:pt idx="234">
                  <c:v>1.4349162555234269E-5</c:v>
                </c:pt>
                <c:pt idx="235">
                  <c:v>1.4792951087870383E-5</c:v>
                </c:pt>
                <c:pt idx="236">
                  <c:v>1.5250465039041629E-5</c:v>
                </c:pt>
                <c:pt idx="237">
                  <c:v>1.5722128906228485E-5</c:v>
                </c:pt>
                <c:pt idx="238">
                  <c:v>1.620838031569947E-5</c:v>
                </c:pt>
                <c:pt idx="239">
                  <c:v>1.6709670428556155E-5</c:v>
                </c:pt>
                <c:pt idx="240">
                  <c:v>1.7226464359336242E-5</c:v>
                </c:pt>
                <c:pt idx="241">
                  <c:v>1.7759241607563136E-5</c:v>
                </c:pt>
                <c:pt idx="242">
                  <c:v>1.8308496502642407E-5</c:v>
                </c:pt>
                <c:pt idx="243">
                  <c:v>1.8874738662517948E-5</c:v>
                </c:pt>
                <c:pt idx="244">
                  <c:v>1.9458493466513351E-5</c:v>
                </c:pt>
                <c:pt idx="245">
                  <c:v>2.006030254279727E-5</c:v>
                </c:pt>
                <c:pt idx="246">
                  <c:v>2.0680724270925019E-5</c:v>
                </c:pt>
                <c:pt idx="247">
                  <c:v>2.1320334299922697E-5</c:v>
                </c:pt>
                <c:pt idx="248">
                  <c:v>2.1979726082394537E-5</c:v>
                </c:pt>
                <c:pt idx="249">
                  <c:v>2.2659511425149003E-5</c:v>
                </c:pt>
                <c:pt idx="250">
                  <c:v>2.3360321056854645E-5</c:v>
                </c:pt>
                <c:pt idx="251">
                  <c:v>2.4082805213252209E-5</c:v>
                </c:pt>
                <c:pt idx="252">
                  <c:v>2.4827634240466198E-5</c:v>
                </c:pt>
                <c:pt idx="253">
                  <c:v>2.5595499216975465E-5</c:v>
                </c:pt>
                <c:pt idx="254">
                  <c:v>2.6387112594820068E-5</c:v>
                </c:pt>
                <c:pt idx="255">
                  <c:v>2.7203208860639243E-5</c:v>
                </c:pt>
                <c:pt idx="256">
                  <c:v>2.8044545217153856E-5</c:v>
                </c:pt>
                <c:pt idx="257">
                  <c:v>2.8911902285725625E-5</c:v>
                </c:pt>
                <c:pt idx="258">
                  <c:v>2.9806084830644979E-5</c:v>
                </c:pt>
                <c:pt idx="259">
                  <c:v>3.0727922505819563E-5</c:v>
                </c:pt>
                <c:pt idx="260">
                  <c:v>3.1678270624556256E-5</c:v>
                </c:pt>
                <c:pt idx="261">
                  <c:v>3.2658010953150779E-5</c:v>
                </c:pt>
                <c:pt idx="262">
                  <c:v>3.3668052529021413E-5</c:v>
                </c:pt>
                <c:pt idx="263">
                  <c:v>3.4709332504145795E-5</c:v>
                </c:pt>
                <c:pt idx="264">
                  <c:v>3.5782817014583291E-5</c:v>
                </c:pt>
                <c:pt idx="265">
                  <c:v>3.6889502076889984E-5</c:v>
                </c:pt>
                <c:pt idx="266">
                  <c:v>3.803041451225773E-5</c:v>
                </c:pt>
                <c:pt idx="267">
                  <c:v>3.9206612899234772E-5</c:v>
                </c:pt>
                <c:pt idx="268">
                  <c:v>4.0419188555912129E-5</c:v>
                </c:pt>
                <c:pt idx="269">
                  <c:v>4.1669266552486738E-5</c:v>
                </c:pt>
                <c:pt idx="270">
                  <c:v>4.2958006755140959E-5</c:v>
                </c:pt>
                <c:pt idx="271">
                  <c:v>4.4286604902207177E-5</c:v>
                </c:pt>
                <c:pt idx="272">
                  <c:v>4.5656293713615649E-5</c:v>
                </c:pt>
                <c:pt idx="273">
                  <c:v>4.7068344034655315E-5</c:v>
                </c:pt>
                <c:pt idx="274">
                  <c:v>4.8524066015108566E-5</c:v>
                </c:pt>
                <c:pt idx="275">
                  <c:v>5.0024810324854194E-5</c:v>
                </c:pt>
                <c:pt idx="276">
                  <c:v>5.1571969407066181E-5</c:v>
                </c:pt>
                <c:pt idx="277">
                  <c:v>5.3166978770171322E-5</c:v>
                </c:pt>
                <c:pt idx="278">
                  <c:v>5.4811318319764252E-5</c:v>
                </c:pt>
                <c:pt idx="279">
                  <c:v>5.6506513731715721E-5</c:v>
                </c:pt>
                <c:pt idx="280">
                  <c:v>5.8254137867748164E-5</c:v>
                </c:pt>
                <c:pt idx="281">
                  <c:v>6.0055812234791924E-5</c:v>
                </c:pt>
                <c:pt idx="282">
                  <c:v>6.1913208489476214E-5</c:v>
                </c:pt>
                <c:pt idx="283">
                  <c:v>6.3828049989150731E-5</c:v>
                </c:pt>
                <c:pt idx="284">
                  <c:v>6.5802113390877042E-5</c:v>
                </c:pt>
                <c:pt idx="285">
                  <c:v>6.7837230299873255E-5</c:v>
                </c:pt>
                <c:pt idx="286">
                  <c:v>6.9935288968941481E-5</c:v>
                </c:pt>
                <c:pt idx="287">
                  <c:v>7.2098236050455156E-5</c:v>
                </c:pt>
                <c:pt idx="288">
                  <c:v>7.4328078402531087E-5</c:v>
                </c:pt>
                <c:pt idx="289">
                  <c:v>7.6626884951062972E-5</c:v>
                </c:pt>
                <c:pt idx="290">
                  <c:v>7.8996788609343274E-5</c:v>
                </c:pt>
                <c:pt idx="291">
                  <c:v>8.1439988257054916E-5</c:v>
                </c:pt>
                <c:pt idx="292">
                  <c:v>8.3958750780468988E-5</c:v>
                </c:pt>
                <c:pt idx="293">
                  <c:v>8.6555413175741234E-5</c:v>
                </c:pt>
                <c:pt idx="294">
                  <c:v>8.9232384717258974E-5</c:v>
                </c:pt>
                <c:pt idx="295">
                  <c:v>9.1992149193050488E-5</c:v>
                </c:pt>
                <c:pt idx="296">
                  <c:v>9.4837267209330414E-5</c:v>
                </c:pt>
                <c:pt idx="297">
                  <c:v>9.7770378566320009E-5</c:v>
                </c:pt>
                <c:pt idx="298">
                  <c:v>1.007942047075464E-4</c:v>
                </c:pt>
                <c:pt idx="299">
                  <c:v>1.0391155124489321E-4</c:v>
                </c:pt>
                <c:pt idx="300">
                  <c:v>1.0712531056174557E-4</c:v>
                </c:pt>
                <c:pt idx="301">
                  <c:v>1.1043846449664493E-4</c:v>
                </c:pt>
                <c:pt idx="302">
                  <c:v>1.1385408710994323E-4</c:v>
                </c:pt>
                <c:pt idx="303">
                  <c:v>1.1737534753602395E-4</c:v>
                </c:pt>
                <c:pt idx="304">
                  <c:v>1.2100551292373603E-4</c:v>
                </c:pt>
                <c:pt idx="305">
                  <c:v>1.2474795146776911E-4</c:v>
                </c:pt>
                <c:pt idx="306">
                  <c:v>1.286061355337826E-4</c:v>
                </c:pt>
                <c:pt idx="307">
                  <c:v>1.3258364488018823E-4</c:v>
                </c:pt>
                <c:pt idx="308">
                  <c:v>1.3668416997957548E-4</c:v>
                </c:pt>
                <c:pt idx="309">
                  <c:v>1.4091151544286135E-4</c:v>
                </c:pt>
                <c:pt idx="310">
                  <c:v>1.4526960354934159E-4</c:v>
                </c:pt>
                <c:pt idx="311">
                  <c:v>1.4976247788591916E-4</c:v>
                </c:pt>
                <c:pt idx="312">
                  <c:v>1.5439430709888574E-4</c:v>
                </c:pt>
                <c:pt idx="313">
                  <c:v>1.5916938876173788E-4</c:v>
                </c:pt>
                <c:pt idx="314">
                  <c:v>1.6409215336261638E-4</c:v>
                </c:pt>
                <c:pt idx="315">
                  <c:v>1.6916716841506845E-4</c:v>
                </c:pt>
                <c:pt idx="316">
                  <c:v>1.7439914269594685E-4</c:v>
                </c:pt>
                <c:pt idx="317">
                  <c:v>1.7979293061437819E-4</c:v>
                </c:pt>
                <c:pt idx="318">
                  <c:v>1.8535353671585381E-4</c:v>
                </c:pt>
                <c:pt idx="319">
                  <c:v>1.9108612032562246E-4</c:v>
                </c:pt>
                <c:pt idx="320">
                  <c:v>1.9699600033569326E-4</c:v>
                </c:pt>
                <c:pt idx="321">
                  <c:v>2.0308866013988999E-4</c:v>
                </c:pt>
                <c:pt idx="322">
                  <c:v>2.0936975272153608E-4</c:v>
                </c:pt>
                <c:pt idx="323">
                  <c:v>2.1584510589849076E-4</c:v>
                </c:pt>
                <c:pt idx="324">
                  <c:v>2.2252072773040288E-4</c:v>
                </c:pt>
                <c:pt idx="325">
                  <c:v>2.2940281209319886E-4</c:v>
                </c:pt>
                <c:pt idx="326">
                  <c:v>2.3649774442597815E-4</c:v>
                </c:pt>
                <c:pt idx="327">
                  <c:v>2.438121076556476E-4</c:v>
                </c:pt>
                <c:pt idx="328">
                  <c:v>2.5135268830479135E-4</c:v>
                </c:pt>
                <c:pt idx="329">
                  <c:v>2.5912648278844468E-4</c:v>
                </c:pt>
                <c:pt idx="330">
                  <c:v>2.6714070390561307E-4</c:v>
                </c:pt>
                <c:pt idx="331">
                  <c:v>2.7540278753155988E-4</c:v>
                </c:pt>
                <c:pt idx="332">
                  <c:v>2.8392039951707205E-4</c:v>
                </c:pt>
                <c:pt idx="333">
                  <c:v>2.9270144280110522E-4</c:v>
                </c:pt>
                <c:pt idx="334">
                  <c:v>3.0175406474340746E-4</c:v>
                </c:pt>
                <c:pt idx="335">
                  <c:v>3.1108666468392522E-4</c:v>
                </c:pt>
                <c:pt idx="336">
                  <c:v>3.2070790173600535E-4</c:v>
                </c:pt>
                <c:pt idx="337">
                  <c:v>3.3062670282062412E-4</c:v>
                </c:pt>
                <c:pt idx="338">
                  <c:v>3.4085227094909703E-4</c:v>
                </c:pt>
                <c:pt idx="339">
                  <c:v>3.5139409376195571E-4</c:v>
                </c:pt>
                <c:pt idx="340">
                  <c:v>3.622619523319131E-4</c:v>
                </c:pt>
                <c:pt idx="341">
                  <c:v>3.7346593023908565E-4</c:v>
                </c:pt>
                <c:pt idx="342">
                  <c:v>3.8501642292689247E-4</c:v>
                </c:pt>
                <c:pt idx="343">
                  <c:v>3.9692414734731181E-4</c:v>
                </c:pt>
                <c:pt idx="344">
                  <c:v>4.0920015190444516E-4</c:v>
                </c:pt>
                <c:pt idx="345">
                  <c:v>4.2185582670561359E-4</c:v>
                </c:pt>
                <c:pt idx="346">
                  <c:v>4.3490291412949858E-4</c:v>
                </c:pt>
                <c:pt idx="347">
                  <c:v>4.4835351972113253E-4</c:v>
                </c:pt>
                <c:pt idx="348">
                  <c:v>4.6222012342384797E-4</c:v>
                </c:pt>
                <c:pt idx="349">
                  <c:v>4.7651559115860612E-4</c:v>
                </c:pt>
                <c:pt idx="350">
                  <c:v>4.9125318676144971E-4</c:v>
                </c:pt>
                <c:pt idx="351">
                  <c:v>5.0644658429015437E-4</c:v>
                </c:pt>
                <c:pt idx="352">
                  <c:v>5.2210988071149927E-4</c:v>
                </c:pt>
                <c:pt idx="353">
                  <c:v>5.3825760898092709E-4</c:v>
                </c:pt>
                <c:pt idx="354">
                  <c:v>5.5490475152672892E-4</c:v>
                </c:pt>
                <c:pt idx="355">
                  <c:v>5.7206675415126702E-4</c:v>
                </c:pt>
                <c:pt idx="356">
                  <c:v>5.8975954036213094E-4</c:v>
                </c:pt>
                <c:pt idx="357">
                  <c:v>6.0799952614652676E-4</c:v>
                </c:pt>
                <c:pt idx="358">
                  <c:v>6.268036352026047E-4</c:v>
                </c:pt>
                <c:pt idx="359">
                  <c:v>6.4618931464186056E-4</c:v>
                </c:pt>
                <c:pt idx="360">
                  <c:v>6.661745511771759E-4</c:v>
                </c:pt>
                <c:pt idx="361">
                  <c:v>6.8677788781152153E-4</c:v>
                </c:pt>
                <c:pt idx="362">
                  <c:v>7.0801844104280572E-4</c:v>
                </c:pt>
                <c:pt idx="363">
                  <c:v>7.2991591860083074E-4</c:v>
                </c:pt>
                <c:pt idx="364">
                  <c:v>7.524906377328151E-4</c:v>
                </c:pt>
                <c:pt idx="365">
                  <c:v>7.7576354405444858E-4</c:v>
                </c:pt>
                <c:pt idx="366">
                  <c:v>7.9975623098396762E-4</c:v>
                </c:pt>
                <c:pt idx="367">
                  <c:v>8.2449095977728617E-4</c:v>
                </c:pt>
                <c:pt idx="368">
                  <c:v>8.4999068018276928E-4</c:v>
                </c:pt>
                <c:pt idx="369">
                  <c:v>8.762790517348138E-4</c:v>
                </c:pt>
                <c:pt idx="370">
                  <c:v>9.0338046570599359E-4</c:v>
                </c:pt>
                <c:pt idx="371">
                  <c:v>9.3132006773813771E-4</c:v>
                </c:pt>
                <c:pt idx="372">
                  <c:v>9.6012378117333794E-4</c:v>
                </c:pt>
                <c:pt idx="373">
                  <c:v>9.8981833110653407E-4</c:v>
                </c:pt>
                <c:pt idx="374">
                  <c:v>1.0204312691819938E-3</c:v>
                </c:pt>
                <c:pt idx="375">
                  <c:v>1.0519909991566945E-3</c:v>
                </c:pt>
                <c:pt idx="376">
                  <c:v>1.0845268032543243E-3</c:v>
                </c:pt>
                <c:pt idx="377">
                  <c:v>1.118068869334355E-3</c:v>
                </c:pt>
                <c:pt idx="378">
                  <c:v>1.1526483189013969E-3</c:v>
                </c:pt>
                <c:pt idx="379">
                  <c:v>1.1882972359808215E-3</c:v>
                </c:pt>
                <c:pt idx="380">
                  <c:v>1.225048696887445E-3</c:v>
                </c:pt>
                <c:pt idx="381">
                  <c:v>1.2629368009148918E-3</c:v>
                </c:pt>
                <c:pt idx="382">
                  <c:v>1.3019967019741153E-3</c:v>
                </c:pt>
                <c:pt idx="383">
                  <c:v>1.3422646412104282E-3</c:v>
                </c:pt>
                <c:pt idx="384">
                  <c:v>1.3837779806293072E-3</c:v>
                </c:pt>
                <c:pt idx="385">
                  <c:v>1.4265752377621724E-3</c:v>
                </c:pt>
                <c:pt idx="386">
                  <c:v>1.4706961214043016E-3</c:v>
                </c:pt>
                <c:pt idx="387">
                  <c:v>1.5161815684580427E-3</c:v>
                </c:pt>
                <c:pt idx="388">
                  <c:v>1.5630737819155081E-3</c:v>
                </c:pt>
                <c:pt idx="389">
                  <c:v>1.6114162700159879E-3</c:v>
                </c:pt>
                <c:pt idx="390">
                  <c:v>1.66125388661442E-3</c:v>
                </c:pt>
                <c:pt idx="391">
                  <c:v>1.7126328727983713E-3</c:v>
                </c:pt>
                <c:pt idx="392">
                  <c:v>1.7656008997921355E-3</c:v>
                </c:pt>
                <c:pt idx="393">
                  <c:v>1.8202071131877685E-3</c:v>
                </c:pt>
                <c:pt idx="394">
                  <c:v>1.8765021785440916E-3</c:v>
                </c:pt>
                <c:pt idx="395">
                  <c:v>1.9345383283959705E-3</c:v>
                </c:pt>
                <c:pt idx="396">
                  <c:v>1.9943694107174949E-3</c:v>
                </c:pt>
                <c:pt idx="397">
                  <c:v>2.0560509388840159E-3</c:v>
                </c:pt>
                <c:pt idx="398">
                  <c:v>2.1196401431793979E-3</c:v>
                </c:pt>
                <c:pt idx="399">
                  <c:v>2.1851960238962864E-3</c:v>
                </c:pt>
                <c:pt idx="400">
                  <c:v>2.2527794060786459E-3</c:v>
                </c:pt>
                <c:pt idx="401">
                  <c:v>2.3224529959573669E-3</c:v>
                </c:pt>
                <c:pt idx="402">
                  <c:v>2.3942814391313062E-3</c:v>
                </c:pt>
                <c:pt idx="403">
                  <c:v>2.4683313805477381E-3</c:v>
                </c:pt>
                <c:pt idx="404">
                  <c:v>2.5446715263378744E-3</c:v>
                </c:pt>
                <c:pt idx="405">
                  <c:v>2.6233727075648194E-3</c:v>
                </c:pt>
                <c:pt idx="406">
                  <c:v>2.704507945943113E-3</c:v>
                </c:pt>
                <c:pt idx="407">
                  <c:v>2.7881525215908377E-3</c:v>
                </c:pt>
                <c:pt idx="408">
                  <c:v>2.8743840428771526E-3</c:v>
                </c:pt>
                <c:pt idx="409">
                  <c:v>2.9632825184300539E-3</c:v>
                </c:pt>
                <c:pt idx="410">
                  <c:v>3.05493043137119E-3</c:v>
                </c:pt>
                <c:pt idx="411">
                  <c:v>3.1494128158465876E-3</c:v>
                </c:pt>
                <c:pt idx="412">
                  <c:v>3.2468173359243169E-3</c:v>
                </c:pt>
                <c:pt idx="413">
                  <c:v>3.3472343669322859E-3</c:v>
                </c:pt>
                <c:pt idx="414">
                  <c:v>3.4507570793116346E-3</c:v>
                </c:pt>
                <c:pt idx="415">
                  <c:v>3.5574815250635412E-3</c:v>
                </c:pt>
                <c:pt idx="416">
                  <c:v>3.6675067268696301E-3</c:v>
                </c:pt>
                <c:pt idx="417">
                  <c:v>3.7809347699686909E-3</c:v>
                </c:pt>
                <c:pt idx="418">
                  <c:v>3.8978708968749392E-3</c:v>
                </c:pt>
                <c:pt idx="419">
                  <c:v>4.0184236050257111E-3</c:v>
                </c:pt>
                <c:pt idx="420">
                  <c:v>4.1427047474491864E-3</c:v>
                </c:pt>
                <c:pt idx="421">
                  <c:v>4.2708296365455527E-3</c:v>
                </c:pt>
                <c:pt idx="422">
                  <c:v>4.4029171510778882E-3</c:v>
                </c:pt>
                <c:pt idx="423">
                  <c:v>4.5390898464720501E-3</c:v>
                </c:pt>
                <c:pt idx="424">
                  <c:v>4.6794740685278868E-3</c:v>
                </c:pt>
                <c:pt idx="425">
                  <c:v>4.8242000706473064E-3</c:v>
                </c:pt>
                <c:pt idx="426">
                  <c:v>4.9734021346879449E-3</c:v>
                </c:pt>
                <c:pt idx="427">
                  <c:v>5.1272186955545829E-3</c:v>
                </c:pt>
                <c:pt idx="428">
                  <c:v>5.2857924696438985E-3</c:v>
                </c:pt>
                <c:pt idx="429">
                  <c:v>5.4492705872617522E-3</c:v>
                </c:pt>
                <c:pt idx="430">
                  <c:v>5.6178047291358269E-3</c:v>
                </c:pt>
                <c:pt idx="431">
                  <c:v>5.7915512671503364E-3</c:v>
                </c:pt>
                <c:pt idx="432">
                  <c:v>5.9706714094333365E-3</c:v>
                </c:pt>
                <c:pt idx="433">
                  <c:v>6.1553313499312758E-3</c:v>
                </c:pt>
                <c:pt idx="434">
                  <c:v>6.3457024226095627E-3</c:v>
                </c:pt>
                <c:pt idx="435">
                  <c:v>6.5419612604222296E-3</c:v>
                </c:pt>
                <c:pt idx="436">
                  <c:v>6.7442899591981745E-3</c:v>
                </c:pt>
                <c:pt idx="437">
                  <c:v>6.9528762465960571E-3</c:v>
                </c:pt>
                <c:pt idx="438">
                  <c:v>7.167913656284595E-3</c:v>
                </c:pt>
                <c:pt idx="439">
                  <c:v>7.3896017075098909E-3</c:v>
                </c:pt>
                <c:pt idx="440">
                  <c:v>7.6181460902163831E-3</c:v>
                </c:pt>
                <c:pt idx="441">
                  <c:v>7.8537588558931781E-3</c:v>
                </c:pt>
                <c:pt idx="442">
                  <c:v>8.0966586143228648E-3</c:v>
                </c:pt>
                <c:pt idx="443">
                  <c:v>8.3470707364153244E-3</c:v>
                </c:pt>
                <c:pt idx="444">
                  <c:v>8.6052275633147681E-3</c:v>
                </c:pt>
                <c:pt idx="445">
                  <c:v>8.8713686219739872E-3</c:v>
                </c:pt>
                <c:pt idx="446">
                  <c:v>9.145740847395863E-3</c:v>
                </c:pt>
                <c:pt idx="447">
                  <c:v>9.4285988117483125E-3</c:v>
                </c:pt>
                <c:pt idx="448">
                  <c:v>9.7202049605652711E-3</c:v>
                </c:pt>
                <c:pt idx="449">
                  <c:v>1.0020829856252857E-2</c:v>
                </c:pt>
                <c:pt idx="450">
                  <c:v>1.0330752429126656E-2</c:v>
                </c:pt>
                <c:pt idx="451">
                  <c:v>1.0650260236213047E-2</c:v>
                </c:pt>
                <c:pt idx="452">
                  <c:v>1.0979649728054689E-2</c:v>
                </c:pt>
                <c:pt idx="453">
                  <c:v>1.131922652376772E-2</c:v>
                </c:pt>
                <c:pt idx="454">
                  <c:v>1.1669305694605897E-2</c:v>
                </c:pt>
                <c:pt idx="455">
                  <c:v>1.2030212056294738E-2</c:v>
                </c:pt>
                <c:pt idx="456">
                  <c:v>1.2402280470406948E-2</c:v>
                </c:pt>
                <c:pt idx="457">
                  <c:v>1.2785856155058709E-2</c:v>
                </c:pt>
                <c:pt idx="458">
                  <c:v>1.3181295005215166E-2</c:v>
                </c:pt>
                <c:pt idx="459">
                  <c:v>1.3588963922902233E-2</c:v>
                </c:pt>
                <c:pt idx="460">
                  <c:v>1.4009241157631165E-2</c:v>
                </c:pt>
                <c:pt idx="461">
                  <c:v>1.4442516657351719E-2</c:v>
                </c:pt>
                <c:pt idx="462">
                  <c:v>1.4889192430259504E-2</c:v>
                </c:pt>
                <c:pt idx="463">
                  <c:v>1.5349682917793303E-2</c:v>
                </c:pt>
                <c:pt idx="464">
                  <c:v>1.5824415379168354E-2</c:v>
                </c:pt>
                <c:pt idx="465">
                  <c:v>1.6313830287802429E-2</c:v>
                </c:pt>
                <c:pt idx="466">
                  <c:v>1.6818381740002504E-2</c:v>
                </c:pt>
                <c:pt idx="467">
                  <c:v>1.7338537876291242E-2</c:v>
                </c:pt>
                <c:pt idx="468">
                  <c:v>1.7874781315764164E-2</c:v>
                </c:pt>
                <c:pt idx="469">
                  <c:v>1.8427609603880582E-2</c:v>
                </c:pt>
                <c:pt idx="470">
                  <c:v>1.8997535674103692E-2</c:v>
                </c:pt>
                <c:pt idx="471">
                  <c:v>1.958508832381824E-2</c:v>
                </c:pt>
                <c:pt idx="472">
                  <c:v>2.0190812704967261E-2</c:v>
                </c:pt>
                <c:pt idx="473">
                  <c:v>2.0815270829863154E-2</c:v>
                </c:pt>
                <c:pt idx="474">
                  <c:v>2.145904209264243E-2</c:v>
                </c:pt>
                <c:pt idx="475">
                  <c:v>2.2122723806847867E-2</c:v>
                </c:pt>
                <c:pt idx="476">
                  <c:v>2.2806931759636974E-2</c:v>
                </c:pt>
                <c:pt idx="477">
                  <c:v>2.35123007831309E-2</c:v>
                </c:pt>
                <c:pt idx="478">
                  <c:v>2.4239485343433918E-2</c:v>
                </c:pt>
                <c:pt idx="479">
                  <c:v>2.4989160147870018E-2</c:v>
                </c:pt>
                <c:pt idx="480">
                  <c:v>2.5762020771000021E-2</c:v>
                </c:pt>
                <c:pt idx="481">
                  <c:v>2.655878430000002E-2</c:v>
                </c:pt>
                <c:pt idx="482">
                  <c:v>2.7380190000000023E-2</c:v>
                </c:pt>
                <c:pt idx="483">
                  <c:v>2.8227000000000023E-2</c:v>
                </c:pt>
                <c:pt idx="484">
                  <c:v>2.9100000000000025E-2</c:v>
                </c:pt>
                <c:pt idx="485">
                  <c:v>3.0000000000000027E-2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D4-4C96-BECA-69014C93C1AB}"/>
            </c:ext>
          </c:extLst>
        </c:ser>
        <c:ser>
          <c:idx val="2"/>
          <c:order val="2"/>
          <c:marker>
            <c:symbol val="none"/>
          </c:marker>
          <c:val>
            <c:numRef>
              <c:f>EWMA1!$J$6:$J$491</c:f>
              <c:numCache>
                <c:formatCode>General</c:formatCode>
                <c:ptCount val="486"/>
                <c:pt idx="0">
                  <c:v>7.6395781832210561E-5</c:v>
                </c:pt>
                <c:pt idx="1">
                  <c:v>7.7167456396172281E-5</c:v>
                </c:pt>
                <c:pt idx="2">
                  <c:v>7.7946925652699255E-5</c:v>
                </c:pt>
                <c:pt idx="3">
                  <c:v>7.873426833605987E-5</c:v>
                </c:pt>
                <c:pt idx="4">
                  <c:v>7.9529563975818049E-5</c:v>
                </c:pt>
                <c:pt idx="5">
                  <c:v>8.033289290486672E-5</c:v>
                </c:pt>
                <c:pt idx="6">
                  <c:v>8.114433626754214E-5</c:v>
                </c:pt>
                <c:pt idx="7">
                  <c:v>8.1963976027820334E-5</c:v>
                </c:pt>
                <c:pt idx="8">
                  <c:v>8.2791894977596306E-5</c:v>
                </c:pt>
                <c:pt idx="9">
                  <c:v>8.3628176745046787E-5</c:v>
                </c:pt>
                <c:pt idx="10">
                  <c:v>8.4472905803077551E-5</c:v>
                </c:pt>
                <c:pt idx="11">
                  <c:v>8.5326167477856117E-5</c:v>
                </c:pt>
                <c:pt idx="12">
                  <c:v>8.6188047957430421E-5</c:v>
                </c:pt>
                <c:pt idx="13">
                  <c:v>8.7058634300434773E-5</c:v>
                </c:pt>
                <c:pt idx="14">
                  <c:v>8.79380144448836E-5</c:v>
                </c:pt>
                <c:pt idx="15">
                  <c:v>8.8826277217054142E-5</c:v>
                </c:pt>
                <c:pt idx="16">
                  <c:v>8.9723512340458735E-5</c:v>
                </c:pt>
                <c:pt idx="17">
                  <c:v>9.0629810444907815E-5</c:v>
                </c:pt>
                <c:pt idx="18">
                  <c:v>9.1545263075664448E-5</c:v>
                </c:pt>
                <c:pt idx="19">
                  <c:v>9.2469962702691381E-5</c:v>
                </c:pt>
                <c:pt idx="20">
                  <c:v>9.3404002729991284E-5</c:v>
                </c:pt>
                <c:pt idx="21">
                  <c:v>9.4347477505041716E-5</c:v>
                </c:pt>
                <c:pt idx="22">
                  <c:v>9.5300482328324957E-5</c:v>
                </c:pt>
                <c:pt idx="23">
                  <c:v>9.6263113462954509E-5</c:v>
                </c:pt>
                <c:pt idx="24">
                  <c:v>9.7235468144398491E-5</c:v>
                </c:pt>
                <c:pt idx="25">
                  <c:v>9.821764459030153E-5</c:v>
                </c:pt>
                <c:pt idx="26">
                  <c:v>9.9209742010405571E-5</c:v>
                </c:pt>
                <c:pt idx="27">
                  <c:v>1.0021186061657127E-4</c:v>
                </c:pt>
                <c:pt idx="28">
                  <c:v>1.0122410163290029E-4</c:v>
                </c:pt>
                <c:pt idx="29">
                  <c:v>1.0224656730595987E-4</c:v>
                </c:pt>
                <c:pt idx="30">
                  <c:v>1.03279360915111E-4</c:v>
                </c:pt>
                <c:pt idx="31">
                  <c:v>1.0432258678294039E-4</c:v>
                </c:pt>
                <c:pt idx="32">
                  <c:v>1.0537635028579839E-4</c:v>
                </c:pt>
                <c:pt idx="33">
                  <c:v>1.0644075786444284E-4</c:v>
                </c:pt>
                <c:pt idx="34">
                  <c:v>1.0751591703479072E-4</c:v>
                </c:pt>
                <c:pt idx="35">
                  <c:v>1.0860193639877852E-4</c:v>
                </c:pt>
                <c:pt idx="36">
                  <c:v>1.0969892565533186E-4</c:v>
                </c:pt>
                <c:pt idx="37">
                  <c:v>1.108069956114463E-4</c:v>
                </c:pt>
                <c:pt idx="38">
                  <c:v>1.1192625819338011E-4</c:v>
                </c:pt>
                <c:pt idx="39">
                  <c:v>1.1305682645795971E-4</c:v>
                </c:pt>
                <c:pt idx="40">
                  <c:v>1.141988146039997E-4</c:v>
                </c:pt>
                <c:pt idx="41">
                  <c:v>1.1535233798383808E-4</c:v>
                </c:pt>
                <c:pt idx="42">
                  <c:v>1.1651751311498797E-4</c:v>
                </c:pt>
                <c:pt idx="43">
                  <c:v>1.1769445769190704E-4</c:v>
                </c:pt>
                <c:pt idx="44">
                  <c:v>1.1888329059788589E-4</c:v>
                </c:pt>
                <c:pt idx="45">
                  <c:v>1.2008413191705647E-4</c:v>
                </c:pt>
                <c:pt idx="46">
                  <c:v>1.212971029465217E-4</c:v>
                </c:pt>
                <c:pt idx="47">
                  <c:v>1.2252232620860778E-4</c:v>
                </c:pt>
                <c:pt idx="48">
                  <c:v>1.2375992546324017E-4</c:v>
                </c:pt>
                <c:pt idx="49">
                  <c:v>1.2501002572044462E-4</c:v>
                </c:pt>
                <c:pt idx="50">
                  <c:v>1.2627275325297437E-4</c:v>
                </c:pt>
                <c:pt idx="51">
                  <c:v>1.2754823560906501E-4</c:v>
                </c:pt>
                <c:pt idx="52">
                  <c:v>1.2883660162531821E-4</c:v>
                </c:pt>
                <c:pt idx="53">
                  <c:v>1.3013798143971536E-4</c:v>
                </c:pt>
                <c:pt idx="54">
                  <c:v>1.3145250650476299E-4</c:v>
                </c:pt>
                <c:pt idx="55">
                  <c:v>1.3278030960077071E-4</c:v>
                </c:pt>
                <c:pt idx="56">
                  <c:v>1.3412152484926335E-4</c:v>
                </c:pt>
                <c:pt idx="57">
                  <c:v>1.3547628772652865E-4</c:v>
                </c:pt>
                <c:pt idx="58">
                  <c:v>1.3684473507730163E-4</c:v>
                </c:pt>
                <c:pt idx="59">
                  <c:v>1.3822700512858751E-4</c:v>
                </c:pt>
                <c:pt idx="60">
                  <c:v>1.3962323750362374E-4</c:v>
                </c:pt>
                <c:pt idx="61">
                  <c:v>1.410335732359836E-4</c:v>
                </c:pt>
                <c:pt idx="62">
                  <c:v>1.4245815478382181E-4</c:v>
                </c:pt>
                <c:pt idx="63">
                  <c:v>1.4389712604426447E-4</c:v>
                </c:pt>
                <c:pt idx="64">
                  <c:v>1.4535063236794391E-4</c:v>
                </c:pt>
                <c:pt idx="65">
                  <c:v>1.468188205736807E-4</c:v>
                </c:pt>
                <c:pt idx="66">
                  <c:v>1.4830183896331388E-4</c:v>
                </c:pt>
                <c:pt idx="67">
                  <c:v>1.4979983733668067E-4</c:v>
                </c:pt>
                <c:pt idx="68">
                  <c:v>1.5131296700674813E-4</c:v>
                </c:pt>
                <c:pt idx="69">
                  <c:v>1.5284138081489711E-4</c:v>
                </c:pt>
                <c:pt idx="70">
                  <c:v>1.5438523314636072E-4</c:v>
                </c:pt>
                <c:pt idx="71">
                  <c:v>1.5594467994581892E-4</c:v>
                </c:pt>
                <c:pt idx="72">
                  <c:v>1.5751987873315041E-4</c:v>
                </c:pt>
                <c:pt idx="73">
                  <c:v>1.5911098861934387E-4</c:v>
                </c:pt>
                <c:pt idx="74">
                  <c:v>1.6071817032256957E-4</c:v>
                </c:pt>
                <c:pt idx="75">
                  <c:v>1.6234158618441374E-4</c:v>
                </c:pt>
                <c:pt idx="76">
                  <c:v>1.6398140018627648E-4</c:v>
                </c:pt>
                <c:pt idx="77">
                  <c:v>1.6563777796593587E-4</c:v>
                </c:pt>
                <c:pt idx="78">
                  <c:v>1.6731088683427864E-4</c:v>
                </c:pt>
                <c:pt idx="79">
                  <c:v>1.6900089579220063E-4</c:v>
                </c:pt>
                <c:pt idx="80">
                  <c:v>1.7070797554767742E-4</c:v>
                </c:pt>
                <c:pt idx="81">
                  <c:v>1.7243229853300754E-4</c:v>
                </c:pt>
                <c:pt idx="82">
                  <c:v>1.7417403892222978E-4</c:v>
                </c:pt>
                <c:pt idx="83">
                  <c:v>1.7593337264871698E-4</c:v>
                </c:pt>
                <c:pt idx="84">
                  <c:v>1.7771047742294642E-4</c:v>
                </c:pt>
                <c:pt idx="85">
                  <c:v>1.7950553275045093E-4</c:v>
                </c:pt>
                <c:pt idx="86">
                  <c:v>1.8131871994995049E-4</c:v>
                </c:pt>
                <c:pt idx="87">
                  <c:v>1.8315022217166714E-4</c:v>
                </c:pt>
                <c:pt idx="88">
                  <c:v>1.8500022441582538E-4</c:v>
                </c:pt>
                <c:pt idx="89">
                  <c:v>1.8686891355133877E-4</c:v>
                </c:pt>
                <c:pt idx="90">
                  <c:v>1.8875647833468563E-4</c:v>
                </c:pt>
                <c:pt idx="91">
                  <c:v>1.9066310942897542E-4</c:v>
                </c:pt>
                <c:pt idx="92">
                  <c:v>1.9258899942320746E-4</c:v>
                </c:pt>
                <c:pt idx="93">
                  <c:v>1.9453434285172474E-4</c:v>
                </c:pt>
                <c:pt idx="94">
                  <c:v>1.9649933621386335E-4</c:v>
                </c:pt>
                <c:pt idx="95">
                  <c:v>1.9848417799380136E-4</c:v>
                </c:pt>
                <c:pt idx="96">
                  <c:v>2.0048906868060744E-4</c:v>
                </c:pt>
                <c:pt idx="97">
                  <c:v>2.0251421078849239E-4</c:v>
                </c:pt>
                <c:pt idx="98">
                  <c:v>2.0455980887726502E-4</c:v>
                </c:pt>
                <c:pt idx="99">
                  <c:v>2.06626069572995E-4</c:v>
                </c:pt>
                <c:pt idx="100">
                  <c:v>2.0871320158888384E-4</c:v>
                </c:pt>
                <c:pt idx="101">
                  <c:v>2.1082141574634732E-4</c:v>
                </c:pt>
                <c:pt idx="102">
                  <c:v>2.1295092499631045E-4</c:v>
                </c:pt>
                <c:pt idx="103">
                  <c:v>2.1510194444071765E-4</c:v>
                </c:pt>
                <c:pt idx="104">
                  <c:v>2.1727469135426016E-4</c:v>
                </c:pt>
                <c:pt idx="105">
                  <c:v>2.1946938520632343E-4</c:v>
                </c:pt>
                <c:pt idx="106">
                  <c:v>2.2168624768315506E-4</c:v>
                </c:pt>
                <c:pt idx="107">
                  <c:v>2.2392550271025757E-4</c:v>
                </c:pt>
                <c:pt idx="108">
                  <c:v>2.2618737647500764E-4</c:v>
                </c:pt>
                <c:pt idx="109">
                  <c:v>2.2847209744950272E-4</c:v>
                </c:pt>
                <c:pt idx="110">
                  <c:v>2.3077989641363909E-4</c:v>
                </c:pt>
                <c:pt idx="111">
                  <c:v>2.3311100647842333E-4</c:v>
                </c:pt>
                <c:pt idx="112">
                  <c:v>2.3546566310951852E-4</c:v>
                </c:pt>
                <c:pt idx="113">
                  <c:v>2.3784410415102881E-4</c:v>
                </c:pt>
                <c:pt idx="114">
                  <c:v>2.4024656984952404E-4</c:v>
                </c:pt>
                <c:pt idx="115">
                  <c:v>2.4267330287830712E-4</c:v>
                </c:pt>
                <c:pt idx="116">
                  <c:v>2.4512454836192639E-4</c:v>
                </c:pt>
                <c:pt idx="117">
                  <c:v>2.4760055390093575E-4</c:v>
                </c:pt>
                <c:pt idx="118">
                  <c:v>2.5010156959690482E-4</c:v>
                </c:pt>
                <c:pt idx="119">
                  <c:v>2.5262784807768165E-4</c:v>
                </c:pt>
                <c:pt idx="120">
                  <c:v>2.551796445229107E-4</c:v>
                </c:pt>
                <c:pt idx="121">
                  <c:v>2.5775721668980884E-4</c:v>
                </c:pt>
                <c:pt idx="122">
                  <c:v>2.6036082493920083E-4</c:v>
                </c:pt>
                <c:pt idx="123">
                  <c:v>2.62990732261819E-4</c:v>
                </c:pt>
                <c:pt idx="124">
                  <c:v>2.6564720430486771E-4</c:v>
                </c:pt>
                <c:pt idx="125">
                  <c:v>2.6833050939885627E-4</c:v>
                </c:pt>
                <c:pt idx="126">
                  <c:v>2.7104091858470332E-4</c:v>
                </c:pt>
                <c:pt idx="127">
                  <c:v>2.7377870564111446E-4</c:v>
                </c:pt>
                <c:pt idx="128">
                  <c:v>2.7654414711223688E-4</c:v>
                </c:pt>
                <c:pt idx="129">
                  <c:v>2.793375223355928E-4</c:v>
                </c:pt>
                <c:pt idx="130">
                  <c:v>2.8215911347029575E-4</c:v>
                </c:pt>
                <c:pt idx="131">
                  <c:v>2.8500920552555124E-4</c:v>
                </c:pt>
                <c:pt idx="132">
                  <c:v>2.8788808638944571E-4</c:v>
                </c:pt>
                <c:pt idx="133">
                  <c:v>2.9079604685802594E-4</c:v>
                </c:pt>
                <c:pt idx="134">
                  <c:v>2.9373338066467276E-4</c:v>
                </c:pt>
                <c:pt idx="135">
                  <c:v>2.9670038450977043E-4</c:v>
                </c:pt>
                <c:pt idx="136">
                  <c:v>2.9969735809067715E-4</c:v>
                </c:pt>
                <c:pt idx="137">
                  <c:v>3.0272460413199718E-4</c:v>
                </c:pt>
                <c:pt idx="138">
                  <c:v>3.0578242841615877E-4</c:v>
                </c:pt>
                <c:pt idx="139">
                  <c:v>3.088711398143018E-4</c:v>
                </c:pt>
                <c:pt idx="140">
                  <c:v>3.119910503174766E-4</c:v>
                </c:pt>
                <c:pt idx="141">
                  <c:v>3.1514247506815812E-4</c:v>
                </c:pt>
                <c:pt idx="142">
                  <c:v>3.18325732392079E-4</c:v>
                </c:pt>
                <c:pt idx="143">
                  <c:v>3.2154114383038272E-4</c:v>
                </c:pt>
                <c:pt idx="144">
                  <c:v>3.2478903417210381E-4</c:v>
                </c:pt>
                <c:pt idx="145">
                  <c:v>3.2806973148697359E-4</c:v>
                </c:pt>
                <c:pt idx="146">
                  <c:v>3.3138356715855914E-4</c:v>
                </c:pt>
                <c:pt idx="147">
                  <c:v>3.347308759177365E-4</c:v>
                </c:pt>
                <c:pt idx="148">
                  <c:v>3.3811199587650153E-4</c:v>
                </c:pt>
                <c:pt idx="149">
                  <c:v>3.4152726856212279E-4</c:v>
                </c:pt>
                <c:pt idx="150">
                  <c:v>3.4497703895163917E-4</c:v>
                </c:pt>
                <c:pt idx="151">
                  <c:v>3.484616555067062E-4</c:v>
                </c:pt>
                <c:pt idx="152">
                  <c:v>3.5198147020879412E-4</c:v>
                </c:pt>
                <c:pt idx="153">
                  <c:v>3.5553683859474165E-4</c:v>
                </c:pt>
                <c:pt idx="154">
                  <c:v>3.5912811979266825E-4</c:v>
                </c:pt>
                <c:pt idx="155">
                  <c:v>3.6275567655825081E-4</c:v>
                </c:pt>
                <c:pt idx="156">
                  <c:v>3.6641987531136445E-4</c:v>
                </c:pt>
                <c:pt idx="157">
                  <c:v>3.7012108617309535E-4</c:v>
                </c:pt>
                <c:pt idx="158">
                  <c:v>3.7385968300312675E-4</c:v>
                </c:pt>
                <c:pt idx="159">
                  <c:v>3.7763604343750174E-4</c:v>
                </c:pt>
                <c:pt idx="160">
                  <c:v>3.8145054892676941E-4</c:v>
                </c:pt>
                <c:pt idx="161">
                  <c:v>3.853035847745146E-4</c:v>
                </c:pt>
                <c:pt idx="162">
                  <c:v>3.8919554017627736E-4</c:v>
                </c:pt>
                <c:pt idx="163">
                  <c:v>3.9312680825886608E-4</c:v>
                </c:pt>
                <c:pt idx="164">
                  <c:v>3.9709778612006668E-4</c:v>
                </c:pt>
                <c:pt idx="165">
                  <c:v>4.0110887486875427E-4</c:v>
                </c:pt>
                <c:pt idx="166">
                  <c:v>4.0516047966540836E-4</c:v>
                </c:pt>
                <c:pt idx="167">
                  <c:v>4.0925300976303884E-4</c:v>
                </c:pt>
                <c:pt idx="168">
                  <c:v>4.1338687854852393E-4</c:v>
                </c:pt>
                <c:pt idx="169">
                  <c:v>4.1756250358436763E-4</c:v>
                </c:pt>
                <c:pt idx="170">
                  <c:v>4.2178030665087653E-4</c:v>
                </c:pt>
                <c:pt idx="171">
                  <c:v>4.2604071378876413E-4</c:v>
                </c:pt>
                <c:pt idx="172">
                  <c:v>4.3034415534218599E-4</c:v>
                </c:pt>
                <c:pt idx="173">
                  <c:v>4.3469106600220806E-4</c:v>
                </c:pt>
                <c:pt idx="174">
                  <c:v>4.3908188485071523E-4</c:v>
                </c:pt>
                <c:pt idx="175">
                  <c:v>4.4351705540476285E-4</c:v>
                </c:pt>
                <c:pt idx="176">
                  <c:v>4.4799702566137667E-4</c:v>
                </c:pt>
                <c:pt idx="177">
                  <c:v>4.5252224814280466E-4</c:v>
                </c:pt>
                <c:pt idx="178">
                  <c:v>4.5709317994222697E-4</c:v>
                </c:pt>
                <c:pt idx="179">
                  <c:v>4.6171028276992618E-4</c:v>
                </c:pt>
                <c:pt idx="180">
                  <c:v>4.6637402299992545E-4</c:v>
                </c:pt>
                <c:pt idx="181">
                  <c:v>4.7108487171709649E-4</c:v>
                </c:pt>
                <c:pt idx="182">
                  <c:v>4.7584330476474387E-4</c:v>
                </c:pt>
                <c:pt idx="183">
                  <c:v>4.806498027926706E-4</c:v>
                </c:pt>
                <c:pt idx="184">
                  <c:v>4.8550485130572789E-4</c:v>
                </c:pt>
                <c:pt idx="185">
                  <c:v>4.9040894071285658E-4</c:v>
                </c:pt>
                <c:pt idx="186">
                  <c:v>4.9536256637662264E-4</c:v>
                </c:pt>
                <c:pt idx="187">
                  <c:v>5.0036622866325524E-4</c:v>
                </c:pt>
                <c:pt idx="188">
                  <c:v>5.0542043299318712E-4</c:v>
                </c:pt>
                <c:pt idx="189">
                  <c:v>5.1052568989210824E-4</c:v>
                </c:pt>
                <c:pt idx="190">
                  <c:v>5.1568251504253363E-4</c:v>
                </c:pt>
                <c:pt idx="191">
                  <c:v>5.2089142933589257E-4</c:v>
                </c:pt>
                <c:pt idx="192">
                  <c:v>5.2615295892514404E-4</c:v>
                </c:pt>
                <c:pt idx="193">
                  <c:v>5.3146763527792324E-4</c:v>
                </c:pt>
                <c:pt idx="194">
                  <c:v>5.3683599523022543E-4</c:v>
                </c:pt>
                <c:pt idx="195">
                  <c:v>5.4225858104063184E-4</c:v>
                </c:pt>
                <c:pt idx="196">
                  <c:v>5.4773594044508263E-4</c:v>
                </c:pt>
                <c:pt idx="197">
                  <c:v>5.5326862671220469E-4</c:v>
                </c:pt>
                <c:pt idx="198">
                  <c:v>5.588571986991967E-4</c:v>
                </c:pt>
                <c:pt idx="199">
                  <c:v>5.6450222090827955E-4</c:v>
                </c:pt>
                <c:pt idx="200">
                  <c:v>5.7020426354371663E-4</c:v>
                </c:pt>
                <c:pt idx="201">
                  <c:v>5.7596390256941068E-4</c:v>
                </c:pt>
                <c:pt idx="202">
                  <c:v>5.8178171976708162E-4</c:v>
                </c:pt>
                <c:pt idx="203">
                  <c:v>5.876583027950319E-4</c:v>
                </c:pt>
                <c:pt idx="204">
                  <c:v>5.93594245247507E-4</c:v>
                </c:pt>
                <c:pt idx="205">
                  <c:v>5.9959014671465355E-4</c:v>
                </c:pt>
                <c:pt idx="206">
                  <c:v>6.0564661284308438E-4</c:v>
                </c:pt>
                <c:pt idx="207">
                  <c:v>6.1176425539705495E-4</c:v>
                </c:pt>
                <c:pt idx="208">
                  <c:v>6.1794369232025758E-4</c:v>
                </c:pt>
                <c:pt idx="209">
                  <c:v>6.2418554779824001E-4</c:v>
                </c:pt>
                <c:pt idx="210">
                  <c:v>6.3049045232145442E-4</c:v>
                </c:pt>
                <c:pt idx="211">
                  <c:v>6.3685904274894396E-4</c:v>
                </c:pt>
                <c:pt idx="212">
                  <c:v>6.4329196237267064E-4</c:v>
                </c:pt>
                <c:pt idx="213">
                  <c:v>6.497898609824957E-4</c:v>
                </c:pt>
                <c:pt idx="214">
                  <c:v>6.5635339493181374E-4</c:v>
                </c:pt>
                <c:pt idx="215">
                  <c:v>6.6298322720385232E-4</c:v>
                </c:pt>
                <c:pt idx="216">
                  <c:v>6.6968002747863869E-4</c:v>
                </c:pt>
                <c:pt idx="217">
                  <c:v>6.7644447220064523E-4</c:v>
                </c:pt>
                <c:pt idx="218">
                  <c:v>6.832772446471163E-4</c:v>
                </c:pt>
                <c:pt idx="219">
                  <c:v>6.9017903499708712E-4</c:v>
                </c:pt>
                <c:pt idx="220">
                  <c:v>6.9715054040109822E-4</c:v>
                </c:pt>
                <c:pt idx="221">
                  <c:v>7.0419246505161437E-4</c:v>
                </c:pt>
                <c:pt idx="222">
                  <c:v>7.1130552025415591E-4</c:v>
                </c:pt>
                <c:pt idx="223">
                  <c:v>7.1849042449914744E-4</c:v>
                </c:pt>
                <c:pt idx="224">
                  <c:v>7.2574790353449234E-4</c:v>
                </c:pt>
                <c:pt idx="225">
                  <c:v>7.3307869043888127E-4</c:v>
                </c:pt>
                <c:pt idx="226">
                  <c:v>7.4048352569583962E-4</c:v>
                </c:pt>
                <c:pt idx="227">
                  <c:v>7.4796315726852495E-4</c:v>
                </c:pt>
                <c:pt idx="228">
                  <c:v>7.5551834067527775E-4</c:v>
                </c:pt>
                <c:pt idx="229">
                  <c:v>7.6314983906593703E-4</c:v>
                </c:pt>
                <c:pt idx="230">
                  <c:v>7.7085842329892653E-4</c:v>
                </c:pt>
                <c:pt idx="231">
                  <c:v>7.7864487201911772E-4</c:v>
                </c:pt>
                <c:pt idx="232">
                  <c:v>7.865099717364822E-4</c:v>
                </c:pt>
                <c:pt idx="233">
                  <c:v>7.9445451690553779E-4</c:v>
                </c:pt>
                <c:pt idx="234">
                  <c:v>8.0247931000559393E-4</c:v>
                </c:pt>
                <c:pt idx="235">
                  <c:v>8.1058516162181202E-4</c:v>
                </c:pt>
                <c:pt idx="236">
                  <c:v>8.1877289052708269E-4</c:v>
                </c:pt>
                <c:pt idx="237">
                  <c:v>8.2704332376473016E-4</c:v>
                </c:pt>
                <c:pt idx="238">
                  <c:v>8.3539729673205059E-4</c:v>
                </c:pt>
                <c:pt idx="239">
                  <c:v>8.4383565326469768E-4</c:v>
                </c:pt>
                <c:pt idx="240">
                  <c:v>8.5235924572191679E-4</c:v>
                </c:pt>
                <c:pt idx="241">
                  <c:v>8.6096893507264327E-4</c:v>
                </c:pt>
                <c:pt idx="242">
                  <c:v>8.6966559098246776E-4</c:v>
                </c:pt>
                <c:pt idx="243">
                  <c:v>8.7845009190148286E-4</c:v>
                </c:pt>
                <c:pt idx="244">
                  <c:v>8.87323325153013E-4</c:v>
                </c:pt>
                <c:pt idx="245">
                  <c:v>8.9628618702324535E-4</c:v>
                </c:pt>
                <c:pt idx="246">
                  <c:v>9.0533958285176307E-4</c:v>
                </c:pt>
                <c:pt idx="247">
                  <c:v>9.1448442712299292E-4</c:v>
                </c:pt>
                <c:pt idx="248">
                  <c:v>9.2372164355857868E-4</c:v>
                </c:pt>
                <c:pt idx="249">
                  <c:v>9.3305216521068571E-4</c:v>
                </c:pt>
                <c:pt idx="250">
                  <c:v>9.4247693455624796E-4</c:v>
                </c:pt>
                <c:pt idx="251">
                  <c:v>9.5199690359216982E-4</c:v>
                </c:pt>
                <c:pt idx="252">
                  <c:v>9.6161303393148463E-4</c:v>
                </c:pt>
                <c:pt idx="253">
                  <c:v>9.7132629690048966E-4</c:v>
                </c:pt>
                <c:pt idx="254">
                  <c:v>9.811376736368583E-4</c:v>
                </c:pt>
                <c:pt idx="255">
                  <c:v>9.9104815518874577E-4</c:v>
                </c:pt>
                <c:pt idx="256">
                  <c:v>1.0010587426148947E-3</c:v>
                </c:pt>
                <c:pt idx="257">
                  <c:v>1.0111704470857521E-3</c:v>
                </c:pt>
                <c:pt idx="258">
                  <c:v>1.0213842899856082E-3</c:v>
                </c:pt>
                <c:pt idx="259">
                  <c:v>1.031701303015766E-3</c:v>
                </c:pt>
                <c:pt idx="260">
                  <c:v>1.0421225282987534E-3</c:v>
                </c:pt>
                <c:pt idx="261">
                  <c:v>1.0526490184835893E-3</c:v>
                </c:pt>
                <c:pt idx="262">
                  <c:v>1.0632818368521105E-3</c:v>
                </c:pt>
                <c:pt idx="263">
                  <c:v>1.0740220574263742E-3</c:v>
                </c:pt>
                <c:pt idx="264">
                  <c:v>1.0848707650771457E-3</c:v>
                </c:pt>
                <c:pt idx="265">
                  <c:v>1.0958290556334807E-3</c:v>
                </c:pt>
                <c:pt idx="266">
                  <c:v>1.1068980359934149E-3</c:v>
                </c:pt>
                <c:pt idx="267">
                  <c:v>1.1180788242357725E-3</c:v>
                </c:pt>
                <c:pt idx="268">
                  <c:v>1.1293725497331035E-3</c:v>
                </c:pt>
                <c:pt idx="269">
                  <c:v>1.1407803532657614E-3</c:v>
                </c:pt>
                <c:pt idx="270">
                  <c:v>1.1523033871371326E-3</c:v>
                </c:pt>
                <c:pt idx="271">
                  <c:v>1.1639428152900328E-3</c:v>
                </c:pt>
                <c:pt idx="272">
                  <c:v>1.1756998134242757E-3</c:v>
                </c:pt>
                <c:pt idx="273">
                  <c:v>1.1875755691154301E-3</c:v>
                </c:pt>
                <c:pt idx="274">
                  <c:v>1.1995712819347776E-3</c:v>
                </c:pt>
                <c:pt idx="275">
                  <c:v>1.2116881635704825E-3</c:v>
                </c:pt>
                <c:pt idx="276">
                  <c:v>1.2239274379499824E-3</c:v>
                </c:pt>
                <c:pt idx="277">
                  <c:v>1.2362903413636187E-3</c:v>
                </c:pt>
                <c:pt idx="278">
                  <c:v>1.2487781225895137E-3</c:v>
                </c:pt>
                <c:pt idx="279">
                  <c:v>1.2613920430197109E-3</c:v>
                </c:pt>
                <c:pt idx="280">
                  <c:v>1.2741333767875868E-3</c:v>
                </c:pt>
                <c:pt idx="281">
                  <c:v>1.2870034108965526E-3</c:v>
                </c:pt>
                <c:pt idx="282">
                  <c:v>1.3000034453500529E-3</c:v>
                </c:pt>
                <c:pt idx="283">
                  <c:v>1.3131347932828815E-3</c:v>
                </c:pt>
                <c:pt idx="284">
                  <c:v>1.3263987810938199E-3</c:v>
                </c:pt>
                <c:pt idx="285">
                  <c:v>1.3397967485796159E-3</c:v>
                </c:pt>
                <c:pt idx="286">
                  <c:v>1.3533300490703195E-3</c:v>
                </c:pt>
                <c:pt idx="287">
                  <c:v>1.3670000495659791E-3</c:v>
                </c:pt>
                <c:pt idx="288">
                  <c:v>1.3808081308747265E-3</c:v>
                </c:pt>
                <c:pt idx="289">
                  <c:v>1.3947556877522492E-3</c:v>
                </c:pt>
                <c:pt idx="290">
                  <c:v>1.4088441290426759E-3</c:v>
                </c:pt>
                <c:pt idx="291">
                  <c:v>1.4230748778208849E-3</c:v>
                </c:pt>
                <c:pt idx="292">
                  <c:v>1.4374493715362472E-3</c:v>
                </c:pt>
                <c:pt idx="293">
                  <c:v>1.4519690621578253E-3</c:v>
                </c:pt>
                <c:pt idx="294">
                  <c:v>1.466635416321036E-3</c:v>
                </c:pt>
                <c:pt idx="295">
                  <c:v>1.481449915475794E-3</c:v>
                </c:pt>
                <c:pt idx="296">
                  <c:v>1.4964140560361553E-3</c:v>
                </c:pt>
                <c:pt idx="297">
                  <c:v>1.5115293495314699E-3</c:v>
                </c:pt>
                <c:pt idx="298">
                  <c:v>1.5267973227590609E-3</c:v>
                </c:pt>
                <c:pt idx="299">
                  <c:v>1.5422195179384452E-3</c:v>
                </c:pt>
                <c:pt idx="300">
                  <c:v>1.5577974928671161E-3</c:v>
                </c:pt>
                <c:pt idx="301">
                  <c:v>1.5735328210778954E-3</c:v>
                </c:pt>
                <c:pt idx="302">
                  <c:v>1.5894270919978742E-3</c:v>
                </c:pt>
                <c:pt idx="303">
                  <c:v>1.6054819111089638E-3</c:v>
                </c:pt>
                <c:pt idx="304">
                  <c:v>1.6216989001100646E-3</c:v>
                </c:pt>
                <c:pt idx="305">
                  <c:v>1.6380796970808735E-3</c:v>
                </c:pt>
                <c:pt idx="306">
                  <c:v>1.6546259566473469E-3</c:v>
                </c:pt>
                <c:pt idx="307">
                  <c:v>1.671339350148835E-3</c:v>
                </c:pt>
                <c:pt idx="308">
                  <c:v>1.6882215658069043E-3</c:v>
                </c:pt>
                <c:pt idx="309">
                  <c:v>1.7052743088958628E-3</c:v>
                </c:pt>
                <c:pt idx="310">
                  <c:v>1.7224993019150129E-3</c:v>
                </c:pt>
                <c:pt idx="311">
                  <c:v>1.7398982847626394E-3</c:v>
                </c:pt>
                <c:pt idx="312">
                  <c:v>1.757473014911757E-3</c:v>
                </c:pt>
                <c:pt idx="313">
                  <c:v>1.7752252675876335E-3</c:v>
                </c:pt>
                <c:pt idx="314">
                  <c:v>1.7931568359471045E-3</c:v>
                </c:pt>
                <c:pt idx="315">
                  <c:v>1.8112695312597015E-3</c:v>
                </c:pt>
                <c:pt idx="316">
                  <c:v>1.8295651830906076E-3</c:v>
                </c:pt>
                <c:pt idx="317">
                  <c:v>1.8480456394854622E-3</c:v>
                </c:pt>
                <c:pt idx="318">
                  <c:v>1.8667127671570327E-3</c:v>
                </c:pt>
                <c:pt idx="319">
                  <c:v>1.8855684516737707E-3</c:v>
                </c:pt>
                <c:pt idx="320">
                  <c:v>1.9046145976502732E-3</c:v>
                </c:pt>
                <c:pt idx="321">
                  <c:v>1.9238531289396698E-3</c:v>
                </c:pt>
                <c:pt idx="322">
                  <c:v>1.9432859888279495E-3</c:v>
                </c:pt>
                <c:pt idx="323">
                  <c:v>1.9629151402302519E-3</c:v>
                </c:pt>
                <c:pt idx="324">
                  <c:v>1.9827425658891433E-3</c:v>
                </c:pt>
                <c:pt idx="325">
                  <c:v>2.0027702685748924E-3</c:v>
                </c:pt>
                <c:pt idx="326">
                  <c:v>2.0230002712877701E-3</c:v>
                </c:pt>
                <c:pt idx="327">
                  <c:v>2.0434346174623944E-3</c:v>
                </c:pt>
                <c:pt idx="328">
                  <c:v>2.0640753711741351E-3</c:v>
                </c:pt>
                <c:pt idx="329">
                  <c:v>2.0849246173476116E-3</c:v>
                </c:pt>
                <c:pt idx="330">
                  <c:v>2.1059844619672847E-3</c:v>
                </c:pt>
                <c:pt idx="331">
                  <c:v>2.1272570322901866E-3</c:v>
                </c:pt>
                <c:pt idx="332">
                  <c:v>2.1487444770607943E-3</c:v>
                </c:pt>
                <c:pt idx="333">
                  <c:v>2.1704489667280754E-3</c:v>
                </c:pt>
                <c:pt idx="334">
                  <c:v>2.1923726936647226E-3</c:v>
                </c:pt>
                <c:pt idx="335">
                  <c:v>2.2145178723886084E-3</c:v>
                </c:pt>
                <c:pt idx="336">
                  <c:v>2.2368867397864734E-3</c:v>
                </c:pt>
                <c:pt idx="337">
                  <c:v>2.2594815553398724E-3</c:v>
                </c:pt>
                <c:pt idx="338">
                  <c:v>2.2823046013534061E-3</c:v>
                </c:pt>
                <c:pt idx="339">
                  <c:v>2.305358183185259E-3</c:v>
                </c:pt>
                <c:pt idx="340">
                  <c:v>2.3286446294800592E-3</c:v>
                </c:pt>
                <c:pt idx="341">
                  <c:v>2.3521662924041007E-3</c:v>
                </c:pt>
                <c:pt idx="342">
                  <c:v>2.3759255478829301E-3</c:v>
                </c:pt>
                <c:pt idx="343">
                  <c:v>2.3999247958413432E-3</c:v>
                </c:pt>
                <c:pt idx="344">
                  <c:v>2.4241664604458014E-3</c:v>
                </c:pt>
                <c:pt idx="345">
                  <c:v>2.4486529903492943E-3</c:v>
                </c:pt>
                <c:pt idx="346">
                  <c:v>2.4733868589386812E-3</c:v>
                </c:pt>
                <c:pt idx="347">
                  <c:v>2.4983705645845265E-3</c:v>
                </c:pt>
                <c:pt idx="348">
                  <c:v>2.5236066308934606E-3</c:v>
                </c:pt>
                <c:pt idx="349">
                  <c:v>2.5490976069630924E-3</c:v>
                </c:pt>
                <c:pt idx="350">
                  <c:v>2.5748460676394869E-3</c:v>
                </c:pt>
                <c:pt idx="351">
                  <c:v>2.6008546137772592E-3</c:v>
                </c:pt>
                <c:pt idx="352">
                  <c:v>2.6271258725022823E-3</c:v>
                </c:pt>
                <c:pt idx="353">
                  <c:v>2.6536624974770528E-3</c:v>
                </c:pt>
                <c:pt idx="354">
                  <c:v>2.6804671691687404E-3</c:v>
                </c:pt>
                <c:pt idx="355">
                  <c:v>2.7075425951199402E-3</c:v>
                </c:pt>
                <c:pt idx="356">
                  <c:v>2.734891510222162E-3</c:v>
                </c:pt>
                <c:pt idx="357">
                  <c:v>2.7625166769920826E-3</c:v>
                </c:pt>
                <c:pt idx="358">
                  <c:v>2.7904208858505887E-3</c:v>
                </c:pt>
                <c:pt idx="359">
                  <c:v>2.8186069554046352E-3</c:v>
                </c:pt>
                <c:pt idx="360">
                  <c:v>2.847077732731954E-3</c:v>
                </c:pt>
                <c:pt idx="361">
                  <c:v>2.8758360936686411E-3</c:v>
                </c:pt>
                <c:pt idx="362">
                  <c:v>2.9048849430996378E-3</c:v>
                </c:pt>
                <c:pt idx="363">
                  <c:v>2.9342272152521592E-3</c:v>
                </c:pt>
                <c:pt idx="364">
                  <c:v>2.9638658739920797E-3</c:v>
                </c:pt>
                <c:pt idx="365">
                  <c:v>2.9938039131233132E-3</c:v>
                </c:pt>
                <c:pt idx="366">
                  <c:v>3.0240443566902152E-3</c:v>
                </c:pt>
                <c:pt idx="367">
                  <c:v>3.0545902592830458E-3</c:v>
                </c:pt>
                <c:pt idx="368">
                  <c:v>3.0854447063465113E-3</c:v>
                </c:pt>
                <c:pt idx="369">
                  <c:v>3.1166108144914258E-3</c:v>
                </c:pt>
                <c:pt idx="370">
                  <c:v>3.1480917318095201E-3</c:v>
                </c:pt>
                <c:pt idx="371">
                  <c:v>3.1798906381914349E-3</c:v>
                </c:pt>
                <c:pt idx="372">
                  <c:v>3.212010745647914E-3</c:v>
                </c:pt>
                <c:pt idx="373">
                  <c:v>3.2444552986342569E-3</c:v>
                </c:pt>
                <c:pt idx="374">
                  <c:v>3.2772275743780371E-3</c:v>
                </c:pt>
                <c:pt idx="375">
                  <c:v>3.3103308832101389E-3</c:v>
                </c:pt>
                <c:pt idx="376">
                  <c:v>3.3437685688991292E-3</c:v>
                </c:pt>
                <c:pt idx="377">
                  <c:v>3.3775440089890206E-3</c:v>
                </c:pt>
                <c:pt idx="378">
                  <c:v>3.4116606151404242E-3</c:v>
                </c:pt>
                <c:pt idx="379">
                  <c:v>3.4461218334751759E-3</c:v>
                </c:pt>
                <c:pt idx="380">
                  <c:v>3.4809311449244206E-3</c:v>
                </c:pt>
                <c:pt idx="381">
                  <c:v>3.5160920655802229E-3</c:v>
                </c:pt>
                <c:pt idx="382">
                  <c:v>3.5516081470507305E-3</c:v>
                </c:pt>
                <c:pt idx="383">
                  <c:v>3.5874829768189195E-3</c:v>
                </c:pt>
                <c:pt idx="384">
                  <c:v>3.6237201786049693E-3</c:v>
                </c:pt>
                <c:pt idx="385">
                  <c:v>3.6603234127322924E-3</c:v>
                </c:pt>
                <c:pt idx="386">
                  <c:v>3.6972963764972649E-3</c:v>
                </c:pt>
                <c:pt idx="387">
                  <c:v>3.7346428045426923E-3</c:v>
                </c:pt>
                <c:pt idx="388">
                  <c:v>3.7723664692350424E-3</c:v>
                </c:pt>
                <c:pt idx="389">
                  <c:v>3.8104711810454973E-3</c:v>
                </c:pt>
                <c:pt idx="390">
                  <c:v>3.8489607889348461E-3</c:v>
                </c:pt>
                <c:pt idx="391">
                  <c:v>3.8878391807422685E-3</c:v>
                </c:pt>
                <c:pt idx="392">
                  <c:v>3.9271102835780483E-3</c:v>
                </c:pt>
                <c:pt idx="393">
                  <c:v>3.9667780642202522E-3</c:v>
                </c:pt>
                <c:pt idx="394">
                  <c:v>4.006846529515406E-3</c:v>
                </c:pt>
                <c:pt idx="395">
                  <c:v>4.0473197267832384E-3</c:v>
                </c:pt>
                <c:pt idx="396">
                  <c:v>4.0882017442254934E-3</c:v>
                </c:pt>
                <c:pt idx="397">
                  <c:v>4.1294967113388826E-3</c:v>
                </c:pt>
                <c:pt idx="398">
                  <c:v>4.1712087993322046E-3</c:v>
                </c:pt>
                <c:pt idx="399">
                  <c:v>4.2133422215476814E-3</c:v>
                </c:pt>
                <c:pt idx="400">
                  <c:v>4.2559012338865467E-3</c:v>
                </c:pt>
                <c:pt idx="401">
                  <c:v>4.298890135238936E-3</c:v>
                </c:pt>
                <c:pt idx="402">
                  <c:v>4.3423132679181169E-3</c:v>
                </c:pt>
                <c:pt idx="403">
                  <c:v>4.386175018099109E-3</c:v>
                </c:pt>
                <c:pt idx="404">
                  <c:v>4.4304798162617259E-3</c:v>
                </c:pt>
                <c:pt idx="405">
                  <c:v>4.4752321376381075E-3</c:v>
                </c:pt>
                <c:pt idx="406">
                  <c:v>4.5204365026647545E-3</c:v>
                </c:pt>
                <c:pt idx="407">
                  <c:v>4.5660974774391462E-3</c:v>
                </c:pt>
                <c:pt idx="408">
                  <c:v>4.6122196741809557E-3</c:v>
                </c:pt>
                <c:pt idx="409">
                  <c:v>4.6588077516979357E-3</c:v>
                </c:pt>
                <c:pt idx="410">
                  <c:v>4.7058664158565007E-3</c:v>
                </c:pt>
                <c:pt idx="411">
                  <c:v>4.7534004200570712E-3</c:v>
                </c:pt>
                <c:pt idx="412">
                  <c:v>4.8014145657142128E-3</c:v>
                </c:pt>
                <c:pt idx="413">
                  <c:v>4.8499137027416296E-3</c:v>
                </c:pt>
                <c:pt idx="414">
                  <c:v>4.8989027300420504E-3</c:v>
                </c:pt>
                <c:pt idx="415">
                  <c:v>4.9483865960020714E-3</c:v>
                </c:pt>
                <c:pt idx="416">
                  <c:v>4.9983702989919911E-3</c:v>
                </c:pt>
                <c:pt idx="417">
                  <c:v>5.0488588878706987E-3</c:v>
                </c:pt>
                <c:pt idx="418">
                  <c:v>5.0998574624956548E-3</c:v>
                </c:pt>
                <c:pt idx="419">
                  <c:v>5.1513711742380355E-3</c:v>
                </c:pt>
                <c:pt idx="420">
                  <c:v>5.2034052265030667E-3</c:v>
                </c:pt>
                <c:pt idx="421">
                  <c:v>5.2559648752556224E-3</c:v>
                </c:pt>
                <c:pt idx="422">
                  <c:v>5.3090554295511343E-3</c:v>
                </c:pt>
                <c:pt idx="423">
                  <c:v>5.3626822520718535E-3</c:v>
                </c:pt>
                <c:pt idx="424">
                  <c:v>5.4168507596685372E-3</c:v>
                </c:pt>
                <c:pt idx="425">
                  <c:v>5.4715664239076136E-3</c:v>
                </c:pt>
                <c:pt idx="426">
                  <c:v>5.5268347716238538E-3</c:v>
                </c:pt>
                <c:pt idx="427">
                  <c:v>5.5826613854786395E-3</c:v>
                </c:pt>
                <c:pt idx="428">
                  <c:v>5.6390519045238776E-3</c:v>
                </c:pt>
                <c:pt idx="429">
                  <c:v>5.6960120247715948E-3</c:v>
                </c:pt>
                <c:pt idx="430">
                  <c:v>5.7535474997692879E-3</c:v>
                </c:pt>
                <c:pt idx="431">
                  <c:v>5.8116641411810983E-3</c:v>
                </c:pt>
                <c:pt idx="432">
                  <c:v>5.8703678193748471E-3</c:v>
                </c:pt>
                <c:pt idx="433">
                  <c:v>5.9296644640149977E-3</c:v>
                </c:pt>
                <c:pt idx="434">
                  <c:v>5.9895600646616125E-3</c:v>
                </c:pt>
                <c:pt idx="435">
                  <c:v>6.0500606713753671E-3</c:v>
                </c:pt>
                <c:pt idx="436">
                  <c:v>6.1111723953286533E-3</c:v>
                </c:pt>
                <c:pt idx="437">
                  <c:v>6.1729014094228825E-3</c:v>
                </c:pt>
                <c:pt idx="438">
                  <c:v>6.2352539489120033E-3</c:v>
                </c:pt>
                <c:pt idx="439">
                  <c:v>6.2982363120323258E-3</c:v>
                </c:pt>
                <c:pt idx="440">
                  <c:v>6.3618548606387123E-3</c:v>
                </c:pt>
                <c:pt idx="441">
                  <c:v>6.4261160208471859E-3</c:v>
                </c:pt>
                <c:pt idx="442">
                  <c:v>6.4910262836840255E-3</c:v>
                </c:pt>
                <c:pt idx="443">
                  <c:v>6.5565922057414395E-3</c:v>
                </c:pt>
                <c:pt idx="444">
                  <c:v>6.622820409839838E-3</c:v>
                </c:pt>
                <c:pt idx="445">
                  <c:v>6.6897175856968066E-3</c:v>
                </c:pt>
                <c:pt idx="446">
                  <c:v>6.7572904906028361E-3</c:v>
                </c:pt>
                <c:pt idx="447">
                  <c:v>6.8255459501038746E-3</c:v>
                </c:pt>
                <c:pt idx="448">
                  <c:v>6.8944908586907822E-3</c:v>
                </c:pt>
                <c:pt idx="449">
                  <c:v>6.9641321804957395E-3</c:v>
                </c:pt>
                <c:pt idx="450">
                  <c:v>7.0344769499956971E-3</c:v>
                </c:pt>
                <c:pt idx="451">
                  <c:v>7.1055322727229262E-3</c:v>
                </c:pt>
                <c:pt idx="452">
                  <c:v>7.1773053259827531E-3</c:v>
                </c:pt>
                <c:pt idx="453">
                  <c:v>7.2498033595785388E-3</c:v>
                </c:pt>
                <c:pt idx="454">
                  <c:v>7.3230336965439792E-3</c:v>
                </c:pt>
                <c:pt idx="455">
                  <c:v>7.3970037338828079E-3</c:v>
                </c:pt>
                <c:pt idx="456">
                  <c:v>7.4717209433159655E-3</c:v>
                </c:pt>
                <c:pt idx="457">
                  <c:v>7.5471928720363306E-3</c:v>
                </c:pt>
                <c:pt idx="458">
                  <c:v>7.6234271434710409E-3</c:v>
                </c:pt>
                <c:pt idx="459">
                  <c:v>7.7004314580515565E-3</c:v>
                </c:pt>
                <c:pt idx="460">
                  <c:v>7.7782135939914714E-3</c:v>
                </c:pt>
                <c:pt idx="461">
                  <c:v>7.8567814080721943E-3</c:v>
                </c:pt>
                <c:pt idx="462">
                  <c:v>7.9361428364365591E-3</c:v>
                </c:pt>
                <c:pt idx="463">
                  <c:v>8.0163058953904628E-3</c:v>
                </c:pt>
                <c:pt idx="464">
                  <c:v>8.0972786822125897E-3</c:v>
                </c:pt>
                <c:pt idx="465">
                  <c:v>8.1790693759723147E-3</c:v>
                </c:pt>
                <c:pt idx="466">
                  <c:v>8.2616862383558722E-3</c:v>
                </c:pt>
                <c:pt idx="467">
                  <c:v>8.3451376145008815E-3</c:v>
                </c:pt>
                <c:pt idx="468">
                  <c:v>8.4294319338392744E-3</c:v>
                </c:pt>
                <c:pt idx="469">
                  <c:v>8.5145777109487623E-3</c:v>
                </c:pt>
                <c:pt idx="470">
                  <c:v>8.6005835464128908E-3</c:v>
                </c:pt>
                <c:pt idx="471">
                  <c:v>8.6874581276897896E-3</c:v>
                </c:pt>
                <c:pt idx="472">
                  <c:v>8.7752102299896856E-3</c:v>
                </c:pt>
                <c:pt idx="473">
                  <c:v>8.8638487171612997E-3</c:v>
                </c:pt>
                <c:pt idx="474">
                  <c:v>8.9533825425871707E-3</c:v>
                </c:pt>
                <c:pt idx="475">
                  <c:v>9.0438207500880517E-3</c:v>
                </c:pt>
                <c:pt idx="476">
                  <c:v>9.1351724748364154E-3</c:v>
                </c:pt>
                <c:pt idx="477">
                  <c:v>9.2274469442792072E-3</c:v>
                </c:pt>
                <c:pt idx="478">
                  <c:v>9.3206534790699069E-3</c:v>
                </c:pt>
                <c:pt idx="479">
                  <c:v>9.4148014940100069E-3</c:v>
                </c:pt>
                <c:pt idx="480">
                  <c:v>9.5099004990000079E-3</c:v>
                </c:pt>
                <c:pt idx="481">
                  <c:v>9.6059601000000085E-3</c:v>
                </c:pt>
                <c:pt idx="482">
                  <c:v>9.7029900000000086E-3</c:v>
                </c:pt>
                <c:pt idx="483">
                  <c:v>9.8010000000000076E-3</c:v>
                </c:pt>
                <c:pt idx="484">
                  <c:v>9.9000000000000095E-3</c:v>
                </c:pt>
                <c:pt idx="485">
                  <c:v>1.0000000000000009E-2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D4-4C96-BECA-69014C93C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544256"/>
        <c:axId val="436613120"/>
      </c:lineChart>
      <c:catAx>
        <c:axId val="436544256"/>
        <c:scaling>
          <c:orientation val="minMax"/>
        </c:scaling>
        <c:delete val="0"/>
        <c:axPos val="b"/>
        <c:majorTickMark val="out"/>
        <c:minorTickMark val="none"/>
        <c:tickLblPos val="nextTo"/>
        <c:crossAx val="436613120"/>
        <c:crosses val="autoZero"/>
        <c:auto val="1"/>
        <c:lblAlgn val="ctr"/>
        <c:lblOffset val="100"/>
        <c:noMultiLvlLbl val="0"/>
      </c:catAx>
      <c:valAx>
        <c:axId val="436613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544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.png"/><Relationship Id="rId18" Type="http://schemas.openxmlformats.org/officeDocument/2006/relationships/customXml" Target="../ink/ink9.xml"/><Relationship Id="rId26" Type="http://schemas.openxmlformats.org/officeDocument/2006/relationships/customXml" Target="../ink/ink13.xml"/><Relationship Id="rId39" Type="http://schemas.openxmlformats.org/officeDocument/2006/relationships/image" Target="../media/image19.png"/><Relationship Id="rId21" Type="http://schemas.openxmlformats.org/officeDocument/2006/relationships/image" Target="../media/image10.png"/><Relationship Id="rId34" Type="http://schemas.openxmlformats.org/officeDocument/2006/relationships/customXml" Target="../ink/ink17.xml"/><Relationship Id="rId42" Type="http://schemas.openxmlformats.org/officeDocument/2006/relationships/customXml" Target="../ink/ink21.xml"/><Relationship Id="rId47" Type="http://schemas.openxmlformats.org/officeDocument/2006/relationships/image" Target="../media/image23.png"/><Relationship Id="rId50" Type="http://schemas.openxmlformats.org/officeDocument/2006/relationships/customXml" Target="../ink/ink25.xml"/><Relationship Id="rId55" Type="http://schemas.openxmlformats.org/officeDocument/2006/relationships/image" Target="../media/image27.png"/><Relationship Id="rId63" Type="http://schemas.openxmlformats.org/officeDocument/2006/relationships/image" Target="../media/image31.png"/><Relationship Id="rId7" Type="http://schemas.openxmlformats.org/officeDocument/2006/relationships/image" Target="../media/image3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0" Type="http://schemas.openxmlformats.org/officeDocument/2006/relationships/customXml" Target="../ink/ink10.xml"/><Relationship Id="rId29" Type="http://schemas.openxmlformats.org/officeDocument/2006/relationships/image" Target="../media/image14.png"/><Relationship Id="rId41" Type="http://schemas.openxmlformats.org/officeDocument/2006/relationships/image" Target="../media/image20.png"/><Relationship Id="rId54" Type="http://schemas.openxmlformats.org/officeDocument/2006/relationships/customXml" Target="../ink/ink27.xml"/><Relationship Id="rId62" Type="http://schemas.openxmlformats.org/officeDocument/2006/relationships/customXml" Target="../ink/ink31.xml"/><Relationship Id="rId1" Type="http://schemas.openxmlformats.org/officeDocument/2006/relationships/chart" Target="../charts/chart1.xml"/><Relationship Id="rId6" Type="http://schemas.openxmlformats.org/officeDocument/2006/relationships/customXml" Target="../ink/ink3.xml"/><Relationship Id="rId11" Type="http://schemas.openxmlformats.org/officeDocument/2006/relationships/image" Target="../media/image5.png"/><Relationship Id="rId24" Type="http://schemas.openxmlformats.org/officeDocument/2006/relationships/customXml" Target="../ink/ink12.xml"/><Relationship Id="rId32" Type="http://schemas.openxmlformats.org/officeDocument/2006/relationships/customXml" Target="../ink/ink16.xml"/><Relationship Id="rId37" Type="http://schemas.openxmlformats.org/officeDocument/2006/relationships/image" Target="../media/image18.png"/><Relationship Id="rId40" Type="http://schemas.openxmlformats.org/officeDocument/2006/relationships/customXml" Target="../ink/ink20.xml"/><Relationship Id="rId45" Type="http://schemas.openxmlformats.org/officeDocument/2006/relationships/image" Target="../media/image22.png"/><Relationship Id="rId53" Type="http://schemas.openxmlformats.org/officeDocument/2006/relationships/image" Target="../media/image26.png"/><Relationship Id="rId58" Type="http://schemas.openxmlformats.org/officeDocument/2006/relationships/customXml" Target="../ink/ink29.xml"/><Relationship Id="rId5" Type="http://schemas.openxmlformats.org/officeDocument/2006/relationships/image" Target="../media/image2.png"/><Relationship Id="rId15" Type="http://schemas.openxmlformats.org/officeDocument/2006/relationships/image" Target="../media/image7.png"/><Relationship Id="rId23" Type="http://schemas.openxmlformats.org/officeDocument/2006/relationships/image" Target="../media/image11.png"/><Relationship Id="rId28" Type="http://schemas.openxmlformats.org/officeDocument/2006/relationships/customXml" Target="../ink/ink14.xml"/><Relationship Id="rId36" Type="http://schemas.openxmlformats.org/officeDocument/2006/relationships/customXml" Target="../ink/ink18.xml"/><Relationship Id="rId49" Type="http://schemas.openxmlformats.org/officeDocument/2006/relationships/image" Target="../media/image24.png"/><Relationship Id="rId57" Type="http://schemas.openxmlformats.org/officeDocument/2006/relationships/image" Target="../media/image28.png"/><Relationship Id="rId61" Type="http://schemas.openxmlformats.org/officeDocument/2006/relationships/image" Target="../media/image30.png"/><Relationship Id="rId10" Type="http://schemas.openxmlformats.org/officeDocument/2006/relationships/customXml" Target="../ink/ink5.xml"/><Relationship Id="rId19" Type="http://schemas.openxmlformats.org/officeDocument/2006/relationships/image" Target="../media/image9.png"/><Relationship Id="rId31" Type="http://schemas.openxmlformats.org/officeDocument/2006/relationships/image" Target="../media/image15.png"/><Relationship Id="rId44" Type="http://schemas.openxmlformats.org/officeDocument/2006/relationships/customXml" Target="../ink/ink22.xml"/><Relationship Id="rId52" Type="http://schemas.openxmlformats.org/officeDocument/2006/relationships/customXml" Target="../ink/ink26.xml"/><Relationship Id="rId60" Type="http://schemas.openxmlformats.org/officeDocument/2006/relationships/customXml" Target="../ink/ink30.xml"/><Relationship Id="rId65" Type="http://schemas.openxmlformats.org/officeDocument/2006/relationships/image" Target="../media/image32.png"/><Relationship Id="rId4" Type="http://schemas.openxmlformats.org/officeDocument/2006/relationships/customXml" Target="../ink/ink2.xml"/><Relationship Id="rId9" Type="http://schemas.openxmlformats.org/officeDocument/2006/relationships/image" Target="../media/image4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image" Target="../media/image13.png"/><Relationship Id="rId30" Type="http://schemas.openxmlformats.org/officeDocument/2006/relationships/customXml" Target="../ink/ink15.xml"/><Relationship Id="rId35" Type="http://schemas.openxmlformats.org/officeDocument/2006/relationships/image" Target="../media/image17.png"/><Relationship Id="rId43" Type="http://schemas.openxmlformats.org/officeDocument/2006/relationships/image" Target="../media/image21.png"/><Relationship Id="rId48" Type="http://schemas.openxmlformats.org/officeDocument/2006/relationships/customXml" Target="../ink/ink24.xml"/><Relationship Id="rId56" Type="http://schemas.openxmlformats.org/officeDocument/2006/relationships/customXml" Target="../ink/ink28.xml"/><Relationship Id="rId64" Type="http://schemas.openxmlformats.org/officeDocument/2006/relationships/customXml" Target="../ink/ink32.xml"/><Relationship Id="rId8" Type="http://schemas.openxmlformats.org/officeDocument/2006/relationships/customXml" Target="../ink/ink4.xml"/><Relationship Id="rId51" Type="http://schemas.openxmlformats.org/officeDocument/2006/relationships/image" Target="../media/image25.png"/><Relationship Id="rId3" Type="http://schemas.openxmlformats.org/officeDocument/2006/relationships/image" Target="../media/image1.png"/><Relationship Id="rId12" Type="http://schemas.openxmlformats.org/officeDocument/2006/relationships/customXml" Target="../ink/ink6.xml"/><Relationship Id="rId17" Type="http://schemas.openxmlformats.org/officeDocument/2006/relationships/image" Target="../media/image8.png"/><Relationship Id="rId25" Type="http://schemas.openxmlformats.org/officeDocument/2006/relationships/image" Target="../media/image12.png"/><Relationship Id="rId33" Type="http://schemas.openxmlformats.org/officeDocument/2006/relationships/image" Target="../media/image16.png"/><Relationship Id="rId38" Type="http://schemas.openxmlformats.org/officeDocument/2006/relationships/customXml" Target="../ink/ink19.xml"/><Relationship Id="rId46" Type="http://schemas.openxmlformats.org/officeDocument/2006/relationships/customXml" Target="../ink/ink23.xml"/><Relationship Id="rId59" Type="http://schemas.openxmlformats.org/officeDocument/2006/relationships/image" Target="../media/image2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3" Type="http://schemas.openxmlformats.org/officeDocument/2006/relationships/customXml" Target="../ink/ink34.xml"/><Relationship Id="rId7" Type="http://schemas.openxmlformats.org/officeDocument/2006/relationships/customXml" Target="../ink/ink36.xml"/><Relationship Id="rId2" Type="http://schemas.openxmlformats.org/officeDocument/2006/relationships/image" Target="../media/image33.png"/><Relationship Id="rId1" Type="http://schemas.openxmlformats.org/officeDocument/2006/relationships/customXml" Target="../ink/ink33.xml"/><Relationship Id="rId6" Type="http://schemas.openxmlformats.org/officeDocument/2006/relationships/image" Target="../media/image35.png"/><Relationship Id="rId5" Type="http://schemas.openxmlformats.org/officeDocument/2006/relationships/customXml" Target="../ink/ink35.xml"/><Relationship Id="rId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251460</xdr:colOff>
      <xdr:row>1</xdr:row>
      <xdr:rowOff>155256</xdr:rowOff>
    </xdr:from>
    <xdr:to>
      <xdr:col>21</xdr:col>
      <xdr:colOff>525780</xdr:colOff>
      <xdr:row>21</xdr:row>
      <xdr:rowOff>30479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484380</xdr:colOff>
      <xdr:row>18</xdr:row>
      <xdr:rowOff>153360</xdr:rowOff>
    </xdr:from>
    <xdr:to>
      <xdr:col>14</xdr:col>
      <xdr:colOff>455460</xdr:colOff>
      <xdr:row>21</xdr:row>
      <xdr:rowOff>141120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3C7EEFEC-1CAA-450E-B79B-25F4224F6573}"/>
                </a:ext>
              </a:extLst>
            </xdr14:cNvPr>
            <xdr14:cNvContentPartPr/>
          </xdr14:nvContentPartPr>
          <xdr14:nvPr macro=""/>
          <xdr14:xfrm>
            <a:off x="8279640" y="3445200"/>
            <a:ext cx="580680" cy="536400"/>
          </xdr14:xfrm>
        </xdr:contentPart>
      </mc:Choice>
      <mc:Fallback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3C7EEFEC-1CAA-450E-B79B-25F4224F657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270646" y="3436560"/>
              <a:ext cx="598309" cy="55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164460</xdr:colOff>
      <xdr:row>19</xdr:row>
      <xdr:rowOff>141480</xdr:rowOff>
    </xdr:from>
    <xdr:to>
      <xdr:col>20</xdr:col>
      <xdr:colOff>352140</xdr:colOff>
      <xdr:row>22</xdr:row>
      <xdr:rowOff>78120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15A1E6C4-9F7C-474B-860B-9389EB0A0B60}"/>
                </a:ext>
              </a:extLst>
            </xdr14:cNvPr>
            <xdr14:cNvContentPartPr/>
          </xdr14:nvContentPartPr>
          <xdr14:nvPr macro=""/>
          <xdr14:xfrm>
            <a:off x="9178920" y="3616200"/>
            <a:ext cx="3235680" cy="485280"/>
          </xdr14:xfrm>
        </xdr:contentPart>
      </mc:Choice>
      <mc:Fallback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15A1E6C4-9F7C-474B-860B-9389EB0A0B6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9169921" y="3607560"/>
              <a:ext cx="3253318" cy="50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506220</xdr:colOff>
      <xdr:row>24</xdr:row>
      <xdr:rowOff>169200</xdr:rowOff>
    </xdr:from>
    <xdr:to>
      <xdr:col>15</xdr:col>
      <xdr:colOff>41340</xdr:colOff>
      <xdr:row>25</xdr:row>
      <xdr:rowOff>129960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9196FDFF-B957-459F-9E53-794EC577B1CF}"/>
                </a:ext>
              </a:extLst>
            </xdr14:cNvPr>
            <xdr14:cNvContentPartPr/>
          </xdr14:nvContentPartPr>
          <xdr14:nvPr macro=""/>
          <xdr14:xfrm>
            <a:off x="8911080" y="4558320"/>
            <a:ext cx="144720" cy="143640"/>
          </xdr14:xfrm>
        </xdr:contentPart>
      </mc:Choice>
      <mc:Fallback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9196FDFF-B957-459F-9E53-794EC577B1CF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902440" y="4549297"/>
              <a:ext cx="162360" cy="1613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488700</xdr:colOff>
      <xdr:row>23</xdr:row>
      <xdr:rowOff>112680</xdr:rowOff>
    </xdr:from>
    <xdr:to>
      <xdr:col>14</xdr:col>
      <xdr:colOff>252420</xdr:colOff>
      <xdr:row>26</xdr:row>
      <xdr:rowOff>2160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C1E7A98C-907D-4119-97BB-EE71CA0580C4}"/>
                </a:ext>
              </a:extLst>
            </xdr14:cNvPr>
            <xdr14:cNvContentPartPr/>
          </xdr14:nvContentPartPr>
          <xdr14:nvPr macro=""/>
          <xdr14:xfrm>
            <a:off x="8283960" y="4318920"/>
            <a:ext cx="373320" cy="438120"/>
          </xdr14:xfrm>
        </xdr:contentPart>
      </mc:Choice>
      <mc:Fallback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C1E7A98C-907D-4119-97BB-EE71CA0580C4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274969" y="4310280"/>
              <a:ext cx="390943" cy="45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374700</xdr:colOff>
      <xdr:row>24</xdr:row>
      <xdr:rowOff>69480</xdr:rowOff>
    </xdr:from>
    <xdr:to>
      <xdr:col>15</xdr:col>
      <xdr:colOff>546060</xdr:colOff>
      <xdr:row>25</xdr:row>
      <xdr:rowOff>156960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5204742C-909B-4810-8415-0D7CBCE3F7D2}"/>
                </a:ext>
              </a:extLst>
            </xdr14:cNvPr>
            <xdr14:cNvContentPartPr/>
          </xdr14:nvContentPartPr>
          <xdr14:nvPr macro=""/>
          <xdr14:xfrm>
            <a:off x="9389160" y="4458600"/>
            <a:ext cx="171360" cy="270360"/>
          </xdr14:xfrm>
        </xdr:contentPart>
      </mc:Choice>
      <mc:Fallback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5204742C-909B-4810-8415-0D7CBCE3F7D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9380179" y="4449960"/>
              <a:ext cx="188963" cy="28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141300</xdr:colOff>
      <xdr:row>23</xdr:row>
      <xdr:rowOff>137520</xdr:rowOff>
    </xdr:from>
    <xdr:to>
      <xdr:col>16</xdr:col>
      <xdr:colOff>264060</xdr:colOff>
      <xdr:row>26</xdr:row>
      <xdr:rowOff>21240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EAE1108D-4734-499B-94A9-0DE3671E7EA2}"/>
                </a:ext>
              </a:extLst>
            </xdr14:cNvPr>
            <xdr14:cNvContentPartPr/>
          </xdr14:nvContentPartPr>
          <xdr14:nvPr macro=""/>
          <xdr14:xfrm>
            <a:off x="9765360" y="4343760"/>
            <a:ext cx="122760" cy="432360"/>
          </xdr14:xfrm>
        </xdr:contentPart>
      </mc:Choice>
      <mc:Fallback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EAE1108D-4734-499B-94A9-0DE3671E7EA2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9756720" y="4334760"/>
              <a:ext cx="140400" cy="45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82140</xdr:colOff>
      <xdr:row>22</xdr:row>
      <xdr:rowOff>30600</xdr:rowOff>
    </xdr:from>
    <xdr:to>
      <xdr:col>14</xdr:col>
      <xdr:colOff>216780</xdr:colOff>
      <xdr:row>23</xdr:row>
      <xdr:rowOff>36000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A28081D0-299A-4A00-B8F0-401C4BB205ED}"/>
                </a:ext>
              </a:extLst>
            </xdr14:cNvPr>
            <xdr14:cNvContentPartPr/>
          </xdr14:nvContentPartPr>
          <xdr14:nvPr macro=""/>
          <xdr14:xfrm>
            <a:off x="8487000" y="4053960"/>
            <a:ext cx="134640" cy="188280"/>
          </xdr14:xfrm>
        </xdr:contentPart>
      </mc:Choice>
      <mc:Fallback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A28081D0-299A-4A00-B8F0-401C4BB205ED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478360" y="4045320"/>
              <a:ext cx="152280" cy="20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346140</xdr:colOff>
      <xdr:row>23</xdr:row>
      <xdr:rowOff>151560</xdr:rowOff>
    </xdr:from>
    <xdr:to>
      <xdr:col>17</xdr:col>
      <xdr:colOff>574980</xdr:colOff>
      <xdr:row>25</xdr:row>
      <xdr:rowOff>159840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65" name="Entrada de lápiz 64">
              <a:extLst>
                <a:ext uri="{FF2B5EF4-FFF2-40B4-BE49-F238E27FC236}">
                  <a16:creationId xmlns:a16="http://schemas.microsoft.com/office/drawing/2014/main" id="{A74CF9B6-3E36-492D-A3EB-7BC5D448A45D}"/>
                </a:ext>
              </a:extLst>
            </xdr14:cNvPr>
            <xdr14:cNvContentPartPr/>
          </xdr14:nvContentPartPr>
          <xdr14:nvPr macro=""/>
          <xdr14:xfrm>
            <a:off x="9970200" y="4357800"/>
            <a:ext cx="838440" cy="374040"/>
          </xdr14:xfrm>
        </xdr:contentPart>
      </mc:Choice>
      <mc:Fallback>
        <xdr:pic>
          <xdr:nvPicPr>
            <xdr:cNvPr id="65" name="Entrada de lápiz 64">
              <a:extLst>
                <a:ext uri="{FF2B5EF4-FFF2-40B4-BE49-F238E27FC236}">
                  <a16:creationId xmlns:a16="http://schemas.microsoft.com/office/drawing/2014/main" id="{A74CF9B6-3E36-492D-A3EB-7BC5D448A45D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9961556" y="4349160"/>
              <a:ext cx="856088" cy="39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75540</xdr:colOff>
      <xdr:row>23</xdr:row>
      <xdr:rowOff>72720</xdr:rowOff>
    </xdr:from>
    <xdr:to>
      <xdr:col>19</xdr:col>
      <xdr:colOff>46260</xdr:colOff>
      <xdr:row>26</xdr:row>
      <xdr:rowOff>20520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CAFD86B9-6C09-4F28-9532-5EFF8A30A094}"/>
                </a:ext>
              </a:extLst>
            </xdr14:cNvPr>
            <xdr14:cNvContentPartPr/>
          </xdr14:nvContentPartPr>
          <xdr14:nvPr macro=""/>
          <xdr14:xfrm>
            <a:off x="10918800" y="4278960"/>
            <a:ext cx="580320" cy="496440"/>
          </xdr14:xfrm>
        </xdr:contentPart>
      </mc:Choice>
      <mc:Fallback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CAFD86B9-6C09-4F28-9532-5EFF8A30A094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0909800" y="4270314"/>
              <a:ext cx="597960" cy="5140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505260</xdr:colOff>
      <xdr:row>26</xdr:row>
      <xdr:rowOff>120240</xdr:rowOff>
    </xdr:from>
    <xdr:to>
      <xdr:col>14</xdr:col>
      <xdr:colOff>608820</xdr:colOff>
      <xdr:row>29</xdr:row>
      <xdr:rowOff>98280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79" name="Entrada de lápiz 78">
              <a:extLst>
                <a:ext uri="{FF2B5EF4-FFF2-40B4-BE49-F238E27FC236}">
                  <a16:creationId xmlns:a16="http://schemas.microsoft.com/office/drawing/2014/main" id="{3C1C9313-5DCD-41E8-A8C7-9090B6D93A48}"/>
                </a:ext>
              </a:extLst>
            </xdr14:cNvPr>
            <xdr14:cNvContentPartPr/>
          </xdr14:nvContentPartPr>
          <xdr14:nvPr macro=""/>
          <xdr14:xfrm>
            <a:off x="8300520" y="4875120"/>
            <a:ext cx="713160" cy="526680"/>
          </xdr14:xfrm>
        </xdr:contentPart>
      </mc:Choice>
      <mc:Fallback>
        <xdr:pic>
          <xdr:nvPicPr>
            <xdr:cNvPr id="79" name="Entrada de lápiz 78">
              <a:extLst>
                <a:ext uri="{FF2B5EF4-FFF2-40B4-BE49-F238E27FC236}">
                  <a16:creationId xmlns:a16="http://schemas.microsoft.com/office/drawing/2014/main" id="{3C1C9313-5DCD-41E8-A8C7-9090B6D93A48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8291880" y="4866480"/>
              <a:ext cx="730800" cy="54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446340</xdr:colOff>
      <xdr:row>27</xdr:row>
      <xdr:rowOff>93600</xdr:rowOff>
    </xdr:from>
    <xdr:to>
      <xdr:col>16</xdr:col>
      <xdr:colOff>93420</xdr:colOff>
      <xdr:row>29</xdr:row>
      <xdr:rowOff>38520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ED073AB6-B307-49C9-B24C-0057EE4214B6}"/>
                </a:ext>
              </a:extLst>
            </xdr14:cNvPr>
            <xdr14:cNvContentPartPr/>
          </xdr14:nvContentPartPr>
          <xdr14:nvPr macro=""/>
          <xdr14:xfrm>
            <a:off x="9460800" y="5031360"/>
            <a:ext cx="256680" cy="310680"/>
          </xdr14:xfrm>
        </xdr:contentPart>
      </mc:Choice>
      <mc:Fallback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ED073AB6-B307-49C9-B24C-0057EE4214B6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9451800" y="5022720"/>
              <a:ext cx="274320" cy="32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544140</xdr:colOff>
      <xdr:row>33</xdr:row>
      <xdr:rowOff>3240</xdr:rowOff>
    </xdr:from>
    <xdr:to>
      <xdr:col>14</xdr:col>
      <xdr:colOff>442500</xdr:colOff>
      <xdr:row>34</xdr:row>
      <xdr:rowOff>155160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B3AFDD35-2F50-4245-AA2A-11F8262E3AE0}"/>
                </a:ext>
              </a:extLst>
            </xdr14:cNvPr>
            <xdr14:cNvContentPartPr/>
          </xdr14:nvContentPartPr>
          <xdr14:nvPr macro=""/>
          <xdr14:xfrm>
            <a:off x="8339400" y="6038280"/>
            <a:ext cx="507960" cy="334800"/>
          </xdr14:xfrm>
        </xdr:contentPart>
      </mc:Choice>
      <mc:Fallback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B3AFDD35-2F50-4245-AA2A-11F8262E3AE0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8330400" y="6029280"/>
              <a:ext cx="525600" cy="35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214500</xdr:colOff>
      <xdr:row>33</xdr:row>
      <xdr:rowOff>60480</xdr:rowOff>
    </xdr:from>
    <xdr:to>
      <xdr:col>15</xdr:col>
      <xdr:colOff>371460</xdr:colOff>
      <xdr:row>35</xdr:row>
      <xdr:rowOff>14760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41147113-C49F-4875-B7F4-F024A122D7FD}"/>
                </a:ext>
              </a:extLst>
            </xdr14:cNvPr>
            <xdr14:cNvContentPartPr/>
          </xdr14:nvContentPartPr>
          <xdr14:nvPr macro=""/>
          <xdr14:xfrm>
            <a:off x="9228960" y="6095520"/>
            <a:ext cx="156960" cy="320040"/>
          </xdr14:xfrm>
        </xdr:contentPart>
      </mc:Choice>
      <mc:Fallback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41147113-C49F-4875-B7F4-F024A122D7FD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9219960" y="6086880"/>
              <a:ext cx="174600" cy="33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337620</xdr:colOff>
      <xdr:row>26</xdr:row>
      <xdr:rowOff>97200</xdr:rowOff>
    </xdr:from>
    <xdr:to>
      <xdr:col>19</xdr:col>
      <xdr:colOff>299700</xdr:colOff>
      <xdr:row>35</xdr:row>
      <xdr:rowOff>110520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15" name="Entrada de lápiz 114">
              <a:extLst>
                <a:ext uri="{FF2B5EF4-FFF2-40B4-BE49-F238E27FC236}">
                  <a16:creationId xmlns:a16="http://schemas.microsoft.com/office/drawing/2014/main" id="{3DDBE76D-F78D-4649-8F4D-E56D472A9762}"/>
                </a:ext>
              </a:extLst>
            </xdr14:cNvPr>
            <xdr14:cNvContentPartPr/>
          </xdr14:nvContentPartPr>
          <xdr14:nvPr macro=""/>
          <xdr14:xfrm>
            <a:off x="9352080" y="4852080"/>
            <a:ext cx="2400480" cy="1659240"/>
          </xdr14:xfrm>
        </xdr:contentPart>
      </mc:Choice>
      <mc:Fallback>
        <xdr:pic>
          <xdr:nvPicPr>
            <xdr:cNvPr id="115" name="Entrada de lápiz 114">
              <a:extLst>
                <a:ext uri="{FF2B5EF4-FFF2-40B4-BE49-F238E27FC236}">
                  <a16:creationId xmlns:a16="http://schemas.microsoft.com/office/drawing/2014/main" id="{3DDBE76D-F78D-4649-8F4D-E56D472A9762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9343080" y="4843080"/>
              <a:ext cx="2418120" cy="167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445500</xdr:colOff>
      <xdr:row>32</xdr:row>
      <xdr:rowOff>27360</xdr:rowOff>
    </xdr:from>
    <xdr:to>
      <xdr:col>13</xdr:col>
      <xdr:colOff>484020</xdr:colOff>
      <xdr:row>35</xdr:row>
      <xdr:rowOff>160200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16" name="Entrada de lápiz 115">
              <a:extLst>
                <a:ext uri="{FF2B5EF4-FFF2-40B4-BE49-F238E27FC236}">
                  <a16:creationId xmlns:a16="http://schemas.microsoft.com/office/drawing/2014/main" id="{58EC50E6-56EA-4DC5-A2B2-C5F1AE9C16E5}"/>
                </a:ext>
              </a:extLst>
            </xdr14:cNvPr>
            <xdr14:cNvContentPartPr/>
          </xdr14:nvContentPartPr>
          <xdr14:nvPr macro=""/>
          <xdr14:xfrm>
            <a:off x="8240760" y="5879520"/>
            <a:ext cx="38520" cy="681480"/>
          </xdr14:xfrm>
        </xdr:contentPart>
      </mc:Choice>
      <mc:Fallback>
        <xdr:pic>
          <xdr:nvPicPr>
            <xdr:cNvPr id="116" name="Entrada de lápiz 115">
              <a:extLst>
                <a:ext uri="{FF2B5EF4-FFF2-40B4-BE49-F238E27FC236}">
                  <a16:creationId xmlns:a16="http://schemas.microsoft.com/office/drawing/2014/main" id="{58EC50E6-56EA-4DC5-A2B2-C5F1AE9C16E5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8232120" y="5870520"/>
              <a:ext cx="56160" cy="69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422820</xdr:colOff>
      <xdr:row>31</xdr:row>
      <xdr:rowOff>143280</xdr:rowOff>
    </xdr:from>
    <xdr:to>
      <xdr:col>17</xdr:col>
      <xdr:colOff>538620</xdr:colOff>
      <xdr:row>36</xdr:row>
      <xdr:rowOff>7560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17" name="Entrada de lápiz 116">
              <a:extLst>
                <a:ext uri="{FF2B5EF4-FFF2-40B4-BE49-F238E27FC236}">
                  <a16:creationId xmlns:a16="http://schemas.microsoft.com/office/drawing/2014/main" id="{E807A5DE-EA03-4B16-A944-2C4584177516}"/>
                </a:ext>
              </a:extLst>
            </xdr14:cNvPr>
            <xdr14:cNvContentPartPr/>
          </xdr14:nvContentPartPr>
          <xdr14:nvPr macro=""/>
          <xdr14:xfrm>
            <a:off x="8218080" y="5812560"/>
            <a:ext cx="2554200" cy="778680"/>
          </xdr14:xfrm>
        </xdr:contentPart>
      </mc:Choice>
      <mc:Fallback>
        <xdr:pic>
          <xdr:nvPicPr>
            <xdr:cNvPr id="117" name="Entrada de lápiz 116">
              <a:extLst>
                <a:ext uri="{FF2B5EF4-FFF2-40B4-BE49-F238E27FC236}">
                  <a16:creationId xmlns:a16="http://schemas.microsoft.com/office/drawing/2014/main" id="{E807A5DE-EA03-4B16-A944-2C4584177516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8209440" y="5803560"/>
              <a:ext cx="2571840" cy="79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401580</xdr:colOff>
      <xdr:row>37</xdr:row>
      <xdr:rowOff>24840</xdr:rowOff>
    </xdr:from>
    <xdr:to>
      <xdr:col>15</xdr:col>
      <xdr:colOff>222420</xdr:colOff>
      <xdr:row>40</xdr:row>
      <xdr:rowOff>3960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32" name="Entrada de lápiz 131">
              <a:extLst>
                <a:ext uri="{FF2B5EF4-FFF2-40B4-BE49-F238E27FC236}">
                  <a16:creationId xmlns:a16="http://schemas.microsoft.com/office/drawing/2014/main" id="{43BF1EDD-DB85-41AA-A988-CB24FD8A7AEF}"/>
                </a:ext>
              </a:extLst>
            </xdr14:cNvPr>
            <xdr14:cNvContentPartPr/>
          </xdr14:nvContentPartPr>
          <xdr14:nvPr macro=""/>
          <xdr14:xfrm>
            <a:off x="8196840" y="6791400"/>
            <a:ext cx="1040040" cy="527760"/>
          </xdr14:xfrm>
        </xdr:contentPart>
      </mc:Choice>
      <mc:Fallback>
        <xdr:pic>
          <xdr:nvPicPr>
            <xdr:cNvPr id="132" name="Entrada de lápiz 131">
              <a:extLst>
                <a:ext uri="{FF2B5EF4-FFF2-40B4-BE49-F238E27FC236}">
                  <a16:creationId xmlns:a16="http://schemas.microsoft.com/office/drawing/2014/main" id="{43BF1EDD-DB85-41AA-A988-CB24FD8A7AEF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8187840" y="6782400"/>
              <a:ext cx="1057680" cy="54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444180</xdr:colOff>
      <xdr:row>37</xdr:row>
      <xdr:rowOff>100800</xdr:rowOff>
    </xdr:from>
    <xdr:to>
      <xdr:col>17</xdr:col>
      <xdr:colOff>496860</xdr:colOff>
      <xdr:row>40</xdr:row>
      <xdr:rowOff>115200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49" name="Entrada de lápiz 148">
              <a:extLst>
                <a:ext uri="{FF2B5EF4-FFF2-40B4-BE49-F238E27FC236}">
                  <a16:creationId xmlns:a16="http://schemas.microsoft.com/office/drawing/2014/main" id="{57A1D1BF-3181-4D96-B939-5829577F8E99}"/>
                </a:ext>
              </a:extLst>
            </xdr14:cNvPr>
            <xdr14:cNvContentPartPr/>
          </xdr14:nvContentPartPr>
          <xdr14:nvPr macro=""/>
          <xdr14:xfrm>
            <a:off x="9458640" y="6867360"/>
            <a:ext cx="1271880" cy="563040"/>
          </xdr14:xfrm>
        </xdr:contentPart>
      </mc:Choice>
      <mc:Fallback>
        <xdr:pic>
          <xdr:nvPicPr>
            <xdr:cNvPr id="149" name="Entrada de lápiz 148">
              <a:extLst>
                <a:ext uri="{FF2B5EF4-FFF2-40B4-BE49-F238E27FC236}">
                  <a16:creationId xmlns:a16="http://schemas.microsoft.com/office/drawing/2014/main" id="{57A1D1BF-3181-4D96-B939-5829577F8E99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9450000" y="6858360"/>
              <a:ext cx="1289520" cy="58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42420</xdr:colOff>
      <xdr:row>39</xdr:row>
      <xdr:rowOff>18720</xdr:rowOff>
    </xdr:from>
    <xdr:to>
      <xdr:col>18</xdr:col>
      <xdr:colOff>182820</xdr:colOff>
      <xdr:row>39</xdr:row>
      <xdr:rowOff>180000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52" name="Entrada de lápiz 151">
              <a:extLst>
                <a:ext uri="{FF2B5EF4-FFF2-40B4-BE49-F238E27FC236}">
                  <a16:creationId xmlns:a16="http://schemas.microsoft.com/office/drawing/2014/main" id="{328D0AB1-96FF-416F-88CD-186A68E063EC}"/>
                </a:ext>
              </a:extLst>
            </xdr14:cNvPr>
            <xdr14:cNvContentPartPr/>
          </xdr14:nvContentPartPr>
          <xdr14:nvPr macro=""/>
          <xdr14:xfrm>
            <a:off x="10885680" y="7151040"/>
            <a:ext cx="140400" cy="161280"/>
          </xdr14:xfrm>
        </xdr:contentPart>
      </mc:Choice>
      <mc:Fallback>
        <xdr:pic>
          <xdr:nvPicPr>
            <xdr:cNvPr id="152" name="Entrada de lápiz 151">
              <a:extLst>
                <a:ext uri="{FF2B5EF4-FFF2-40B4-BE49-F238E27FC236}">
                  <a16:creationId xmlns:a16="http://schemas.microsoft.com/office/drawing/2014/main" id="{328D0AB1-96FF-416F-88CD-186A68E063EC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0876680" y="7142400"/>
              <a:ext cx="15804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374700</xdr:colOff>
      <xdr:row>38</xdr:row>
      <xdr:rowOff>38160</xdr:rowOff>
    </xdr:from>
    <xdr:to>
      <xdr:col>19</xdr:col>
      <xdr:colOff>31500</xdr:colOff>
      <xdr:row>40</xdr:row>
      <xdr:rowOff>2520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57" name="Entrada de lápiz 156">
              <a:extLst>
                <a:ext uri="{FF2B5EF4-FFF2-40B4-BE49-F238E27FC236}">
                  <a16:creationId xmlns:a16="http://schemas.microsoft.com/office/drawing/2014/main" id="{E4B16DC3-9C9D-4425-B720-F44EF2705415}"/>
                </a:ext>
              </a:extLst>
            </xdr14:cNvPr>
            <xdr14:cNvContentPartPr/>
          </xdr14:nvContentPartPr>
          <xdr14:nvPr macro=""/>
          <xdr14:xfrm>
            <a:off x="11217960" y="6987600"/>
            <a:ext cx="266400" cy="330120"/>
          </xdr14:xfrm>
        </xdr:contentPart>
      </mc:Choice>
      <mc:Fallback>
        <xdr:pic>
          <xdr:nvPicPr>
            <xdr:cNvPr id="157" name="Entrada de lápiz 156">
              <a:extLst>
                <a:ext uri="{FF2B5EF4-FFF2-40B4-BE49-F238E27FC236}">
                  <a16:creationId xmlns:a16="http://schemas.microsoft.com/office/drawing/2014/main" id="{E4B16DC3-9C9D-4425-B720-F44EF2705415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1208972" y="6978610"/>
              <a:ext cx="284016" cy="3477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325740</xdr:colOff>
      <xdr:row>37</xdr:row>
      <xdr:rowOff>146880</xdr:rowOff>
    </xdr:from>
    <xdr:to>
      <xdr:col>19</xdr:col>
      <xdr:colOff>473940</xdr:colOff>
      <xdr:row>40</xdr:row>
      <xdr:rowOff>91440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69" name="Entrada de lápiz 168">
              <a:extLst>
                <a:ext uri="{FF2B5EF4-FFF2-40B4-BE49-F238E27FC236}">
                  <a16:creationId xmlns:a16="http://schemas.microsoft.com/office/drawing/2014/main" id="{D7ED8AD5-B8A3-4DF8-A6FC-CAA9D1A11E11}"/>
                </a:ext>
              </a:extLst>
            </xdr14:cNvPr>
            <xdr14:cNvContentPartPr/>
          </xdr14:nvContentPartPr>
          <xdr14:nvPr macro=""/>
          <xdr14:xfrm>
            <a:off x="11169000" y="6913440"/>
            <a:ext cx="757800" cy="493200"/>
          </xdr14:xfrm>
        </xdr:contentPart>
      </mc:Choice>
      <mc:Fallback>
        <xdr:pic>
          <xdr:nvPicPr>
            <xdr:cNvPr id="169" name="Entrada de lápiz 168">
              <a:extLst>
                <a:ext uri="{FF2B5EF4-FFF2-40B4-BE49-F238E27FC236}">
                  <a16:creationId xmlns:a16="http://schemas.microsoft.com/office/drawing/2014/main" id="{D7ED8AD5-B8A3-4DF8-A6FC-CAA9D1A11E11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1160360" y="6904440"/>
              <a:ext cx="775440" cy="51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574380</xdr:colOff>
      <xdr:row>39</xdr:row>
      <xdr:rowOff>154800</xdr:rowOff>
    </xdr:from>
    <xdr:to>
      <xdr:col>20</xdr:col>
      <xdr:colOff>178620</xdr:colOff>
      <xdr:row>40</xdr:row>
      <xdr:rowOff>105120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72" name="Entrada de lápiz 171">
              <a:extLst>
                <a:ext uri="{FF2B5EF4-FFF2-40B4-BE49-F238E27FC236}">
                  <a16:creationId xmlns:a16="http://schemas.microsoft.com/office/drawing/2014/main" id="{D37AC8D6-EFCB-4599-BED8-4FC84486894C}"/>
                </a:ext>
              </a:extLst>
            </xdr14:cNvPr>
            <xdr14:cNvContentPartPr/>
          </xdr14:nvContentPartPr>
          <xdr14:nvPr macro=""/>
          <xdr14:xfrm>
            <a:off x="12027240" y="7287120"/>
            <a:ext cx="213840" cy="133200"/>
          </xdr14:xfrm>
        </xdr:contentPart>
      </mc:Choice>
      <mc:Fallback>
        <xdr:pic>
          <xdr:nvPicPr>
            <xdr:cNvPr id="172" name="Entrada de lápiz 171">
              <a:extLst>
                <a:ext uri="{FF2B5EF4-FFF2-40B4-BE49-F238E27FC236}">
                  <a16:creationId xmlns:a16="http://schemas.microsoft.com/office/drawing/2014/main" id="{D37AC8D6-EFCB-4599-BED8-4FC84486894C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12018585" y="7278480"/>
              <a:ext cx="231510" cy="15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428580</xdr:colOff>
      <xdr:row>40</xdr:row>
      <xdr:rowOff>111240</xdr:rowOff>
    </xdr:from>
    <xdr:to>
      <xdr:col>14</xdr:col>
      <xdr:colOff>126780</xdr:colOff>
      <xdr:row>41</xdr:row>
      <xdr:rowOff>17640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73" name="Entrada de lápiz 172">
              <a:extLst>
                <a:ext uri="{FF2B5EF4-FFF2-40B4-BE49-F238E27FC236}">
                  <a16:creationId xmlns:a16="http://schemas.microsoft.com/office/drawing/2014/main" id="{21D61474-409D-4396-89FB-50B476147D9F}"/>
                </a:ext>
              </a:extLst>
            </xdr14:cNvPr>
            <xdr14:cNvContentPartPr/>
          </xdr14:nvContentPartPr>
          <xdr14:nvPr macro=""/>
          <xdr14:xfrm>
            <a:off x="8223840" y="7426440"/>
            <a:ext cx="307800" cy="89280"/>
          </xdr14:xfrm>
        </xdr:contentPart>
      </mc:Choice>
      <mc:Fallback>
        <xdr:pic>
          <xdr:nvPicPr>
            <xdr:cNvPr id="173" name="Entrada de lápiz 172">
              <a:extLst>
                <a:ext uri="{FF2B5EF4-FFF2-40B4-BE49-F238E27FC236}">
                  <a16:creationId xmlns:a16="http://schemas.microsoft.com/office/drawing/2014/main" id="{21D61474-409D-4396-89FB-50B476147D9F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8214840" y="7417440"/>
              <a:ext cx="325440" cy="10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598260</xdr:colOff>
      <xdr:row>40</xdr:row>
      <xdr:rowOff>153000</xdr:rowOff>
    </xdr:from>
    <xdr:to>
      <xdr:col>17</xdr:col>
      <xdr:colOff>496500</xdr:colOff>
      <xdr:row>41</xdr:row>
      <xdr:rowOff>87120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76" name="Entrada de lápiz 175">
              <a:extLst>
                <a:ext uri="{FF2B5EF4-FFF2-40B4-BE49-F238E27FC236}">
                  <a16:creationId xmlns:a16="http://schemas.microsoft.com/office/drawing/2014/main" id="{149DD6D1-0713-468D-8EA9-54A36E833FF1}"/>
                </a:ext>
              </a:extLst>
            </xdr14:cNvPr>
            <xdr14:cNvContentPartPr/>
          </xdr14:nvContentPartPr>
          <xdr14:nvPr macro=""/>
          <xdr14:xfrm>
            <a:off x="9612720" y="7468200"/>
            <a:ext cx="1117440" cy="117000"/>
          </xdr14:xfrm>
        </xdr:contentPart>
      </mc:Choice>
      <mc:Fallback>
        <xdr:pic>
          <xdr:nvPicPr>
            <xdr:cNvPr id="176" name="Entrada de lápiz 175">
              <a:extLst>
                <a:ext uri="{FF2B5EF4-FFF2-40B4-BE49-F238E27FC236}">
                  <a16:creationId xmlns:a16="http://schemas.microsoft.com/office/drawing/2014/main" id="{149DD6D1-0713-468D-8EA9-54A36E833FF1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9604080" y="7459560"/>
              <a:ext cx="1135080" cy="13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416820</xdr:colOff>
      <xdr:row>41</xdr:row>
      <xdr:rowOff>14400</xdr:rowOff>
    </xdr:from>
    <xdr:to>
      <xdr:col>18</xdr:col>
      <xdr:colOff>576660</xdr:colOff>
      <xdr:row>41</xdr:row>
      <xdr:rowOff>24120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177" name="Entrada de lápiz 176">
              <a:extLst>
                <a:ext uri="{FF2B5EF4-FFF2-40B4-BE49-F238E27FC236}">
                  <a16:creationId xmlns:a16="http://schemas.microsoft.com/office/drawing/2014/main" id="{1A931FCF-0378-47A0-B4F2-4301B5D147C3}"/>
                </a:ext>
              </a:extLst>
            </xdr14:cNvPr>
            <xdr14:cNvContentPartPr/>
          </xdr14:nvContentPartPr>
          <xdr14:nvPr macro=""/>
          <xdr14:xfrm>
            <a:off x="11260080" y="7512480"/>
            <a:ext cx="159840" cy="9720"/>
          </xdr14:xfrm>
        </xdr:contentPart>
      </mc:Choice>
      <mc:Fallback>
        <xdr:pic>
          <xdr:nvPicPr>
            <xdr:cNvPr id="177" name="Entrada de lápiz 176">
              <a:extLst>
                <a:ext uri="{FF2B5EF4-FFF2-40B4-BE49-F238E27FC236}">
                  <a16:creationId xmlns:a16="http://schemas.microsoft.com/office/drawing/2014/main" id="{1A931FCF-0378-47A0-B4F2-4301B5D147C3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1251080" y="7503480"/>
              <a:ext cx="17748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296820</xdr:colOff>
      <xdr:row>41</xdr:row>
      <xdr:rowOff>81720</xdr:rowOff>
    </xdr:from>
    <xdr:to>
      <xdr:col>20</xdr:col>
      <xdr:colOff>228660</xdr:colOff>
      <xdr:row>41</xdr:row>
      <xdr:rowOff>124200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178" name="Entrada de lápiz 177">
              <a:extLst>
                <a:ext uri="{FF2B5EF4-FFF2-40B4-BE49-F238E27FC236}">
                  <a16:creationId xmlns:a16="http://schemas.microsoft.com/office/drawing/2014/main" id="{FA10944E-7607-4148-A485-ECBC9563A0B4}"/>
                </a:ext>
              </a:extLst>
            </xdr14:cNvPr>
            <xdr14:cNvContentPartPr/>
          </xdr14:nvContentPartPr>
          <xdr14:nvPr macro=""/>
          <xdr14:xfrm>
            <a:off x="11749680" y="7579800"/>
            <a:ext cx="541440" cy="42480"/>
          </xdr14:xfrm>
        </xdr:contentPart>
      </mc:Choice>
      <mc:Fallback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FA10944E-7607-4148-A485-ECBC9563A0B4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1741040" y="7571160"/>
              <a:ext cx="559080" cy="6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567780</xdr:colOff>
      <xdr:row>36</xdr:row>
      <xdr:rowOff>59400</xdr:rowOff>
    </xdr:from>
    <xdr:to>
      <xdr:col>18</xdr:col>
      <xdr:colOff>253020</xdr:colOff>
      <xdr:row>37</xdr:row>
      <xdr:rowOff>124560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81" name="Entrada de lápiz 180">
              <a:extLst>
                <a:ext uri="{FF2B5EF4-FFF2-40B4-BE49-F238E27FC236}">
                  <a16:creationId xmlns:a16="http://schemas.microsoft.com/office/drawing/2014/main" id="{2D25582A-9A59-42C8-86C9-A03940659E8C}"/>
                </a:ext>
              </a:extLst>
            </xdr14:cNvPr>
            <xdr14:cNvContentPartPr/>
          </xdr14:nvContentPartPr>
          <xdr14:nvPr macro=""/>
          <xdr14:xfrm>
            <a:off x="10801440" y="6643080"/>
            <a:ext cx="294840" cy="248040"/>
          </xdr14:xfrm>
        </xdr:contentPart>
      </mc:Choice>
      <mc:Fallback>
        <xdr:pic>
          <xdr:nvPicPr>
            <xdr:cNvPr id="181" name="Entrada de lápiz 180">
              <a:extLst>
                <a:ext uri="{FF2B5EF4-FFF2-40B4-BE49-F238E27FC236}">
                  <a16:creationId xmlns:a16="http://schemas.microsoft.com/office/drawing/2014/main" id="{2D25582A-9A59-42C8-86C9-A03940659E8C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10792800" y="6634440"/>
              <a:ext cx="312480" cy="26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21540</xdr:colOff>
      <xdr:row>37</xdr:row>
      <xdr:rowOff>128880</xdr:rowOff>
    </xdr:from>
    <xdr:to>
      <xdr:col>22</xdr:col>
      <xdr:colOff>108900</xdr:colOff>
      <xdr:row>40</xdr:row>
      <xdr:rowOff>19080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187" name="Entrada de lápiz 186">
              <a:extLst>
                <a:ext uri="{FF2B5EF4-FFF2-40B4-BE49-F238E27FC236}">
                  <a16:creationId xmlns:a16="http://schemas.microsoft.com/office/drawing/2014/main" id="{7E55BF86-E6D1-47AA-961A-D56FE5972E93}"/>
                </a:ext>
              </a:extLst>
            </xdr14:cNvPr>
            <xdr14:cNvContentPartPr/>
          </xdr14:nvContentPartPr>
          <xdr14:nvPr macro=""/>
          <xdr14:xfrm>
            <a:off x="12693600" y="6895440"/>
            <a:ext cx="696960" cy="438840"/>
          </xdr14:xfrm>
        </xdr:contentPart>
      </mc:Choice>
      <mc:Fallback>
        <xdr:pic>
          <xdr:nvPicPr>
            <xdr:cNvPr id="187" name="Entrada de lápiz 186">
              <a:extLst>
                <a:ext uri="{FF2B5EF4-FFF2-40B4-BE49-F238E27FC236}">
                  <a16:creationId xmlns:a16="http://schemas.microsoft.com/office/drawing/2014/main" id="{7E55BF86-E6D1-47AA-961A-D56FE5972E93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12684956" y="6886800"/>
              <a:ext cx="714609" cy="45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304500</xdr:colOff>
      <xdr:row>33</xdr:row>
      <xdr:rowOff>114120</xdr:rowOff>
    </xdr:from>
    <xdr:to>
      <xdr:col>23</xdr:col>
      <xdr:colOff>239100</xdr:colOff>
      <xdr:row>41</xdr:row>
      <xdr:rowOff>22680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194" name="Entrada de lápiz 193">
              <a:extLst>
                <a:ext uri="{FF2B5EF4-FFF2-40B4-BE49-F238E27FC236}">
                  <a16:creationId xmlns:a16="http://schemas.microsoft.com/office/drawing/2014/main" id="{177E7777-3284-4962-96D1-1AA51CFD6A8D}"/>
                </a:ext>
              </a:extLst>
            </xdr14:cNvPr>
            <xdr14:cNvContentPartPr/>
          </xdr14:nvContentPartPr>
          <xdr14:nvPr macro=""/>
          <xdr14:xfrm>
            <a:off x="12976560" y="6149160"/>
            <a:ext cx="1153800" cy="1371600"/>
          </xdr14:xfrm>
        </xdr:contentPart>
      </mc:Choice>
      <mc:Fallback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177E7777-3284-4962-96D1-1AA51CFD6A8D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2967920" y="6140520"/>
              <a:ext cx="1171440" cy="138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451260</xdr:colOff>
      <xdr:row>40</xdr:row>
      <xdr:rowOff>127080</xdr:rowOff>
    </xdr:from>
    <xdr:to>
      <xdr:col>14</xdr:col>
      <xdr:colOff>85380</xdr:colOff>
      <xdr:row>41</xdr:row>
      <xdr:rowOff>60480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195" name="Entrada de lápiz 194">
              <a:extLst>
                <a:ext uri="{FF2B5EF4-FFF2-40B4-BE49-F238E27FC236}">
                  <a16:creationId xmlns:a16="http://schemas.microsoft.com/office/drawing/2014/main" id="{46B00D11-0AE7-4152-9879-59630FD8BA65}"/>
                </a:ext>
              </a:extLst>
            </xdr14:cNvPr>
            <xdr14:cNvContentPartPr/>
          </xdr14:nvContentPartPr>
          <xdr14:nvPr macro=""/>
          <xdr14:xfrm>
            <a:off x="8246520" y="7442280"/>
            <a:ext cx="243720" cy="116280"/>
          </xdr14:xfrm>
        </xdr:contentPart>
      </mc:Choice>
      <mc:Fallback>
        <xdr:pic>
          <xdr:nvPicPr>
            <xdr:cNvPr id="195" name="Entrada de lápiz 194">
              <a:extLst>
                <a:ext uri="{FF2B5EF4-FFF2-40B4-BE49-F238E27FC236}">
                  <a16:creationId xmlns:a16="http://schemas.microsoft.com/office/drawing/2014/main" id="{46B00D11-0AE7-4152-9879-59630FD8BA65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8237520" y="7433280"/>
              <a:ext cx="261360" cy="13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435420</xdr:colOff>
      <xdr:row>32</xdr:row>
      <xdr:rowOff>76320</xdr:rowOff>
    </xdr:from>
    <xdr:to>
      <xdr:col>14</xdr:col>
      <xdr:colOff>502980</xdr:colOff>
      <xdr:row>36</xdr:row>
      <xdr:rowOff>55800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196" name="Entrada de lápiz 195">
              <a:extLst>
                <a:ext uri="{FF2B5EF4-FFF2-40B4-BE49-F238E27FC236}">
                  <a16:creationId xmlns:a16="http://schemas.microsoft.com/office/drawing/2014/main" id="{0CB16C7B-22E0-44D8-81A1-DD15406E9BE0}"/>
                </a:ext>
              </a:extLst>
            </xdr14:cNvPr>
            <xdr14:cNvContentPartPr/>
          </xdr14:nvContentPartPr>
          <xdr14:nvPr macro=""/>
          <xdr14:xfrm>
            <a:off x="8230680" y="5928480"/>
            <a:ext cx="677160" cy="711000"/>
          </xdr14:xfrm>
        </xdr:contentPart>
      </mc:Choice>
      <mc:Fallback>
        <xdr:pic>
          <xdr:nvPicPr>
            <xdr:cNvPr id="196" name="Entrada de lápiz 195">
              <a:extLst>
                <a:ext uri="{FF2B5EF4-FFF2-40B4-BE49-F238E27FC236}">
                  <a16:creationId xmlns:a16="http://schemas.microsoft.com/office/drawing/2014/main" id="{0CB16C7B-22E0-44D8-81A1-DD15406E9BE0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8222040" y="5919480"/>
              <a:ext cx="694800" cy="72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491100</xdr:colOff>
      <xdr:row>33</xdr:row>
      <xdr:rowOff>104760</xdr:rowOff>
    </xdr:from>
    <xdr:to>
      <xdr:col>18</xdr:col>
      <xdr:colOff>135660</xdr:colOff>
      <xdr:row>34</xdr:row>
      <xdr:rowOff>170280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197" name="Entrada de lápiz 196">
              <a:extLst>
                <a:ext uri="{FF2B5EF4-FFF2-40B4-BE49-F238E27FC236}">
                  <a16:creationId xmlns:a16="http://schemas.microsoft.com/office/drawing/2014/main" id="{02A6B241-1427-4702-AE2C-7DFF453719CE}"/>
                </a:ext>
              </a:extLst>
            </xdr14:cNvPr>
            <xdr14:cNvContentPartPr/>
          </xdr14:nvContentPartPr>
          <xdr14:nvPr macro=""/>
          <xdr14:xfrm>
            <a:off x="10724760" y="6139800"/>
            <a:ext cx="254160" cy="248400"/>
          </xdr14:xfrm>
        </xdr:contentPart>
      </mc:Choice>
      <mc:Fallback>
        <xdr:pic>
          <xdr:nvPicPr>
            <xdr:cNvPr id="197" name="Entrada de lápiz 196">
              <a:extLst>
                <a:ext uri="{FF2B5EF4-FFF2-40B4-BE49-F238E27FC236}">
                  <a16:creationId xmlns:a16="http://schemas.microsoft.com/office/drawing/2014/main" id="{02A6B241-1427-4702-AE2C-7DFF453719CE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10715760" y="6131160"/>
              <a:ext cx="271800" cy="266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434040</xdr:colOff>
      <xdr:row>2</xdr:row>
      <xdr:rowOff>78840</xdr:rowOff>
    </xdr:from>
    <xdr:to>
      <xdr:col>33</xdr:col>
      <xdr:colOff>598920</xdr:colOff>
      <xdr:row>3</xdr:row>
      <xdr:rowOff>180300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104C0B46-144F-4872-98AD-517F30DE32A4}"/>
                </a:ext>
              </a:extLst>
            </xdr14:cNvPr>
            <xdr14:cNvContentPartPr/>
          </xdr14:nvContentPartPr>
          <xdr14:nvPr macro=""/>
          <xdr14:xfrm>
            <a:off x="32514240" y="444600"/>
            <a:ext cx="164880" cy="29196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104C0B46-144F-4872-98AD-517F30DE32A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505260" y="435600"/>
              <a:ext cx="182482" cy="30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172440</xdr:colOff>
      <xdr:row>2</xdr:row>
      <xdr:rowOff>2880</xdr:rowOff>
    </xdr:from>
    <xdr:to>
      <xdr:col>34</xdr:col>
      <xdr:colOff>266400</xdr:colOff>
      <xdr:row>4</xdr:row>
      <xdr:rowOff>160500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6060BB73-B47A-4986-B683-CD577FF3ACDB}"/>
                </a:ext>
              </a:extLst>
            </xdr14:cNvPr>
            <xdr14:cNvContentPartPr/>
          </xdr14:nvContentPartPr>
          <xdr14:nvPr macro=""/>
          <xdr14:xfrm>
            <a:off x="32877480" y="368640"/>
            <a:ext cx="93960" cy="53100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6060BB73-B47A-4986-B683-CD577FF3ACD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868480" y="359640"/>
              <a:ext cx="111600" cy="54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321480</xdr:colOff>
      <xdr:row>1</xdr:row>
      <xdr:rowOff>87840</xdr:rowOff>
    </xdr:from>
    <xdr:to>
      <xdr:col>38</xdr:col>
      <xdr:colOff>315120</xdr:colOff>
      <xdr:row>4</xdr:row>
      <xdr:rowOff>93900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B6FC94DB-81A7-43DC-8C29-F1F2E543A28C}"/>
                </a:ext>
              </a:extLst>
            </xdr14:cNvPr>
            <xdr14:cNvContentPartPr/>
          </xdr14:nvContentPartPr>
          <xdr14:nvPr macro=""/>
          <xdr14:xfrm>
            <a:off x="33026520" y="270720"/>
            <a:ext cx="2493000" cy="562320"/>
          </xdr14:xfrm>
        </xdr:contentPart>
      </mc:Choice>
      <mc:Fallback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B6FC94DB-81A7-43DC-8C29-F1F2E543A28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3017880" y="261720"/>
              <a:ext cx="2510640" cy="57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146340</xdr:colOff>
      <xdr:row>1</xdr:row>
      <xdr:rowOff>60480</xdr:rowOff>
    </xdr:from>
    <xdr:to>
      <xdr:col>36</xdr:col>
      <xdr:colOff>225180</xdr:colOff>
      <xdr:row>2</xdr:row>
      <xdr:rowOff>58680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1E305BC8-5B8E-4857-8757-5330362E3D59}"/>
                </a:ext>
              </a:extLst>
            </xdr14:cNvPr>
            <xdr14:cNvContentPartPr/>
          </xdr14:nvContentPartPr>
          <xdr14:nvPr macro=""/>
          <xdr14:xfrm>
            <a:off x="34101060" y="243360"/>
            <a:ext cx="78840" cy="181080"/>
          </xdr14:xfrm>
        </xdr:contentPart>
      </mc:Choice>
      <mc:Fallback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1E305BC8-5B8E-4857-8757-5330362E3D5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092420" y="234360"/>
              <a:ext cx="96480" cy="198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4:00.3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1204 614 12032,'-1'-1'-4,"1"1"0,-1 0 1,1-1-1,0 1 0,-1 0 1,1-1-1,-1 1 0,1-1 1,0 1-1,-1-1 0,1 1 1,0-1-1,0 1 0,-1-1 1,1 0-1,0 1 0,0-1 1,0 1-1,0-1 0,0 1 1,0-1-1,0 0 1,0 1-1,0-1 0,0 1 1,0-1-1,0 1 0,0-1 1,0 0-1,0 1 0,1-1 1,-1 1-1,0-1 0,1 0 1,0 0-7,0 0 0,0 0 0,1 0 0,-1 0 0,0 0 1,1 0-1,-1 1 0,0-1 0,1 0 0,-1 1 0,1-1 0,2 0 1,-3 1 14,-1 0 0,0 1 0,1-1 0,-1 0 0,1 0 0,-1 0 0,0 0 1,1 0-1,-1 0 0,0 1 0,1-1 0,-1 0 0,0 0 0,1 0 0,-1 1 1,0-1-1,1 0 0,-1 0 0,0 1 0,0-1 0,1 0 0,-1 1 0,0-1 1,0 0-1,0 1 0,0-1 0,1 0 0,-1 1 0,0-1 0,0 1 0,0-1 0,0 0 1,0 1-1,0-1 0,0 0 0,0 1 0,0-1 0,0 1 0,0-1 0,0 0 1,0 1-1,0-1 0,-1 1 0,1-1 0,0 0 0,0 1 0,0-1 0,0 0 1,-1 1-1,-1 0 50,0 0 0,-1 0 0,1 0 0,0 0 0,-1 0 0,1 0 0,-1-1 0,1 1 0,-1-1 0,1 0 0,0 0 0,-1 0 0,1 0 0,-1 0 1,1-1-1,-1 1 0,-2-2 0,-48-15 645,35 11-471,-28-8 520,-62-8 1,14 3-95,47 7-441,-2 2-1,1 2 0,-1 3 0,0 1 1,-58 4-1,69 3-107,-19 2 225,-63-3 0,100-3-273,0 2 0,0 0 1,0 1-1,0 1 0,1 1 0,-1 1 0,1 0 1,0 2-1,1 0 0,-24 13 0,38-18-46,0 0 0,0 0 0,0 0-1,1 0 1,-1 1 0,1 0 0,0-1 0,0 1 0,0 1 0,0-1-1,0 0 1,1 1 0,-1-1 0,1 1 0,0 0 0,0-1 0,1 1-1,-1 0 1,1 0 0,0 1 0,0-1 0,0 0 0,0 0 0,1 0-1,-1 1 1,1-1 0,1 0 0,-1 1 0,0-1 0,1 0-1,0 0 1,0 0 0,0 1 0,0-1 0,4 6 0,9 15 6,2 0 0,0-1 0,2-1-1,39 40 1,5 7-1,-36-39-17,1-1 0,2-1 0,0-2 0,2-1 0,57 38 0,-84-62 0,0 1 0,0-1 0,0 0 0,0 0 0,1-1 0,-1 1 0,1-1 0,0 0 0,-1 0 0,1-1 0,0 1 0,-1-1 0,7 0 0,-9-1 0,1 1 0,-1-1 0,1 0 0,-1 1 0,0-1 0,0-1 0,0 1 0,1 0 0,-1 0 0,0-1 0,0 1 0,-1-1 0,1 0 0,0 1 0,0-1 0,-1 0 0,1 0 0,-1 0 0,0 0 0,0 0 0,1-1 0,-1 1 0,0 0 0,-1-1 0,1 1 0,0-3 0,4-16 8,-1 0-1,0 0 1,-2-1-1,-1-41 1,-14-86 57,0 31-40,13 114-36,0-1 0,1 0 0,-1 1 0,1-1 0,0 1 0,0-1 0,0 1 0,1-1 0,0 1 0,0 0 0,0 0-1,4-6 1,0 1-689,0 1-1,1-1 0,0 1 0,11-8 1,0 0-9988</inkml:trace>
  <inkml:trace contextRef="#ctx0" brushRef="#br0" timeOffset="646.05">721 112 17279,'7'-4'0,"-1"-1"0,0 1 0,0-1 0,-1 0 0,0 0 0,0-1 0,9-11 0,-11 12 0,0 0 0,0 0 0,1 1 0,0 0 0,0 0 0,0 0 0,0 0 0,1 0 0,0 1 0,-1 0 0,1 0 0,0 0 0,0 1 0,1 0 0,8-3 0,-11 5 0,0 0 0,0 0 0,1 1 0,-1-1 0,0 1 0,0 0 0,1 0 0,-1 0 0,0 0 0,0 0 0,0 1 0,0-1 0,5 5 0,36 29 0,-39-30 0,2 1 33,-1 0 0,0 0 0,0 1 0,-1 0 0,0 0 0,0 1 0,-1-1 0,0 1-1,0 0 1,-1 0 0,0 1 0,0-1 0,-1 0 0,0 1 0,0 0 0,-1-1 0,-1 1-1,1 0 1,-1 0 0,-1 0 0,1-1 0,-2 1 0,-3 15 0,4-21-21,1-1 1,-1 0-1,0 0 1,1 1-1,0-1 0,0 0 1,-1 1-1,1-1 1,1 0-1,-1 0 1,0 1-1,0-1 1,1 0-1,-1 1 0,1-1 1,0 0-1,0 0 1,0 0-1,0 0 1,1 2-1,0-2 0,0-1-1,0 0 1,0 0-1,0 0 0,0 0 1,1 0-1,-1 0 1,0 0-1,0-1 1,1 1-1,-1-1 1,0 0-1,1 1 1,-1-1-1,1 0 1,-1-1-1,0 1 1,1 0-1,2-1 0,35-6-74,-6 1-3116,-6 2-7274</inkml:trace>
  <inkml:trace contextRef="#ctx0" brushRef="#br0" timeOffset="1157.01">959 1037 18815,'3'0'0,"0"1"0,0 0 0,0 0 0,0 1 0,0-1 0,0 0 0,0 1 0,-1 0 0,1-1 0,-1 1 0,1 0 0,-1 1 0,0-1 0,0 0 0,0 1 0,0-1 0,0 1 0,0-1 0,-1 1 0,1 0 0,-1 0 0,2 5 0,2 6 0,-1 1 0,-1 0 0,2 23 0,-2-16 0,13 112 22,-15-115-44,-1 0 1,-1 1 0,0-1-1,-9 36 1,0-31-2880,3-15-7936</inkml:trace>
  <inkml:trace contextRef="#ctx0" brushRef="#br0" timeOffset="1498.89">909 1028 17279,'1'2'0,"0"1"0,0 0 0,0-1 0,0 1 0,1-1 0,-1 1 0,1-1 0,-1 0 0,1 0 0,0 1 0,0-1 0,0 0 0,0-1 0,0 1 0,0 0 0,1-1 0,3 3 0,-2-3 0,-1 0 0,1-1 0,-1 1 0,1-1 0,0 0 0,0 0 0,-1 0 0,1 0 0,0-1 0,-1 1 0,1-1 0,0 0 0,5-3 0,115-41 107,-121 44-94,-1 0 0,0 0 0,0 0 0,1 0 0,-1 0 0,1 1 0,-1-1 0,1 1 0,-1 0 0,1 0 0,-1 0 0,1 0 0,-1 0 0,1 0 0,-1 1 0,1-1 0,-1 1 0,1-1 0,-1 1 0,0 0 0,1 0 0,-1 0 0,0 1 0,0-1 0,0 0 0,0 1 0,0 0 0,0-1 0,0 1 0,0 0 0,2 3 0,-2-2 2,-1 0 0,0 1-1,1-1 1,-1 0 0,0 1-1,-1-1 1,1 0 0,-1 1-1,1-1 1,-1 1 0,0-1-1,0 0 1,-1 1 0,1-1-1,-1 1 1,1-1 0,-1 0-1,0 1 1,-1-1-1,1 0 1,0 0 0,-1 0-1,-2 3 1,-3 7 16,-1-1 0,0 0 0,-1-1-1,0 0 1,-1 0 0,0-1 0,0 0 0,-21 14-1,29-23-16,1 0-1,-1 0 0,1-1 1,-1 1-1,1 0 0,-1-1 1,0 1-1,1-1 0,-1 0 1,1 1-1,-1-1 1,0 0-1,0 0 0,1 0 1,-1 0-1,0-1 0,1 1 1,-4-1-1,-16-11-2805,11 4-8109</inkml:trace>
  <inkml:trace contextRef="#ctx0" brushRef="#br0" timeOffset="1839.47">1416 871 17791,'-3'1'0,"7"0"0,20 2 0,36 1 0,21-15 256,-66 3-1120,-4 0-2474,-6 7-5899</inkml:trace>
  <inkml:trace contextRef="#ctx0" brushRef="#br0" timeOffset="2217.6">1504 979 14208,'6'-4'0,"2"0"0,-8 4 0,2 5 0,-2-1 0,-2 3 0,2-3 128,0 0 0,4-2 0,3 0 128,1-2 0,2-2-256,-1 0 128,2 2-384,1-6 128,1 0-10496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4:13.3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550 1 13952,'-13'0'21,"11"1"32,0-1 1,0 1-1,0 0 1,0 0-1,0 1 1,0-1 0,1 0-1,-1 1 1,0-1-1,1 1 1,-3 1-1,-3 4 73,-42 25 226,-2-2 0,0-2 0,-62 23 0,92-41-283,1 1 1,0 0-1,-18 16 1,-17 10 398,54-37-461,1 0-1,0 0 0,0 0 0,-1 0 1,1 0-1,0 0 0,0 1 0,0-1 0,-1 0 1,1 0-1,0 0 0,0 0 0,0 0 1,-1 1-1,1-1 0,0 0 0,0 0 0,0 0 1,0 1-1,0-1 0,-1 0 0,1 0 1,0 1-1,0-1 0,0 0 0,0 0 0,0 1 1,0-1-1,0 0 0,0 0 0,0 1 1,0-1-1,0 0 0,0 0 0,0 1 0,0-1 1,0 0-1,0 0 0,0 1 0,0-1 1,0 0-1,0 0 0,1 0 0,-1 1 0,0-1 1,0 0-1,0 0 0,0 1 0,0-1 1,1 0-1,-1 0 0,0 0 0,0 0 0,0 0 1,1 1-1,-1-1 0,0 0 0,0 0 0,1 0 1,-1 0-1,0 0 0,0 0 0,1 0 1,-1 0-1,0 0 0,0 0 0,1 0 0,-1 0 1,25 7 243,-16-5-162,62 26 379,-54-20-386,1-1 1,0-1 0,0 0-1,20 3 1,-13-7 33,17 4 282,-42-6-396,0 0 0,0 0 0,0 1 0,1-1 0,-1 0 0,0 0 0,0 0 0,1 0 0,-1 0 0,0 0 0,0 0 0,0 1 0,0-1 0,1 0 0,-1 0 0,0 0 0,0 0 0,0 1 0,0-1 0,0 0 0,1 0 0,-1 0 0,0 1 0,0-1 0,0 0 0,0 0 0,0 1 0,0-1 0,0 0 0,0 0 0,0 1 0,0-1 0,0 0 0,0 0 0,0 0 0,0 1 0,0-1-1,0 0 1,0 0 0,0 1 0,0-1 0,-9 12 49,-15 6 8,-65 15-58,70-27 0,-1 0 0,2 2 0,-1 0 0,1 1 0,-25 16 0,8-2 0,29-20 0,1-1 0,0 1 0,0 0 0,0 0 0,0 1 0,1 0 0,-1 0 0,1 0 0,0 0 0,0 0 0,1 1 0,-1 0 0,1 0 0,0 0 0,0 0 0,1 0 0,-4 10 0,5-12 5,0 0-1,1-1 0,-1 1 0,1 0 1,-1-1-1,1 1 0,0 0 1,0-1-1,0 1 0,1 0 0,-1 0 1,1-1-1,-1 1 0,2 2 0,0-2 1,0 0 0,0-1 0,0 1 0,0-1 0,0 0 0,1 0 0,-1 0 0,1 0 0,-1 0 0,1 0 0,0-1-1,2 2 1,16 6 35,0-1 1,0-1-1,0 0 0,1-2 0,-1-1 0,1 0 0,36 0 0,-26-1 24,-1 0 0,56 15-1,-74-15-339,-6-6-2946,-5 0-7871</inkml:trace>
  <inkml:trace contextRef="#ctx0" brushRef="#br0" timeOffset="1253.24">1099 10 14848,'7'14'251,"-5"-10"-83,-1 1 1,2-1-1,-1 1 0,0-1 0,1 0 1,4 5-1,-38 14 813,-14 9-682,13-11-128,1 2-1,1 0 1,1 3 0,-35 38-1,61-60-141,-23 33 183,24-35-191,1 0-1,0 0 1,-1 1 0,1-1 0,0 0 0,1 1 0,-1-1 0,0 1 0,1-1 0,-1 1 0,1 0 0,0-1 0,0 1 0,0 2 0,0-4-15,1 0 0,-1 0 0,1-1 0,0 1 1,-1 0-1,1 0 0,0-1 0,0 1 0,-1 0 0,1-1 1,0 1-1,0-1 0,0 1 0,0-1 0,0 1 0,0-1 1,0 0-1,0 1 0,-1-1 0,1 0 0,1 0 0,0 0 1,30 4 174,-19-3-142,40 14 79,3 0 42,-26-12-54,-22-3-69,0 0-1,0 1 1,0 0-1,-1 0 1,1 1 0,11 3-1,-19-4-36,0-1 0,0 1 0,-1 0 0,1-1 0,0 1 0,0-1 0,0 1 0,-1 0 0,1-1 0,0 1 0,-1-1 0,1 1 0,0-1 0,-1 1 0,1-1 0,-1 1 0,1-1 0,-1 0 0,1 1 0,-1-1 0,1 0 0,-1 1 0,1-1 0,-1 0 0,0 0 0,1 1 0,-1-1 0,1 0 0,-2 0 0,-19 11 0,-51 31 0,54-30 0,0-1 0,-28 12 0,31-15 0,-1 0 0,2 1 0,0 0 0,0 1 0,-22 21 0,-26 19 0,58-48 0,1 1 0,0 0 0,0 0 0,0 0 0,0 0 0,0 0 0,1 0 0,-1 1 0,-1 4 0,3-7 0,1 0 0,-1 0 0,1 0 0,-1 0 0,1 0 0,0 0 0,-1 0 0,1 0 0,0 0 0,0 0 0,0 0 0,0 0 0,0 0 0,0 0 0,0 0 0,0 0 0,0 0 0,1 0 0,-1 0 0,0 0 0,0 0 0,1 0 0,-1 0 0,1 0 0,-1 0 0,1 0 0,0 0 0,-1 0 0,1 0 0,0-1 0,-1 1 0,1 0 0,0 0 0,0-1 0,0 1 0,0-1 0,0 1 0,0-1 0,1 2 0,37 13 0,-1-2 0,2-1 0,0-3 0,0-1 0,63 5 0,-96-13 6,-5 0-10,0 0 1,0 0-1,0 0 1,-1 0-1,1 0 1,0 0-1,0 1 1,-1-1 0,1 1-1,0-1 1,0 1-1,-1-1 1,1 1-1,0 0 1,-1 0-1,1 0 1,-1 0-1,1 0 1,0 2-1,-1-3-316,-1 0-2304,0 0-8959</inkml:trace>
  <inkml:trace contextRef="#ctx0" brushRef="#br0" timeOffset="3752.07">1449 348 14848,'2'0'49,"-1"0"1,1 0 0,-1 0-1,1 1 1,-1-1 0,0 1-1,1-1 1,-1 1 0,0-1-1,1 1 1,-1 0 0,0 0-1,0-1 1,0 1 0,3 2-1,-4-2 15,0 1-1,1-1 1,-1 1 0,0-1-1,0 0 1,1 1 0,-1-1-1,0 1 1,0-1-1,-1 1 1,1-1 0,0 0-1,-1 3 1,-6 43 234,3-1 1,1 59 0,3-92-268,0 0 1,2-1-1,-1 1 1,1-1-1,1 1 0,0-1 1,1 0-1,0 0 1,1 0-1,1-1 1,-1 0-1,2 0 0,0 0 1,0 0-1,1-1 1,0-1-1,0 1 1,18 14-1,-5-8 17,-15-10-11,0-1 1,0-1 0,0 1 0,1-1 0,12 6 0,-17-10-28,1 1 0,-1 0 1,1-1-1,-1 0 0,1 1 1,-1-1-1,1 0 0,-1 0 1,1 0-1,-1-1 0,1 1 1,-1-1-1,1 1 0,-1-1 1,0 0-1,1 0 0,-1 0 1,0 0-1,0 0 0,1 0 0,-1-1 1,2-1-1,8-7 26,-1 0-1,0 0 1,-1-1-1,0-1 1,-1 0-1,0 0 1,-1-1 0,0 1-1,-1-2 1,-1 1-1,0-1 1,-1 0-1,0 0 1,5-28-1,-10 42-35,0 0 0,0 0 0,0-1 0,0 1 0,0 0 0,0 0 0,0 0 0,0 0 0,0 0 0,0 0 0,0-1 0,0 1 0,0 0 0,0 0 0,0 0 0,1 0 0,-1 0 0,0 0 0,0 0 0,0-1 0,0 1 0,0 0 0,0 0 0,0 0 0,0 0 0,1 0 0,-1 0 0,0 0 0,0 0 0,0 0 0,0 0 0,0 0 0,1 0 0,-1 0 0,0 0 0,0 0 0,0 0 0,0 0 0,0 0 0,0 0 0,1 0 0,-1 0 0,0 0 0,0 0 0,0 0 0,0 0 0,0 0 0,0 0 0,1 0 0,-1 0 0,0 0 0,0 0 0,0 1 0,0-1 0,0 0 0,0 0 0,1 0 0,10 12 0,20 29 0,-18-23 0,31 53 0,-33-51 0,1-1 0,20 26 0,-31-43 3,1 0-1,0 0 0,0 0 0,0-1 0,0 1 0,0 0 0,0-1 0,1 1 0,-1-1 0,0 0 0,1 0 1,-1 0-1,1 0 0,0 0 0,-1 0 0,1-1 0,-1 1 0,1-1 0,0 0 0,0 0 0,-1 0 0,1 0 1,0 0-1,-1-1 0,1 1 0,0-1 0,-1 0 0,1 1 0,-1-1 0,1 0 0,-1-1 0,1 1 0,-1 0 1,0-1-1,0 1 0,0-1 0,0 0 0,0 0 0,0 0 0,0 0 0,0 0 0,-1 0 0,1 0 0,-1 0 1,1-1-1,-1 1 0,0-1 0,0 1 0,0-1 0,1-4 0,5-20 52,-1 1 0,-2-1 0,3-40 0,-6-85 224,-1 91-239,-1 31 225,0 19-1076,1 0-1,0 0 0,2-16 1,0 17-10665</inkml:trace>
  <inkml:trace contextRef="#ctx0" brushRef="#br0" timeOffset="4271.01">2448 767 17791,'-9'3'0,"1"-2"0,8-4 0,10-3 0,-9 6 1,-1 0 0,1 0 0,0 0 0,0 0 0,0 0 0,0 0 0,0 1 0,-1-1 0,1 0 0,0 1 0,0-1 0,0 0 0,-1 1 0,1-1-1,0 1 1,-1-1 0,1 1 0,0 0 0,-1-1 0,1 1 0,-1 0 0,1-1 0,-1 1 0,1 0 0,-1 0 0,1-1 0,-1 1 0,0 0 0,1 0 0,-1 0-1,0-1 1,0 1 0,0 0 0,0 0 0,0 0 0,0 0 0,0 0 0,0-1 0,0 1 0,0 0 0,0 0 0,-1 1 0,-7 48 76,4-32-45,3-6 86,0 0 0,1 0 0,2 13 1,-2-21-376,0 1 1,1-1 0,0 0-1,0 0 1,0 0 0,0 0 0,1 0-1,0 0 1,0-1 0,0 1 0,0 0-1,4 4 1,-2-4-9962</inkml:trace>
  <inkml:trace contextRef="#ctx0" brushRef="#br0" timeOffset="5139.76">2682 496 15616,'0'-3'-22,"1"-1"1,0 1 0,0 0-1,0-1 1,1 1 0,-1 0-1,1 0 1,0 0 0,0 0-1,0 0 1,0 0 0,0 1-1,1-1 1,3-2 0,-6 3 12,1 1 0,0 0 1,0 0-1,0 0 0,0 0 1,1 0-1,-1 1 0,0-1 1,0 0-1,0 0 0,1 1 1,-1-1-1,0 1 0,1-1 1,-1 1-1,1 0 1,-1-1-1,0 1 0,1 0 1,-1 0-1,1 0 0,-1 0 1,1 0-1,-1 0 0,0 1 1,1-1-1,-1 0 0,1 1 1,-1-1-1,0 1 0,1-1 1,-1 1-1,0 0 0,0-1 1,1 1-1,1 2 1,-2-1 18,0-1 0,0 1 1,0 0-1,-1 0 1,1-1-1,0 1 1,-1 0-1,1 0 1,-1 0-1,0 0 0,0 0 1,1 0-1,-1 0 1,-1 4-1,-5 32 273,4-24-189,-2 10 84,1-1-1,1 1 1,2-1 0,0 1 0,1 0-1,2-1 1,0 1 0,1-1 0,2 0 0,0 0-1,12 25 1,-18-46-170,1 0 0,0-1 1,0 1-1,-1 0 0,1-1 0,0 1 0,0-1 1,1 0-1,-1 1 0,0-1 0,0 0 0,1 0 0,-1 1 1,1-1-1,-1 0 0,1 0 0,-1-1 0,1 1 0,0 0 1,-1 0-1,1-1 0,0 1 0,2 0 0,-1-2 11,0 1 0,0 0 0,0 0-1,0-1 1,0 0 0,0 0 0,0 0-1,0 0 1,0 0 0,0 0 0,-1-1 0,5-2-1,6-6 96,0-1-1,0 0 1,20-24-1,-33 35-111,8-10 41,-1 0-1,0-1 1,0 0 0,-1 0-1,-1 0 1,0-1 0,0 1-1,-1-1 1,-1-1 0,0 1-1,2-19 1,-5 21-1,-1 0 0,0 0 0,-4-15 0,4 19 30,8 26-35,-5-14-37,8 31-27,6 40 0,-11-46 3,1 0-1,17 47 0,-20-73 25,0 1 0,0-1 0,0 0 0,0 0 0,1 0 0,0-1 0,5 6 0,-7-8 0,1 0 0,-1 0 0,0 0 0,1 0 0,-1 0 0,1-1 0,0 1 0,-1-1 0,1 0 0,0 0 0,0 0 0,0 0 0,0 0 0,0 0 0,0-1 0,4 1 0,-5-2 0,-1 1 0,1 0 0,0-1 0,-1 0 0,1 1 0,0-1 0,-1 0 0,1 0 0,-1 0 0,1 0 0,-1 0 0,0 0 0,1 0 0,-1 0 0,0-1 0,0 1 0,0 0 0,0-1 0,0 1 0,0-1 0,0 1 0,0-1 0,-1 0 0,1 1 0,-1-1 0,1 0 0,-1 1 0,1-1 0,-1 0 0,0 1 0,0-4 0,1-8 0,-1 0 0,0 0 0,-3-16 0,2 17 0,-33-307 278,34 317-504,0 0 0,0 1 0,0-1 0,1 1 0,-1-1 0,0 0 0,1 1 0,-1-1 0,1 0 0,-1 1 0,1-1 0,0 1 0,1-2 0,-2 3 211,6-12-11163</inkml:trace>
  <inkml:trace contextRef="#ctx0" brushRef="#br0" timeOffset="5666.03">3454 907 15488,'-1'6'0,"1"1"0,1-1 0,-1 0 0,1 0 0,0 0 0,3 9 0,3 19 0,-6-19 89,0 1 0,-1 0 1,-2 26-1,1-35-54,0-1 1,-1 1-1,1 0 0,-1-1 1,-1 1-1,1-1 1,-1 0-1,0 0 0,0 0 1,-8 10-1,11-16-37,0 1-1,-1-1 0,1 0 1,0 1-1,-1-1 0,1 1 1,0-1-1,-1 0 0,1 1 1,-1-1-1,1 0 0,-1 1 1,1-1-1,0 0 0,-1 0 1,1 1-1,-1-1 0,1 0 1,-1 0-1,1 0 0,-1 0 1,0 0-1,1 0 0,-1 0 1,1 0-1,-1 0 0,1 0 1,-1 0-1,1 0 0,-1 0 1,1 0-1,-1-1 0,1 1 1,-1 0-1,1 0 0,-1 0 1,1-1-1,-1 0 0,-12-16-2431,5 1-6910</inkml:trace>
  <inkml:trace contextRef="#ctx0" brushRef="#br0" timeOffset="6015.3">3463 652 16895,'-4'2'0,"-5"4"0,9-6 0,0 0-767,2-4 127,0-2-1280,0-2 128,1 0-6144</inkml:trace>
  <inkml:trace contextRef="#ctx0" brushRef="#br0" timeOffset="8215.71">4706 143 16256,'-2'-1'0,"0"0"0,0 0 0,1-1 0,-1 1 0,1 0 0,-1-1 0,1 1 0,-1-1 0,1 1 0,0-1 0,-2-3 0,-7-9 0,6 11 0,1-1 0,-1 1 0,0 0 0,-1 0 0,1 1 0,0-1 0,-1 1 0,0 0 0,1 0 0,-1 0 0,0 1 0,0-1 0,0 1 0,0 1 0,0-1 0,0 1 0,-5 0 0,-9 0 0,0 1 0,0 0 0,-23 6 0,4 1 31,1 1 0,1 2 1,0 2-1,0 1 0,2 2 0,0 1 1,-36 25-1,50-29-9,0 2 0,1 0-1,1 1 1,1 1 0,0 1 0,2 0-1,0 1 1,0 0 0,2 2 0,1-1-1,0 2 1,-12 31 0,20-41-1,0 1 1,1 0-1,1 0 1,0 0-1,0 1 0,1-1 1,1 0-1,0 1 1,1-1-1,1 0 1,4 22-1,-3-25 19,0 0 0,1 1-1,0-1 1,0-1 0,1 1-1,1-1 1,-1 0 0,2 0 0,-1 0-1,1-1 1,0 0 0,1 0 0,0-1-1,16 12 1,-12-10 9,1-2-1,0 1 0,1-1 1,0-1-1,0-1 1,0 0-1,16 3 1,-19-6-370,0 0 1,1-1 0,-1-1-1,1 0 1,-1 0 0,1-1-1,-1-1 1,1 0 0,19-6-1,2-2-9769</inkml:trace>
  <inkml:trace contextRef="#ctx0" brushRef="#br0" timeOffset="8637.31">4735 701 17919,'-13'4'36,"-14"2"56,26-6-92,0 0 0,0 0 0,0-1 0,0 1 0,0 0 0,-1-1 0,1 1 0,0-1 0,1 1 0,-1-1 0,0 0 0,0 1 0,0-1 0,0 0 0,0 1 0,0-2 0,0 1 0,1 0 0,-1 1 0,1-1 0,-1 1 0,0-1 0,1 0 0,-1 1 0,0-1 0,1 1 0,-1 0 0,0-1 0,1 1 0,-1 0 0,0-1 0,0 1 0,0 0 0,1 0 0,-1-1 0,0 1 0,0 0 0,0 0 0,0 0 0,0 0 0,1 0 0,-1 0 0,0 1 0,0-1 0,0 0 0,1 0 0,-1 0 0,0 1 0,0-1 0,0 1 0,1-1 0,-1 0 0,0 1 0,-1 0 0,-3 4-10,-1 1 0,0-1 0,1 1 0,0 0 0,0 0 0,1 0 0,0 0 0,0 1 0,0 0 0,1 0 0,0 0 0,0 0 0,1 1 0,0-1 0,-2 11 0,4-14 4,-1 0-1,0 0 1,1-1-1,0 1 1,0 0-1,0 0 0,0-1 1,1 1-1,-1 0 1,1 0-1,0-1 0,0 1 1,0-1-1,1 1 1,-1-1-1,1 1 0,0-1 1,0 0-1,0 0 1,0 0-1,1 0 1,-1 0-1,1 0 0,0-1 1,0 1-1,-1-1 1,2 0-1,-1 0 0,0 0 1,0 0-1,1 0 1,-1-1-1,5 2 0,2-1-5,0 0 0,0-1 0,0 0-1,0 0 1,0-1 0,0-1-1,0 1 1,0-2 0,0 1-1,0-1 1,0-1 0,11-4-1,4-3-11,0-1 0,0-1 0,29-20 0,-51 31 27,0-1 0,-1 1-1,0-1 1,1 0 0,-1 0-1,0 0 1,0 0 0,0-1-1,0 1 1,-1 0 0,4-5-1,-5 6 1,0-1 0,0 1 0,1 0 0,-1 0 0,0 0 0,0 0 0,0 0 0,0 0 0,0-1 0,-1 1-1,1 0 1,0 0 0,0 0 0,-1 0 0,1 0 0,-1 0 0,1 0 0,-1 0 0,1 0 0,-1 0 0,0 0-1,1 0 1,-1 0 0,0 0 0,0 1 0,0-1 0,1 0 0,-1 1 0,0-1 0,0 0 0,0 1 0,-2-2-1,-3-1 26,0 1 0,0-1-1,0 1 1,-1 0 0,1 0-1,-1 1 1,1 0 0,-1 0-1,-6 0 1,-67 2 106,35 1-54,-8-3-1221,-53-8 0,70 4-9739</inkml:trace>
  <inkml:trace contextRef="#ctx0" brushRef="#br0" timeOffset="9096.29">5271 553 17023,'-19'10'0,"15"-8"0,1 0 0,-1 0 0,0 0 0,0 0 0,1 1 0,0-1 0,-1 1 0,1 0 0,-5 6 0,8-7 37,-1 1-1,1-1 0,0 1 1,0-1-1,0 1 0,0-1 1,1 1-1,-1-1 0,1 1 1,0-1-1,-1 1 0,1-1 1,0 0-1,0 1 0,1-1 0,-1 0 1,0 0-1,3 3 0,5 12 170,53 152 562,-61-165-749,0-1-1,1 0 0,-1 1 1,1-1-1,0 0 1,0 0-1,0 0 0,0 0 1,0 0-1,1-1 0,-1 1 1,1-1-1,4 4 0,-5-5-7,0 0 0,0 0 1,1 0-1,-1-1 0,0 1 0,1-1 0,-1 1 0,0-1 0,1 0 0,-1 0 0,0 0 0,1 0 1,-1 0-1,0 0 0,1-1 0,-1 1 0,0-1 0,0 0 0,1 1 0,-1-1 0,0 0 0,3-2 0,8-5 36,0-1 0,0 0 0,-1-1 0,0 0 0,-1-1 0,0 0-1,16-22 1,57-93 112,-84 126-159,5-9 6,19-29-61,-1-1 0,-2-1 0,23-65 0,-43 102-245,0 0-1,0 0 0,-1 0 0,1 0 0,-1 0 1,0 0-1,0 0 0,0 0 0,0-4 0,-3-8-10962</inkml:trace>
  <inkml:trace contextRef="#ctx0" brushRef="#br0" timeOffset="11649.83">6390 148 17535,'1'52'278,"-2"-47"-260,0 0-1,0-1 1,-1 1 0,0-1 0,0 1-1,0-1 1,0 0 0,-1 0 0,0 0-1,0 0 1,0 0 0,-6 6 0,-7 9 7,-19 31 45,3 1 0,2 1 1,2 2-1,-27 73 1,42-92-44,2 1 0,1 0 0,2 1 1,1 0-1,2 0 0,2 0 1,1 1-1,3 37 0,1-59-3,0-1-1,1 1 0,0-1 1,1 0-1,1 0 1,7 15-1,-11-27-33,1 1 0,0-1-1,0 0 1,1 1 0,-1-1 0,1 0-1,-1 0 1,1-1 0,0 1 0,0 0-1,0-1 1,6 4 0,-6-5-32,0 0 0,0 0-1,0 0 1,0-1 0,0 1 0,0-1 0,0 0 0,0 0 0,0 0 0,0 0 0,0 0 0,0-1 0,0 1 0,0-1 0,0 0 0,-1 1 0,1-2 0,0 1-1,2-1 1,9-6-795,-2 0 0,1 0 0,17-17 0,-22 19-166,33-27-7893</inkml:trace>
  <inkml:trace contextRef="#ctx0" brushRef="#br0" timeOffset="12170.71">6568 736 16256,'3'-5'186,"-1"2"-112,0 0-1,0 0 0,0 0 0,0 0 1,1 1-1,-1-1 0,1 1 0,4-5 0,-6 7-59,0 0 0,0-1-1,0 1 1,0 0-1,-1-1 1,1 1 0,0 0-1,0 0 1,0 0-1,0 0 1,0 0 0,0 0-1,0 0 1,-1 0-1,1 0 1,0 0-1,0 0 1,1 1 0,0 0 9,0 0 1,0 0-1,-1 0 1,1 0-1,0 1 1,-1-1-1,1 0 1,-1 1 0,1-1-1,-1 1 1,2 2-1,6 11 91,0 0-1,-2 0 1,10 25 0,-10-21 76,2-1-1,12 23 1,-21-41-187,0 0 0,0 0 0,0-1 0,0 1-1,1 0 1,-1 0 0,0 0 0,0 0 0,0 0 0,0 0 0,0-1 0,0 1-1,0 0 1,1 0 0,-1 0 0,0 0 0,0 0 0,0 0 0,0 0 0,0 0-1,1 0 1,-1 0 0,0 0 0,0 0 0,0-1 0,0 1 0,0 0-1,1 0 1,-1 0 0,0 0 0,0 0 0,0 0 0,0 1 0,1-1 0,-1 0-1,0 0 1,0 0 0,0 0 0,0 0 0,0 0 0,1 0 0,-1 0 0,0 0-1,0 0 1,0 0 0,0 0 0,1 1 0,-6-20 115,-3 7-69,0 1 1,-1 0-1,-13-13 0,16 18-30,0 0 0,0 0 0,1 0 1,-1-1-1,2 0 0,-1 0 0,1 0 0,0-1 0,0 1 0,1-1 1,-5-16-1,7 16-15,0 1 0,0 0 0,1-1 0,-1 1 0,2 0 0,-1-1 0,1 1 0,0 0 0,1-1 1,-1 1-1,1 0 0,1 0 0,0 0 0,0 1 0,0-1 0,5-7 0,-2 5-1,1 1 1,0-1-1,1 2 1,0-1-1,0 1 0,0 0 1,1 0-1,0 1 1,0 1-1,16-8 0,1 2 94,0 1 0,0 1-1,1 1 1,32-4 0,113-9-2323,-149 19 1408,6 0-10829</inkml:trace>
  <inkml:trace contextRef="#ctx0" brushRef="#br0" timeOffset="12495.35">7279 825 19967,'-6'-4'0,"-6"-3"0,12 7 0,12 7 0,-3 0 0,-1 4 0,0 3 0,2 3 0,0-1 0,-2 3 0,-5 2 0,1 0 0,2-6 0,-5 3-128,2-8 128,-2-2-640,-1-8 0,0 0-12671</inkml:trace>
  <inkml:trace contextRef="#ctx0" brushRef="#br0" timeOffset="12830.66">7640 1048 18175,'-7'-7'0,"-3"-1"0,7 23 0,6 14 0,-6 4 0,2 10 0,-10-2 0,-3-1 0,-1-4 0,-2-7-256,0-7 128,-1-7-896,5-9 129,1-1-10369</inkml:trace>
  <inkml:trace contextRef="#ctx0" brushRef="#br0" timeOffset="13264.12">8048 585 14976,'6'5'14,"0"0"0,0-1 0,-1 2 0,1-1 0,-1 1 0,0 0 0,-1 0 0,1 0 0,4 10 0,49 83 228,-53-90-219,-4-9-5,-1 0 0,0 1 0,0-1 0,0 0 0,0 0 1,1 0-1,-1 0 0,0 1 0,0-1 0,0 0 0,0 0 0,1 0 0,-1 1 1,0-1-1,0 0 0,0 0 0,0 0 0,0 1 0,0-1 0,0 0 0,0 0 1,0 1-1,0-1 0,0 0 0,0 0 0,0 1 0,0-1 0,0 0 0,0 0 1,0 1-1,0-1 0,0 0 0,0 0 0,0 0 0,0 1 0,-1-1 0,1 0 1,0 0-1,0 1 0,0-1 0,0 0 0,0 0 0,-1 0 0,1 0 0,0 1 1,0-1-1,0 0 0,-1 0 0,-14-4 344,-17-16-98,28 15-226,0-1 0,1 1-1,0-1 1,0 0-1,0 0 1,1-1 0,0 1-1,0 0 1,0-1-1,1 1 1,0-1-1,0 1 1,1-1 0,0-9-1,0-1 55,2 0 0,0 0 0,0 1 0,8-26 0,-8 38-79,-1-1-1,0 1 1,1-1-1,0 1 1,0 0-1,0-1 1,1 1-1,-1 0 1,1 1 0,0-1-1,0 0 1,0 1-1,1 0 1,-1 0-1,1 0 1,0 0-1,0 0 1,0 1-1,0 0 1,0-1-1,1 2 1,-1-1-1,0 0 1,1 1-1,-1 0 1,1 0-1,0 0 1,4 0-1,13 0 92,-1 0 0,35 4 0,-34-1-1267,0-1-1,36-3 1,-27-2-9077</inkml:trace>
  <inkml:trace contextRef="#ctx0" brushRef="#br0" timeOffset="13685.85">8372 867 18687,'0'-2'0,"0"1"0,0-1 0,0 1 0,0 0 0,0-1 0,0 1 0,0-1 0,0 1 0,1-1 0,-1 1 0,1 0 0,-1-1 0,1 1 0,-1 0 0,1 0 0,0-1 0,-1 1 0,1 0 0,0 0 0,0 0 0,0 0 0,0 0 0,0 0 0,0 0 0,0 0 0,0 0 0,0 0 0,2 0 0,0 1 0,0-1 0,-1 1 0,1 0 0,0 0 0,-1 0 0,1 1 0,0-1 0,-1 0 0,1 1 0,0 0 0,-1 0 0,1 0 0,-1 0 0,0 0 0,3 2 0,-3-3-5,1 1-1,-1 0 1,0 0-1,0 1 1,0-1-1,0 0 0,0 1 1,0-1-1,0 1 1,0 0-1,-1-1 1,1 1-1,-1 0 1,1 0-1,-1 0 0,0 0 1,0 0-1,0 1 1,0-1-1,0 0 1,0 0-1,1 5 0,-3-3-1,1-1 0,-1 0 0,0 0 0,0 0 0,0 0 0,0 0 0,0 0 0,0 0-1,-1 0 1,0 0 0,1-1 0,-1 1 0,0-1 0,0 1 0,-1-1 0,1 0 0,-4 3-1,-20 17 12,17-16-9,1 2 0,-1-1 0,1 1 0,-8 11 0,16-19 3,0 1 1,0-1-1,0 1 0,0 0 0,0-1 1,0 1-1,0-1 0,0 1 0,0 0 1,0-1-1,0 1 0,0-1 0,1 1 0,-1 0 1,0-1-1,0 1 0,1-1 0,-1 1 1,0-1-1,1 1 0,-1-1 0,1 1 1,-1-1-1,0 0 0,1 1 0,-1-1 1,1 1-1,-1-1 0,1 0 0,-1 1 1,1-1-1,0 0 0,-1 0 0,1 0 1,-1 1-1,1-1 0,0 0 0,26 10-37,-26-9 38,6 1-146,0-1-1,1 0 1,-1 0-1,1 0 1,-1-1-1,1 0 1,-1 0-1,1-1 0,-1 0 1,1 0-1,-1-1 1,1 0-1,-1 0 1,0-1-1,0 0 1,0 0-1,-1-1 1,1 1-1,-1-1 0,0-1 1,0 1-1,0-1 1,7-9-1,2-3-9878</inkml:trace>
  <inkml:trace contextRef="#ctx0" brushRef="#br0" timeOffset="14178.04">8600 43 19711,'-7'8'0,"-6"11"0,13-19 0,-1 1 0,1-1 0,0 1 0,0-1 0,0 1 0,0-1 0,0 1 0,0 0 0,0-1 0,0 1 0,0-1 0,0 1 0,0 0 0,0-1 0,1 1 0,-1-1 0,0 1 0,0-1 0,0 1 0,1-1 0,-1 1 0,0-1 0,1 1 0,-1-1 0,1 1 0,-1-1 0,0 0 0,1 1 0,-1-1 0,1 0 0,-1 1 0,1-1 0,0 1 0,50 33 38,-2 2-1,-1 3 0,51 52 1,-84-74-8,1 1-1,-2 1 1,0 0 0,-2 1 0,0 0 0,-1 0-1,-1 2 1,-1-1 0,-1 1 0,-1 0 0,5 27-1,-6-15 17,-2 0 0,-1 0 0,-2 0 0,-1 0 0,-2 0 0,-1 0 0,-8 34 0,10-62-25,0 0 1,0 0-1,-1 0 0,0 0 1,0-1-1,-1 1 0,1-1 0,-1 1 1,-5 5-1,6-8-187,-1 0 1,0-1-1,1 1 1,-1-1-1,0 0 0,0 0 1,0 0-1,-1 0 0,1-1 1,0 1-1,-1-1 1,1 0-1,-1 0 0,1 0 1,-1 0-1,-4 0 0,-23 3-12313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4:42.0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164 3 16895,'15'-3'352,"-15"4"-336,0 0 0,0-1 0,0 1 0,0-1 0,0 1 0,0 0 0,0-1 0,0 1 0,-1-1 0,1 1 0,0-1 0,-1 1 0,1-1 0,0 1 0,-1-1 0,1 1 0,0-1 0,-1 1 0,1-1 0,-1 0 0,1 1 0,-1-1 0,1 0 0,-1 1 0,0-1 0,1 1 112,0-1 0,16 26 491,-9-15-757,-6-8-53,1 0 0,0 0-1,0 0 1,0 0 0,1 0 0,-1-1 0,1 1 0,-1-1 0,1 1-1,0-1 1,5 3 0,1-1-10923</inkml:trace>
  <inkml:trace contextRef="#ctx0" brushRef="#br0" timeOffset="336.81">97 269 15616,'8'-6'0,"6"-3"-896,-4 5 0,-3 3-1664,0 1 0,0 0-2944</inkml:trace>
  <inkml:trace contextRef="#ctx0" brushRef="#br0" timeOffset="667.02">193 302 13440,'0'-4'0,"-3"0"256,9 6 128,-1 6 0,4-1 128,-1-2-128,2 2 0,1-3-256,0-1 128,-4 3-128,3-2 0,0 0-128,1 0 127,0-1-127,0 0 0,0-2-383,-2-2-1,-1-2-10880</inkml:trace>
  <inkml:trace contextRef="#ctx0" brushRef="#br0" timeOffset="1002.03">105 51 17023,'2'-2'1,"0"0"-1,0 0 0,0 1 1,0-1-1,1 1 0,-1 0 0,0 0 1,1-1-1,-1 2 0,1-1 0,-1 0 1,1 0-1,0 1 0,-1-1 0,1 1 1,0 0-1,-1 0 0,1 0 0,0 0 1,-1 1-1,1-1 0,0 0 0,-1 1 1,1 0-1,-1 0 0,4 1 1,8 2 13,0 0 141,-1 0 1,25 13-1,21 8 259,-54-24-398,0 0-1,-1 0 1,1 0-1,0-1 1,0 1-1,-1-1 1,1 0-1,0-1 1,0 1-1,0-1 1,4-1-1,10-10-2745,-11 3-7787</inkml:trace>
  <inkml:trace contextRef="#ctx0" brushRef="#br0" timeOffset="1329.42">1 344 17407,'1'-3'0,"0"2"0,0-1 0,-1 1 0,1 0 0,0 0 0,0-1 0,0 1 0,0 0 0,0 0 0,0 0 0,0 0 0,1 0 0,-1 0 0,0 0 0,0 0 0,3-1 0,-5 20 0,2-15 26,1 0-1,-1-1 0,1 1 1,0 0-1,-1-1 0,1 1 0,1-1 1,-1 1-1,0-1 0,1 0 0,-1 0 1,1 0-1,-1 0 0,1-1 1,0 1-1,0-1 0,0 0 0,0 1 1,0-1-1,5 1 0,8 2 185,1-1 0,25 3 0,-36-6-197,7 1-287,-1-1 1,1-1 0,0 0 0,-1-1-1,1 0 1,-1-1 0,15-5 0,-27 7 198,23-5-11125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4:40.4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1035 1 12800,'-30'4'29,"17"-2"79,43-1 32,-30-2-96,0 1 1,1 0-1,-1 0 1,0 0-1,0 0 1,0 0-1,0 0 1,1 0-1,-1 0 0,0 0 1,0 0-1,0-1 1,0 1-1,1 0 1,-1 0-1,0 0 1,0 0-1,0 0 1,1 0-1,-1 0 0,0 0 1,0 0-1,0 1 1,0-1-1,1 0 1,-1 0-1,0 0 1,0 0-1,0 0 0,0 0 1,1 0-1,-1 0 1,0 0-1,0 0 1,0 1-1,0-1 1,0 0-1,0 0 1,1 0-1,-1 0 0,0 0 1,0 1-1,0-1 1,0 0-1,0 0 1,0 0-1,0 0 1,0 1-1,0-1 1,0 0-1,0 0 0,0 0 1,0 1-1,0-1 1,0 0-1,0 0 1,0 0-1,0 0 1,0 1-1,0-1 0,0 0 1,0 0-1,0 0 1,-14 12 706,-22 6-401,25-14-234,0-2 0,-1 1-1,1-2 1,0 1-1,-1-2 1,1 1 0,-1-2-1,-15-1 1,9 0 49,1 2 0,-29 2 0,-42 12 130,46-5-133,-77 3 0,27-7-14,48-2-9,-70-4 1,95 0-126,-1 0-1,1 2 1,0 0 0,-39 7 0,46-5-10,1 0 0,0 0-1,-1 2 1,1-1 0,1 1-1,-1 1 1,1 0 0,0 0 0,-13 11-1,20-14 0,1-1-1,0 1 0,0-1 0,0 1 0,0 0 1,0 0-1,1 0 0,-1 0 0,1 0 0,0 0 1,0 0-1,0 0 0,0 1 0,0-1 1,1 0-1,-1 1 0,1-1 0,0 0 0,0 1 1,0-1-1,1 0 0,-1 1 0,1-1 0,1 5 1,3 7 14,0 0 1,2-1-1,14 27 0,-14-27-14,47 78-3,124 159 0,-130-183 0,-35-47 0,1-1 0,0 0 0,2-1 0,0-1 0,2 0 0,-1-1 0,29 19 0,-44-34 0,0 0 0,1 0 0,-1-1 0,1 0 0,-1 1 0,1-1 0,-1 0 0,1 0 0,0 0 0,-1-1 0,1 1 0,0-1 0,0 1 0,-1-1 0,1 0 0,0 0 0,0 0 0,0-1 0,-1 1 0,1 0 0,0-1 0,-1 0 0,1 0 0,0 0 0,-1 0 0,1 0 0,-1 0 0,1-1 0,-1 1 0,0-1 0,1 0 0,-1 0 0,0 1 0,0-1 0,0-1 0,-1 1 0,1 0 0,0 0 0,-1-1 0,0 1 0,3-5 0,2-6 0,-1 0 0,0-1 0,0 0 0,-1 0 0,-1 0 0,2-24 0,-4 21 17,0 1-1,-2 0 1,0 0-1,0-1 1,-7-23-1,-27-77 202,-1-1 4,33 102-205,0-1 0,1 1 0,1 0 0,0-1 0,3-25-1,0 23-53,1 0 0,11-34-1,-13 47-206,1 1 0,0 0 0,0 0-1,1 0 1,-1 0 0,1 0 0,0 1-1,0-1 1,1 1 0,-1 0 0,1 0-1,0 0 1,0 0 0,7-4-1,4 0-11082</inkml:trace>
  <inkml:trace contextRef="#ctx0" brushRef="#br0" timeOffset="670.55">955 1122 14208,'-15'-33'21,"14"33"86,1 0 21,1 10 1685,14-49-1408,-2-1 0,-1-1 1,12-82-1,-24 121-402,5-24 79,-2 19-6,-1 16 19,2 138 21,-3-78-35,11 85-1,-8-139 256,-3-13-1032,0-9-1567,-1-3-8553</inkml:trace>
  <inkml:trace contextRef="#ctx0" brushRef="#br0" timeOffset="996.22">891 636 19583,'2'-4'0,"4"-3"0,-1 6 0,-4-2-1152,6-4 128,-1 2-11391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4:44.6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1 14848,'20'28'429,"-16"-24"-330,-1 0 0,0 0 0,0 0 0,0 0 0,3 8 1,7 24 182,-2 0 0,-1 1 1,-2 1-1,3 41 1,3 157 496,-11-164-411,-3-54-193,1 0 0,-2-1 0,-1 1 0,-5 28 0,7-46-173,0 1 0,0-1-1,0 0 1,0 0 0,0 0 0,0 0-1,0 0 1,0 0 0,0 1 0,0-1-1,0 0 1,0 0 0,0 0 0,0 0-1,0 0 1,0 0 0,0 0 0,0 1-1,-1-1 1,1 0 0,0 0 0,0 0-1,0 0 1,0 0 0,0 0 0,0 0-1,0 0 1,0 0 0,0 0 0,-1 1-1,1-1 1,0 0 0,0 0 0,0 0-1,0 0 1,0 0 0,0 0 0,-1 0-1,1 0 1,0 0 0,0 0 0,0 0-1,0 0 1,0 0 0,0 0 0,0 0 0,-1 0-1,1 0 1,0 0 0,0 0 0,0-1-1,0 1 1,0 0 0,0 0 0,0 0-1,-1 0 1,1 0 0,0 0 0,-7-11 55,-2-16 38,6 0-64,2 0 0,2-40 1,0 37-4,-4-56-1,-50-227-27,52 311 0,1 0 0,-1-1 0,1 1 0,-1 0 0,0 0 0,0-1 0,0 1 0,-1 0 0,1 0 0,0 0 0,-1 0 0,1 0 0,-1 1 0,0-1 0,1 0 0,-1 1 0,0-1 0,0 1 0,-3-2 0,376-7 150,-370 10-449,-1 0-576,0 0-2068,0 0-7681</inkml:trace>
  <inkml:trace contextRef="#ctx0" brushRef="#br0" timeOffset="406.29">147 346 16384,'-6'2'-38,"-1"0"1,1 0 0,0 1-1,0-1 1,0 1 0,-10 7-1,14-8 29,1-1 1,-1 0-1,0 1 0,1-1 0,-1 1 0,1-1 0,-1 1 1,1 0-1,0 0 0,0-1 0,0 1 0,0 0 1,0 0-1,0 0 0,0 0 0,0 0 0,1 0 0,0 1 1,-1-1-1,1 0 0,0 0 0,0 0 0,0 0 0,0 1 1,1 2-1,-1-3 40,0-1 0,1 0 0,-1 0 1,1 0-1,-1-1 0,1 1 0,0 0 0,-1 0 0,1 0 1,0 0-1,0 0 0,-1-1 0,1 1 0,0 0 1,0-1-1,0 1 0,0-1 0,0 1 0,0-1 0,0 1 1,0-1-1,0 0 0,0 1 0,3-1 0,32 3 609,-15-3-310,5 4 3,1-2 0,-1-1 0,1-2-1,38-4 1,-17 4-269,-48 1-115,0 0 0,1 0-1,-1 0 1,0 0 0,1 0 0,-1-1 0,0 1-1,1 0 1,-1 0 0,0 0 0,0 0 0,1-1-1,-1 1 1,0 0 0,1 0 0,-1-1 0,0 1-1,0 0 1,0-1 0,1 1 0,-1 0-1,0-1 1,0 1 0,0 0 0,0-1 0,0 1-1,0 0 1,1-1 0,0-2-1450,4-8-9763</inkml:trace>
  <inkml:trace contextRef="#ctx0" brushRef="#br0" timeOffset="762.29">83 751 16767,'0'-2'7,"0"1"-1,0 0 0,1 0 1,-1 0-1,0 0 0,1 0 1,-1 0-1,1-1 0,-1 1 1,1 0-1,-1 0 0,1 0 0,0 0 1,0 1-1,-1-1 0,1 0 1,0 0-1,0 0 0,0 1 1,0-1-1,2-1 0,-1 2 16,1 0 0,-1 0 0,1 0 0,-1 1 0,0-1 0,1 1 0,-1-1 0,1 1 0,3 2 0,1-1 3,5 1 149,0 0 0,0-1 0,0 0 0,0-1 0,0 0 0,0-1 0,16-2 0,18 0 333,2 5-84,-40-1-469,1-1 0,0-1 0,0 1-1,-1-2 1,1 1 0,0-1 0,0 0-1,-1-1 1,1 0 0,12-4 0,-6-1-2535,-1 2-8683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4:46.9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341 7 14592,'-1'-1'18,"-1"0"1,0 0 0,0 1 0,1-1-1,-1 0 1,0 1 0,0-1 0,0 1-1,1 0 1,-1 0 0,0-1 0,0 1 0,0 1-1,0-1 1,0 0 0,1 0 0,-1 1-1,0-1 1,0 1 0,0-1 0,1 1-1,-1 0 1,-3 1 0,-3 3 168,0 1-1,0-1 1,-10 12 0,-2-1 24,4-3-80,0 0 0,1 2 0,1-1 0,0 2 1,1 0-1,1 0 0,0 1 0,1 1 0,1 0 1,1 0-1,0 1 0,2 0 0,-9 31 1,0 19 322,2 0 0,-6 111 0,14-118-155,4 1 0,10 115-1,-6-164-241,0 0-1,1 0 1,0 0-1,2 0 0,-1-1 1,2 1-1,0-1 0,0-1 1,1 1-1,1-1 1,0 0-1,0 0 0,15 13 1,30 36 49,-52-61-102,-1 1-1,0-1 0,1 0 0,-1 1 1,0-1-1,1 0 0,-1 1 1,0-1-1,1 0 0,-1 0 0,1 1 1,-1-1-1,1 0 0,-1 0 0,1 0 1,-1 0-1,1 0 0,-1 1 1,1-1-1,-1 0 0,1 0 0,-1 0 1,0 0-1,1-1 0,-1 1 0,1 0 1,-1 0-1,1 0 0,-1 0 1,1 0-1,-1-1 0,1 1 0,-1 0 1,0 0-1,1-1 0,-1 1 0,1-1 1,6-9-3265,-2-5-8962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5:24.8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1 265 14208,'42'-40'0,"3"-5"0,3 1 0,2 3 0,55-36 0,-102 75 14,1 0 1,0-1-1,0 2 1,0-1-1,0 0 1,0 1-1,0 0 1,0 0-1,0 0 1,6 0 0,-9 1-9,1 0 1,-1 0 0,1 1 0,-1-1-1,0 0 1,1 1 0,-1-1 0,0 1 0,1 0-1,-1-1 1,0 1 0,1 0 0,-1 0 0,0 0-1,0 0 1,0 0 0,0 0 0,0 0 0,0 0-1,0 0 1,0 0 0,0 1 0,-1-1-1,1 0 1,-1 1 0,1-1 0,-1 0 0,1 1-1,-1-1 1,1 1 0,-1-1 0,0 3 0,1 4 42,0 0 1,-1 0 0,0 0 0,-1 0 0,0 0-1,0 0 1,0 0 0,-1 0 0,0 0 0,-1-1 0,0 1-1,-6 12 1,-7 9 187,-36 48 0,25-39-78,8-10-68,-1 0 83,1 1 1,1 1-1,-22 52 1,39-82-158,1 1 0,0 0-1,-1 0 1,1 0 0,0 0 0,0-1 0,0 1 0,0 0 0,0 0 0,0 0-1,0 0 1,0 0 0,0 0 0,0-1 0,1 1 0,-1 0 0,0 0 0,0 0 0,1 0-1,-1-1 1,1 1 0,-1 0 0,1 0 0,-1-1 0,1 1 0,-1 0 0,1-1-1,0 1 1,-1-1 0,1 1 0,0 0 0,-1-1 0,1 0 0,0 1 0,0-1-1,-1 1 1,1-1 0,0 0 0,0 0 0,0 1 0,0-1 0,0 0 0,-1 0-1,3 0 1,6 1 23,0 0 0,0-1 0,15-1 0,-11 1 22,37 2-2494,-42 0-8042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5:30.1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51 346 14592,'8'78'1813,"-3"34"-1541,0 133 309,-9-208-304,5-150-192,-6-216 364,-2 275-65,7 53-278,15-4 129,73-31 164,-68 26-291,1 1 0,-1 2 0,2-1 0,39-7 0,-58 15-95,0 0 1,0-1-1,0 1 1,0 0-1,0 1 1,0-1-1,-1 0 1,1 1-1,0-1 1,0 1-1,0 0 1,0 0-1,-1 0 1,1 1-1,-1-1 1,1 0-1,2 3 1,1 2 24,0 0 1,-1 0 0,0 0-1,0 1 1,4 7 0,-3-5-24,-12-14-3279,0 3-8319</inkml:trace>
  <inkml:trace contextRef="#ctx0" brushRef="#br0" timeOffset="333.52">1 643 17407,'2'-8'4,"10"-26"61,-11 33-62,0 0 1,0 0-1,-1 0 0,1 0 0,0 0 0,0 0 0,0 1 0,0-1 0,0 0 0,0 0 0,0 1 0,0-1 1,0 1-1,1-1 0,-1 1 0,0-1 0,0 1 0,0 0 0,1-1 0,-1 1 0,0 0 0,0 0 0,1 0 1,-1 0-1,2 1 0,36 0 147,-32-2-96,0 1 0,-1 0 1,1 0-1,0 1 0,-1 0 0,1 0 1,-1 0-1,1 1 0,-1 0 0,11 5 0,24 13 437,-24-17-3456,-17-3-7872</inkml:trace>
  <inkml:trace contextRef="#ctx0" brushRef="#br0" timeOffset="667.76">47 873 15360,'7'-8'19,"-7"7"-6,1 0-1,-1 0 0,1 0 0,-1 1 0,1-1 1,-1 0-1,1 1 0,-1-1 0,1 1 0,0-1 1,-1 1-1,1-1 0,0 1 0,0-1 0,0 1 1,-1-1-1,3 1 0,17 11 261,-8-6-108,-1 0 1,1-1-1,0-1 1,0 0-1,0 0 1,1-2-1,-1 1 1,15-1-1,-5 1-12,14 3 8,-19-2-335,0-1-1,32 0 0,-33-6-2320,1 0-7425</inkml:trace>
  <inkml:trace contextRef="#ctx0" brushRef="#br0" timeOffset="1156.81">861 190 17663,'-6'13'0,"6"-11"0,-1 0 0,0 0 0,1 1 0,-1-1 0,0 0 0,0 0 0,0 0 0,0-1 0,-1 1 0,1 0 0,-1 0 0,1-1 0,-1 1 0,1-1 0,-1 1 0,0-1 0,-1 2 0,-6-5 63,9 1-58,-1 1 0,1 0 0,-1 0 0,1 0-1,0 0 1,-1 0 0,1 0 0,0 0 0,-1 0 0,1 0 0,-1 0 0,1 0 0,0 0 0,-1 0 0,1 0 0,-1 0 0,1 0-1,0 0 1,-1 0 0,1 0 0,0 1 0,-1-1 0,1 0 0,0 0 0,-1 0 0,1 1 0,0-1 0,-1 0 0,1 1-1,0-1 1,0 0 0,-1 0 0,1 1 0,0-1 0,-54 45 312,-33 30 122,79-66-389,0-1-1,0 2 1,1-1-1,1 1 1,0 0-1,0 0 1,-7 18-1,3 1 0,1 1 1,2-1-1,1 1 0,1 0 1,-1 44-1,6-52-11,0 0 0,2 0 1,1-1-1,0 1 0,1-1 0,2 1 1,0-1-1,13 27 0,-14-37-33,1-1 0,0 0 0,0 0 0,1-1 0,1 0 0,9 9-1,-13-14-14,0 1 0,1-1 0,0-1 0,0 1 0,0-1 0,0 0 0,0 0 0,1 0 0,-1-1 0,1 0 0,-1 0 0,1 0-1,9 1 1,-11-3-279,0-1-1,1 1 0,-1-1 0,0 0 1,0 0-1,0 0 0,-1-1 0,1 1 0,0-1 1,0 0-1,-1 0 0,1-1 0,3-2 1,-7 5 164,20-12-10285</inkml:trace>
  <inkml:trace contextRef="#ctx0" brushRef="#br0" timeOffset="2038.19">969 659 9856,'0'-9'1,"-1"7"0,1 0 1,0 1 0,0-1 0,0 0-1,0 1 1,0-1 0,0 0-1,1 1 1,-1-1 0,0 0-1,2-2 1,-1 3 126,-1 1 128,0 0 149,0 0 193,0 0 20,0 0-63,-4 10 469,2 2-788,1 1 0,1-1 0,-1 0 1,2 0-1,0 0 0,0 0 0,6 21 0,-3-15 30,-1 1 1,1 21-1,-4-32-183,-1 15 607,-4-20-315,-4-10-137,5 3-189,1 0-1,1-1 0,-1 0 1,1 1-1,-1-1 0,2 0 1,-1 0-1,0 0 0,-1-10 1,-5-52 191,7 52-196,-2-19 16,1-1-1,2 1 0,2 0 1,0-1-1,3 1 0,9-38 0,-10 58-32,1-1 1,0 1-1,0 0 0,2 1 0,0-1 0,0 1 0,2 0 0,-1 1 0,1 0 0,1 0 0,0 1 0,1 1 0,0-1 0,1 2 0,0-1 0,20-10 0,-29 18-21,0 1-1,1-1 1,-1 1 0,0 0-1,1 0 1,-1 1 0,1-1-1,-1 1 1,1-1 0,-1 1-1,1 0 1,0 1 0,-1-1-1,1 1 1,-1-1 0,1 1-1,-1 0 1,0 0 0,1 1-1,-1-1 1,0 1 0,0-1-1,0 1 1,0 0 0,0 0-1,0 0 1,0 1 0,-1-1-1,1 1 1,-1-1 0,0 1-1,0 0 1,0 0 0,0 0-1,0 0 1,0 0 0,-1 1-1,0-1 1,1 0-1,-1 1 1,-1-1 0,1 1-1,0-1 1,-1 1 0,0-1-1,0 1 1,0 0 0,0 3-1,-6 11 19,0 0 0,-1 0-1,-1-1 1,-1 0-1,0 0 1,-1-1-1,-13 16 1,-23 42 43,8-15 61,38-58-128,-1 0 0,1 0 0,0 0 0,0 0 0,0 0 0,0 0 0,0 0 0,1 0 0,-1-1 0,0 1 0,0 0 0,0 0 0,1 0 0,-1 0 0,0 0 0,1-1 0,-1 1 0,1 0 0,-1 0 0,1-1 0,0 1 0,-1 0 0,1-1 0,-1 1 0,1 0 0,1 0 0,28 22 0,-14-11 0,-1 3-305,-1 0 0,-1 1 0,-1 1 0,19 32 0,-25-38-148,-1 1-1,0-1 1,-1 1 0,0 0 0,-1 0-1,0 0 1,-1 0 0,0 1-1,-1 15 1,-1-24-8720</inkml:trace>
  <inkml:trace contextRef="#ctx0" brushRef="#br0" timeOffset="2405.76">1348 1039 17663,'-3'-21'28,"3"11"58,9 15 5,2 2-61,-10-6-30,0-1 1,0 1-1,0-1 0,0 0 0,0 1 1,0-1-1,0 0 0,0 1 1,0-1-1,0 0 0,0 0 0,0 0 1,0 0-1,0 0 0,0 0 0,0 0 1,0 0-1,0 0 0,0 0 0,0-1 1,0 1-1,0 0 0,0-1 0,2 0 1,-1-1 3,1 0 1,-1 0-1,0 0 1,0 0-1,0 0 1,0 0-1,0 0 1,3-6 0,-1 1 36,0 0 1,0-1 0,-1 0 0,0 1 0,3-15 0,-2-2 170,-2 11 294,-1 37-222,0 19-293,0-28-3011,1-21-8030</inkml:trace>
  <inkml:trace contextRef="#ctx0" brushRef="#br0" timeOffset="2746.5">1440 698 18303,'5'8'0,"0"5"0,-5-9 128,-1-1-128,1-3 0,-7 0 0,7 0 0,-4-5-896,2-10 128,1 2-11135</inkml:trace>
  <inkml:trace contextRef="#ctx0" brushRef="#br0" timeOffset="3120.46">1520 1 18431,'15'17'225,"21"30"0,-9-11-13,-4-5-162,-1 2 0,-1 1 0,-2 1 0,-2 0 1,-1 2-1,-1-1 0,-3 2 0,-1 0 0,12 75 0,-8 13 115,-4 219-1,-11-341-162,2 0-534,2-16 175,4-22-2957,-4 10-7288</inkml:trace>
  <inkml:trace contextRef="#ctx0" brushRef="#br0" timeOffset="3901.91">2066 759 17919,'0'-38'0,"1"39"2,-1 0-1,1 0 0,-1 0 1,1 0-1,-1 0 0,1-1 0,0 1 1,-1 0-1,1 0 0,0-1 0,0 1 1,0 0-1,0-1 0,-1 1 0,1-1 1,0 1-1,0-1 0,0 1 0,0-1 1,0 0-1,0 0 0,0 1 1,0-1-1,0 0 0,1 0 0,-1 0 1,0 0-1,0 0 0,1 0 0,40-5 74,-24 2-38,86 4 118,-33 1 159,-88 0-183,1 1 0,-22 7-1,-6 0 11,-122 7 755,418-16-896,-254 0-3,-9-1-106,0 0 0,0-1-1,0 0 1,0-1 0,0 0 0,-20-7-1,14 1-2642,1 0-8447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5:40.4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0 804 17023,'0'0'128,"0"0"0,0 0 0,0 0 0,3 5-21,8 21-68,0 1-1,-2 0 1,10 51 0,7 92 83,-42-296-122,9 83 16,2 1 0,2-1 0,2-65 0,2 90-10,1 0-1,0 1 0,1-1 1,1 1-1,1 0 0,1 0 1,0 0-1,1 1 0,0 0 1,2 0-1,12-18 0,-17 30 3,0-1-1,0 1 0,1 0 0,-1 0 0,1 0 1,0 0-1,0 1 0,0 0 0,1 0 0,-1 1 1,1-1-1,-1 1 0,1 0 0,0 1 0,0-1 0,0 1 1,0 0-1,0 1 0,0-1 0,0 1 0,0 1 1,10 0-1,0 2 21,1 1 0,0 0 0,-1 1 1,0 0-1,0 2 0,29 15 0,-43-20-21,1-1 1,-1 1-1,0-1 1,1 1-1,-1 0 0,0 0 1,0 0-1,0 0 0,-1 0 1,1 0-1,0 1 1,-1-1-1,1 1 0,-1-1 1,0 1-1,0-1 0,0 1 1,0 0-1,1 5 1,-2-2 4,0 0 1,0 0 0,0 0 0,-1-1 0,0 1 0,0 0-1,0 0 1,-1 0 0,-2 6 0,-6 11 24,-1-1 0,-1 0 0,-22 31 0,30-48-34,-17 25 36,0-2 0,-2 0 0,-1-2 0,-1 0 0,-48 37 0,77-67-39,-3 2 0,0 1 0,1-1 0,-1 1 0,1 0 0,-1-1 0,1 1 0,-1 0 0,1 0 0,-1 0 0,1 0 0,0 0 0,0 1 0,0-1 0,-1 0 0,1 1 0,0-1 0,0 1 0,0 0 0,0-1 0,0 1 0,0 0 0,0 0 0,0 1 0,0-1 0,-1 0 0,1 1 0,0-1 0,0 1 0,0-1 0,0 1 0,0 0 0,2 1 0,9 10 4,-1 0-1,0 1 1,-1 0-1,0 1 1,-1 0-1,-1 1 1,12 23-1,-11-18-636,1-2 1,0 0-1,2 0 0,18 21 1,-22-31-10312</inkml:trace>
  <inkml:trace contextRef="#ctx0" brushRef="#br0" timeOffset="384.48">651 1200 17663,'20'-48'312,"-15"37"-118,0 0-1,0-1 1,-1 1 0,5-24-1,-4 131 159,-4-85-310,1-1-1,0 1 0,1-1 0,0 1 0,1-1 0,8 17 0,-12-27-39,0 1-1,0-1 0,1 1 1,-1 0-1,0-1 0,1 1 0,-1-1 1,0 1-1,1-1 0,-1 0 1,0 1-1,1-1 0,-1 1 0,1-1 1,-1 0-1,1 1 0,-1-1 1,1 0-1,-1 1 0,1-1 1,-1 0-1,1 0 0,0 0 0,-1 1 1,1-1-1,-1 0 0,1 0 1,0 0-1,-1 0 0,1 0 0,-1 0 1,2 0-1,13-13-3414,-1-3-7680</inkml:trace>
  <inkml:trace contextRef="#ctx0" brushRef="#br0" timeOffset="714.9">747 961 18943,'-10'0'0,"-9"-2"0,6 2 0,5 0 0,2 0 128,2 0-128,-3 0 0,3 2-896,0-9 0,0 2-11391</inkml:trace>
  <inkml:trace contextRef="#ctx0" brushRef="#br0" timeOffset="1119.17">839 245 16384,'0'-1'0,"0"1"0,0 0 0,0-1 0,0 1 0,0 0 0,-1-1 0,1 1 0,0-1 0,0 1 1,0 0-1,0-1 0,0 1 0,0 0 0,0-1 0,0 1 0,0-1 0,1 1 0,-1 0 1,0-1-1,0 1 0,0 0 0,0-1 0,0 1 0,1 0 0,-1-1 0,0 1 0,0 0 1,1 0-1,-1-1 0,0 1 0,0 0 0,1 0 0,-1-1 0,0 1 0,1 0 0,-1 0 0,0 0 1,1-1-1,-1 1 0,0 0 0,1 0 0,-1 0 0,1 0 0,-1 0 0,0 0 0,1 0 1,-1 0-1,0 0 0,1 0 0,19 17 21,18 33 102,-10 0 293,-2 1 0,-2 1 0,19 61 0,-31-73-261,-2 0 0,-2 1 1,-1 0-1,1 63 0,-12 169 381,-1-151-355,10-44 193,-1-11-3308,-4-60-8820</inkml:trace>
  <inkml:trace contextRef="#ctx0" brushRef="#br0" timeOffset="2157.7">1158 162 16767,'4'-8'0,"-4"9"3,0-1 0,0 0-1,-1 0 1,1 0 0,0 0-1,0 0 1,-1 0 0,1 0-1,0 0 1,0 0 0,-1 0-1,1 0 1,0 0 0,0 0-1,0 0 1,-1 0 0,1 0-1,0 0 1,0 0 0,-1-1-1,1 1 1,0 0 0,0 0-1,0 0 1,-1 0 0,1 0-1,0 0 1,0-1 0,0 1-1,0 0 1,0 0 0,-1 0-1,1-1 1,0 1 0,0 0-1,0 0 1,0 0 0,0-1-1,0 1 1,0 0 0,0 0-1,0-1 1,0 1 0,0 0-1,0 0 1,0 0 0,0-1-1,0 1 1,0 0 0,0 0-1,0-1 1,0 1 0,0 0-1,0 0 1,0 0 0,0-1-1,0 1 1,0 0 0,0 0-1,1 0 1,-1-1 0,-15 7 194,16-14-142,1-1 0,1 0 0,0 1 1,0-1-1,1 1 0,0 0 0,0 0 0,1 0 0,0 1 0,0 0 0,13-13 0,-13 15-33,-1 1 0,1 0 0,0 1 0,1-1 0,-1 1 0,1 0 0,-1 0 0,1 1 0,0-1-1,0 1 1,0 1 0,0-1 0,0 1 0,0 0 0,1 0 0,-1 1 0,0 0 0,0 0 0,11 2-1,-12-1-1,0 0-1,0 0 0,0 1 0,0-1 0,0 1 0,0 1 0,-1-1 0,1 1 0,-1-1 0,1 1 0,-1 0 0,0 1 1,0-1-1,-1 1 0,1 0 0,-1 0 0,0 0 0,1 0 0,-2 0 0,1 1 0,-1 0 0,1-1 0,2 10 0,-3-5 31,0 1 0,0 0 0,-1-1 0,0 1-1,-1 0 1,0 0 0,-1-1 0,0 1-1,0 0 1,-1 0 0,0-1 0,-1 0 0,0 1-1,-1-1 1,1 0 0,-2 0 0,1-1-1,-1 1 1,-1-1 0,-9 12 0,10-15-10,0 0-1,-1 0 1,1-1 0,-9 6 0,-5 3 102,18-12-141,1 0 0,-1-1 0,1 1 0,0 0 0,-1 0 0,1 0 0,0 0 0,-1 0 0,1 0 0,0 0 0,0 0 0,0 0 0,0 0 0,0 0 0,0 0 0,0 0 0,0 0 0,0 0 0,1 0 0,-1 0 0,0-1 0,1 1 0,-1 0 0,0 0 0,1 0 0,0 1 0,14 23-7,-10-21 17,0 0 0,0 0-1,1 0 1,-1-1-1,1 0 1,-1 0 0,1 0-1,0-1 1,0 0-1,0 0 1,1-1-1,-1 1 1,8-1 0,37 13 75,-44-10-67,-1-1 0,0 1 0,0 0 0,8 8 0,21 13 35,-34-25-41,0 1 0,0-1 0,0 0 0,0 0 0,-1 0 0,1 1-1,0-1 1,0 0 0,0 0 0,0-1 0,0 1 0,0 0 0,0 0 0,0 0-1,0-1 1,-1 1 0,1 0 0,0-1 0,0 1 0,0 0 0,0-1 0,-1 1-1,1-1 1,1 0 0,15-18-1843,-14 15 266,18-21-10339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6:02.0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1155 497 13440,'0'0'149,"0"0"107,0 0 128,0 0 107,0 0 21,0 0-22,0 0-84,0 0-44,0 0-63,0 0 21,0 0-128,-7-1 21,-116-15 330,-161-14 87,203 27-548,0 5 0,0 3 0,1 3 0,0 4-1,-98 27 1,166-35-79,0 0 0,0 1 0,1 0 0,-1 1 0,1 0 0,0 1 0,0 0 0,-18 17 0,25-20-3,1-1-1,0 1 1,-1 0 0,1 0 0,0 0 0,1 0-1,-1 0 1,1 1 0,0-1 0,0 1-1,0 0 1,1 0 0,0-1 0,0 1 0,0 0-1,0 0 1,1 0 0,0 0 0,0 0 0,0 0-1,1 0 1,-1 0 0,1 0 0,0 0 0,2 5-1,4 7 1,0-1 0,0-1 0,2 1 0,0-1 0,1-1 0,0 1 0,1-2 0,0 1 0,1-2 0,1 0 0,0 0 0,25 17 0,12 1 0,0-2 0,84 34 0,-78-38 0,100 59 0,-155-81 2,1-1-1,-1 0 1,1 0-1,0 0 1,-1 1-1,1-2 1,0 1-1,0 0 1,0 0-1,0-1 0,0 1 1,0-1-1,0 1 1,0-1-1,0 0 1,0 0-1,0 0 1,0 0-1,0 0 1,0 0-1,4-1 0,-5-1 4,1 1-1,-1-1 1,0 1-1,1-1 0,-1 0 1,0 1-1,0-1 0,0 0 1,0 0-1,0 0 0,-1 0 1,1 0-1,0 0 1,-1 0-1,0 0 0,1 0 1,-1 0-1,0 0 0,0 0 1,0-1-1,-1-2 0,0-31 119,-2 1 0,-14-64 0,-27-69 82,37 142-160,-32-90-258,38 111-2283,1 1-9365</inkml:trace>
  <inkml:trace contextRef="#ctx0" brushRef="#br0" timeOffset="396.25">993 1321 16895,'-1'0'0,"-1"-1"0,1 1-1,-1-1 1,1 0-1,0 1 1,-1-1 0,1 0-1,0 0 1,0 0-1,-1 0 1,1 0 0,-1-1-1,4-3 6,12 3 17,-13 2 5,0 1 0,0-1-1,0 1 1,0-1 0,0 1 0,0 0 0,0 0 0,0-1 0,0 1 0,-1 0 0,1 0-1,0 0 1,0 0 0,-1 0 0,1 0 0,-1 0 0,1 0 0,-1 0 0,1 2 0,12 30 186,-8-20-90,6 16 11,-9-21-92,1 1-1,0-1 1,0-1 0,1 1 0,8 13-1,-12-20-39,1-1-1,-1 0 0,0 1 0,1-1 0,-1 0 0,0 1 0,1-1 0,-1 0 0,0 1 0,1-1 1,-1 0-1,0 0 0,1 0 0,-1 1 0,1-1 0,-1 0 0,1 0 0,-1 0 0,0 0 0,1 0 1,-1 0-1,1 0 0,-1 0 0,1 0 0,-1 0 0,1 0 0,-1 0 0,0 0 0,1 0 0,-1 0 1,1 0-1,-1 0 0,1-1 0,-1 1 0,0 0 0,1 0 0,-1-1 0,0 1 0,1 0 1,-1 0-1,0-1 0,1 1 0,-1 0 0,0-1 0,1 0 0,6-10-2846,-2-4-7672</inkml:trace>
  <inkml:trace contextRef="#ctx0" brushRef="#br0" timeOffset="731.83">1054 1016 18175,'2'-5'0,"0"0"0,-2 5 0,6 10-1152,-3-5 1,-2 2-9985</inkml:trace>
  <inkml:trace contextRef="#ctx0" brushRef="#br0" timeOffset="1130.68">1223 1 15616,'-24'10'87,"43"-9"89,13 0-55,9-2 49,-31 0-111,-1 1 0,1-1-1,-1 2 1,1-1 0,-1 1-1,1 1 1,16 4-1,-23-5-41,-1 0 0,0 1-1,0-1 1,0 0-1,-1 1 1,1-1-1,0 1 1,0-1-1,-1 1 1,1 0 0,-1 0-1,1 0 1,-1 0-1,0 0 1,0 0-1,0 0 1,0 0-1,0 0 1,0 0 0,-1 1-1,1-1 1,-1 0-1,1 1 1,-1-1-1,0 0 1,0 1-1,0-1 1,0 3-1,-1 0 19,0 1 0,0-1-1,-1 0 1,1 0 0,-1 0-1,-1 0 1,1 0 0,0 0-1,-1 0 1,0-1 0,-4 6-1,-21 22-36,16-20 6,1 1 0,0 0 0,1 0 0,1 1 0,-14 26 0,23-39 7,-1 0-1,1 1 1,-1-1 0,1 0 0,0 0 0,-1 1 0,1-1 0,0 0-1,0 0 1,0 1 0,0-1 0,0 0 0,0 0 0,0 1 0,0-1-1,1 0 1,-1 1 0,0-1 0,1 0 0,-1 0 0,1 0-1,-1 0 1,1 1 0,1 0 0,-1-1 3,1 1 0,0 0 0,0-1 0,0 0 0,0 1 0,0-1 0,0 0 0,0 0 1,1 0-1,-1-1 0,0 1 0,3 0 0,9 2 29,0-2 0,0 0 0,23-1-1,-26 0-27,123-8-227,-77 0-3821,-32 4-5311</inkml:trace>
  <inkml:trace contextRef="#ctx0" brushRef="#br0" timeOffset="1501.22">1797 713 16511,'0'-11'0,"0"-7"0,13 14 0,9 7 0,-1-2 0,3 3 0,-2 1 0,2-1 0,-5-4 0,-5 0 0,-3-3 0,-5 2-639,-2-2-1,0 1-10240</inkml:trace>
  <inkml:trace contextRef="#ctx0" brushRef="#br0" timeOffset="1829.88">1732 1040 19199,'7'-5'0,"5"-6"0,6 3 0,10 2-128,-3-2 0,0-3-512,-1 1 0,-2-1-12031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6:04.9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712 21 16384,'-31'7'0,"31"-7"2,0-1 0,0 1 0,0 0 1,0 0-1,0 0 0,0 0 0,0-1 1,0 1-1,0 0 0,0 0 0,0 0 1,0-1-1,0 1 0,0 0 0,0 0 1,0 0-1,0 0 0,1-1 0,-1 1 1,0 0-1,0 0 0,0 0 1,0 0-1,0 0 0,0 0 0,1-1 1,-1 1-1,0 0 0,0 0 0,0 0 1,0 0-1,1 0 0,-1 0 0,0 0 1,0 0-1,0 0 0,0 0 0,1 0 1,-1 0-1,0 0 0,0 0 0,0 0 1,1 0-1,-1 0 0,0 0 1,0 0-1,0 0 0,0 0 0,1 0 1,-1 0-1,0 0 0,0 0 0,0 0 1,0 1-1,1-1 0,-1 0 0,0 0 1,0 0-1,0 0 0,0 0 0,0 0 1,0 1-1,1-1 0,-1 0 1,0 0-1,-3-2 22,0 0 1,-1 0-1,1 0 0,0 0 1,-1 1-1,1-1 1,-1 1-1,0 0 0,1 0 1,-1 0-1,0 1 1,0-1-1,0 1 0,-4 0 1,0-1-7,-26-2 32,-1 1-1,1 2 1,0 1 0,0 2 0,0 1-1,0 2 1,1 1 0,-1 2 0,2 1 0,-1 2-1,-37 18 1,47-15-20,-1 0 0,2 2 0,0 0 0,-38 40-1,47-37-20,13-19-8,0 0 0,0-1 0,0 1 0,0-1 0,0 1 0,0 0 0,0-1-1,0 1 1,0 0 0,0-1 0,0 1 0,1 0 0,-1-1 0,0 1 0,0-1 0,1 1 0,-1-1 0,0 1 0,1 0 0,-1-1 0,1 1 0,2 1 6,0 0-1,0 0 1,0 0 0,0 0-1,0-1 1,1 1 0,-1-1-1,6 2 1,3 1 10,-3-2-13,-1 0 0,1 0 0,0-1 0,-1-1-1,1 1 1,0-1 0,12-2 0,31 2 93,-10 4-47,-1 2 0,0 2-1,0 2 1,-1 1 0,73 32 0,-105-40-10,21 11 82,-28-14-119,-1 0 0,0 1 0,1-1 0,-1 0 0,0 0 0,1 1 0,-1-1 0,0 0 0,1 1 0,-1-1 0,0 0 0,0 1 0,1-1 0,-1 0 0,0 1 0,0-1 0,0 0 0,0 1 0,1-1 0,-1 1 0,0-1 0,0 0 0,0 1 0,0-1 0,0 1 0,0-1 0,0 0 0,0 1 0,0-1 0,0 1 0,0-1 0,0 1 0,-1-1 0,1 0 0,0 1 0,0-1 0,0 0 0,-1 1 0,1-1 0,0 0 0,0 1 0,0-1-1,-1 0 1,1 1 0,0-1 0,-1 0 0,1 0 0,0 1 0,-1-1 0,1 0 0,0 0 0,-1 1 0,1-1 0,-1 0 0,1 0 0,0 0 0,-1 0 0,1 0 0,-1 0 0,-22 10 4,0-2-1,-1 0 1,-31 5-1,-36 12-11,44-6 5,1 3 0,1 1 0,1 2 0,1 2 0,-48 40 0,89-66 0,0 1 0,0 0 0,0 0 0,0 0 0,0 0 0,0 0 0,1 0 0,-1 0 0,-1 3 0,3-4 0,-1 0 0,1 0 0,0 0 0,0-1 0,-1 1 0,1 0 0,0 0 0,0 0 0,0-1 0,0 1 0,0 0 0,0 0 0,0 0 0,1-1 0,-1 1 0,0 0 0,0 0 0,1 0 0,-1-1 0,0 1 0,1 1 0,2 0 0,0 1 0,0 0 0,0-1 0,0 1 0,0-1 0,1 0 0,-1 0 0,1 0 0,-1-1 0,1 1 0,5 0 0,39 13 20,0-3 0,75 10-1,-8-2 29,-50-8-22,-34-7-66,1 1 0,-1 2 0,0 1 1,0 1-1,36 18 0,-46-17-2477,0-2-8427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7:15.1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109 0 17151,'0'0'128,"0"0"0,-4 7 0,-8 17 4,0 0-1,2 1 0,0 1 0,2 0 0,-7 36 1,-17 146 339,29-176-424,1 0 0,1 1 0,2-1 1,1 0-1,8 38 0,-8-57-32,1-1-1,0 1 1,1-1 0,0 0-1,1 0 1,0-1 0,1 1 0,0-1-1,1-1 1,0 1 0,1-1 0,0 0-1,1-1 1,0 0 0,0 0 0,11 7-1,-13-11-1,0-1-1,1-1 1,-1 1-1,1-1 1,0-1-1,0 1 1,0-1-1,0-1 0,0 1 1,1-2-1,-1 1 1,0-1-1,0 0 1,17-3-1,-18 2 0,0 0 0,0-1 1,-1 0-1,1 0 0,0-1 0,-1 0 0,0 0 0,0-1 0,0 0 1,0 0-1,0 0 0,-1 0 0,1-1 0,-1 0 0,0 0 0,-1-1 1,7-9-1,1-5 42,-2-1 0,0-1 0,-1 1 1,-1-2-1,5-25 0,-9 33-21,-1-1-1,-1 0 1,0 1-1,-1-1 1,-1 0 0,0 0-1,-1 1 1,-6-28-1,7 41-32,-1 0 0,0 0 0,0 0 0,0 0 0,0 0 0,0 0 0,0 0 0,0 0 0,0 1 0,-3-4 0,3 5 0,1 0 0,0 0 0,0-1 0,0 1 0,-1 0 0,1 0 0,0 0 0,0 0 0,0 0 0,-1 0 0,1 0 0,0 0 0,0-1 0,-1 1 0,1 0 0,0 0 0,0 0 0,-1 0 0,1 0 0,0 0 0,0 0 0,-1 0 0,1 0 0,0 1 0,0-1 0,-1 0 0,1 0 0,0 0 0,0 0 0,0 0 0,-1 0 0,1 0 0,0 1 0,0-1 0,-6 16 0,6 0 0,0 0 0,1-1 0,1 1 0,0-1 0,5 17 0,2 10 0,-4-16 0,1 0 0,1 0 0,2 0 0,0-1 0,2-1 0,1 0 0,1 0 0,0-1 0,25 30 0,-34-48 0,-1-1 0,0 0 0,1 0 0,0-1 0,0 1 0,0-1 0,0 0 0,1 0 0,-1 0 0,1-1 0,0 1 0,0-1 0,0 0 0,0-1 0,0 1 0,0-1 0,0 0 0,1 0 0,-1 0 0,0-1 0,1 0 0,-1 0 0,0-1 0,0 1 0,1-1 0,-1 0 0,0 0 0,0-1 0,0 0 0,0 0 0,0 0 0,0 0 0,-1-1 0,1 0 0,-1 1 0,1-2 0,-1 1 0,0-1 0,0 1 0,-1-1 0,1 0 0,-1 0 0,0-1 0,0 1 0,0-1 0,3-6 0,1-5 16,0 1-1,-1-1 0,-1 1 0,0-2 0,-2 1 0,1 0 0,1-31 1,-4-5 101,-7-61 0,3 69-65,1 0 0,6-60 0,11 39-670,-15 64-2113,0 1-9279</inkml:trace>
  <inkml:trace contextRef="#ctx0" brushRef="#br0" timeOffset="365.63">1208 562 18175,'2'-4'0,"-1"1"0,9 3 128,2 3-128,-2 1 128,1 0-128,-1 0 128,3 2-128,3-6 128,5-3-128,-1 0 128,-2-1-128,-3 0 0,-2 3 0,-3-3 0,-2-2-640,-1 2 0,-2 0-11903</inkml:trace>
  <inkml:trace contextRef="#ctx0" brushRef="#br0" timeOffset="717.65">1190 798 18175,'7'-4'0,"2"-4"0,-4 13 128,-1 8-128,2-5 128,-5 3-128,8-8 128,6-1-128,-3-2 128,2-4-128,2 3 0,0-3 0,1-3 0,1-1-256,-5-1 128,-1 1-13183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7:22.8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13312,'16'34'841,"23"39"0,3 4 271,88 173-67,-88-175-692,88 118 0,-123-182-312,-2-5-12,-2-2 16,0 0-1,0-1 0,0 2 0,-1-1 0,1 0 0,-1 0 0,0 1 1,2 7-1,-22-33 212,8 2-244,-108-204 210,115 215-222,2 8 0,1-1 0,-1 1 0,1 0 0,0-1 0,-1 1 0,1-1 0,0 1 0,-1-1 0,1 1 0,0-1 0,-1 1 0,1-1 0,0 1 0,0-1 0,0 1 0,0-1 0,0 1 0,-1-1 0,1 1 0,0-1 0,0 1 0,0-1 0,0 0 0,1 1 0,-1-1 0,0 1 0,0-1 0,0 1 0,0-1 0,0 1 0,1-1 0,-1 1 0,0-1 0,1 1 0,-1-1 0,0 1 0,1-1 0,-1 1 0,0 0 0,1-1 0,-1 1 0,1 0 0,-1-1 0,1 1 0,-1 0 0,0-1 0,1 1 0,-1 0 0,1 0 0,0 0 0,-1-1 0,1 1 0,-1 0 0,1 0 0,-1 0 0,1 0 0,-1 0 0,2 0 0,1-1 0,2-3 0,-18 29 0,-76 98 126,58-84-40,3 1 0,-47 85 0,65-106-86,7-15 0,1 0 0,0 0 0,0 1 0,0-1 0,0 1 0,1-1 0,0 1 0,0-1 0,-1 8 0,12-21-9,-5 0-3011,1-5-8030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6:05.3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1705 561 19071,'-7'7'0,"10"-9"0,7-5 0,-38 45 0,8-8 49,2 0-1,1 0 1,1 2 0,2 0-1,1 1 1,1 0-1,2 1 1,1 0-1,-6 54 1,10-38 37,2 1 0,2 0 0,2 0 1,2 0-1,21 99 0,-19-126-60,1-1 0,2 1-1,0-1 1,2 0 0,19 33 0,-24-48-16,1 0 1,0 0 0,0-1-1,0 0 1,1 0 0,0-1-1,13 10 1,-15-13-8,0 0-1,0 0 1,1 0 0,-1-1-1,1 0 1,0 0 0,0-1-1,-1 1 1,1-1 0,0-1-1,0 1 1,0-1 0,8 0-1,-9-1 8,1 0-1,-1 0 0,0 0 0,0-1 0,0 1 1,0-1-1,0-1 0,-1 1 0,1-1 1,-1 1-1,7-6 0,24-24-3192,-7 3-8720</inkml:trace>
  <inkml:trace contextRef="#ctx0" brushRef="#br0" timeOffset="1089.18">2061 783 18687,'0'5'0,"0"-1"0,0 0 0,0 0 0,0 1 0,1-1 0,-1 0 0,1 0 0,0 1 0,0-1 0,1 0 0,-1 0 0,1 0 0,0-1 0,0 1 0,1 0 0,3 5 0,12 16 0,-1 1 0,-2 1 0,0 1 0,12 35 0,32 119 0,-44-131 0,-8-36 20,-3-24 24,-4-33 20,-1 27-64,-1-1 0,-1 1 0,0-1 0,-1 1 0,-11-25 0,-40-70 0,50 101 0,-5-10 0,1-1 0,-11-35 0,17 45 0,0 1 0,1-1 0,0 0 0,1 0 0,0 0 0,1-1 0,1-17 0,0 27 2,-1 0 0,0 0 0,1 0 0,-1 0-1,1 0 1,-1 1 0,1-1 0,0 0-1,-1 0 1,1 1 0,0-1 0,-1 0-1,1 1 1,0-1 0,0 1 0,-1-1 0,1 1-1,0-1 1,0 1 0,0 0 0,0-1-1,0 1 1,0 0 0,0-1 0,0 1-1,0 0 1,0 0 0,1 0 0,34 1 68,-28-1-64,7 0-6,-1-1 0,1-1 0,-1 0 0,0-1 0,21-7 0,-18 5 0,1 0 0,36-3 0,-44 7-30,0-1-1,0 1 1,1-1-1,-1-1 1,0 0-1,-1-1 1,15-6-1,-15 5-581,0 0-1,0-1 1,-1 0-1,11-10 1,-8 5-10033</inkml:trace>
  <inkml:trace contextRef="#ctx0" brushRef="#br0" timeOffset="1424.9">2245 1088 15616,'7'-6'0,"5"-5"0,9 11 0,10 4 0,1-4 0,3-1 0,1-6 128,1-3-128,-6 2 0,0-3-768,-16 1 0,2 0-9216</inkml:trace>
  <inkml:trace contextRef="#ctx0" brushRef="#br0" timeOffset="1753.07">2168 1401 15872,'10'-4'0,"7"-3"128,8 6 0,8 1 0,7-9 127,6-3-127,0-4 128,0-8-256,0 0 0,0-3-895,-11-6-1,1 1-9728</inkml:trace>
  <inkml:trace contextRef="#ctx0" brushRef="#br0" timeOffset="2089.09">2937 849 16128,'-20'13'316,"11"-7"330,25-14-222,-19 10-380,0 0-1,0 1 0,0-1 1,1 1-1,-1-1 1,1 1-1,-1 0 0,1 0 1,0 0-1,-2 4 1,-19 40 160,18-35-118,-6 13-4,1 0-1,1 1 0,1 1 1,2-1-1,0 1 1,2 0-1,1 1 1,1-1-1,1 0 1,6 53-1,-4-75-73,0-1-1,0 1 1,0-1 0,0 0-1,1 0 1,0 1 0,0-1-1,0 0 1,0-1 0,1 1-1,-1 0 1,1-1 0,0 1-1,0-1 1,7 5 0,-6-5-241,1 0 0,0 0 1,0-1-1,0 0 1,0 0-1,0-1 0,0 1 1,1-1-1,-1 0 1,0 0-1,1-1 0,8 0 1,26 0-10925</inkml:trace>
  <inkml:trace contextRef="#ctx0" brushRef="#br0" timeOffset="2422.5">3275 900 17407,'-8'34'6,"-45"200"116,52-227-122,-6 45 0,7-48 0,-1 0 0,1 0 0,0 0 0,1 0 0,-1-1 0,1 1 0,-1 0 0,1 0 0,0-1 0,3 6 0,-4-8 0,1 0 0,-1 0 0,1-1 0,0 1 0,0 0 0,-1 0 0,1-1 0,0 1 0,0-1 0,0 1 0,-1-1 0,1 1 0,0-1 0,0 0 0,0 1 0,0-1 0,0 0 0,0 0 0,0 0 0,0 1 0,0-1 0,0 0 0,0 0 0,0-1 0,0 1 0,0 0 0,0 0 0,0 0 0,0-1 0,0 1 0,0 0 0,-1-1 0,1 1 0,0-1 0,0 1 0,0-1 0,0 1 0,-1-1 0,1 0 0,0 1 0,0-2 0,2 0 0,0-1 0,-1 1 0,1 0 0,-1-1 0,0 0 0,0 1 0,0-1 0,0 0 0,0 0 0,-1 0 0,2-5 0,0-11-25,-1 1-1,-1-1 1,-1 0-1,-1 0 0,-5-33 1,3 26-9,1 1 0,1-37-1,2 44 35,2 0 0,0 0 0,1 0 0,1 1 0,0-1 0,15-30 0,-17 42 0,-1 1 0,1 0 0,0 0 0,0 0 0,0 1 0,1-1 0,0 1 0,0-1 0,0 1 0,0 1 0,1-1 0,-1 0 0,1 1 0,0 0 0,0 0 0,0 1 0,1-1 0,-1 1 0,1 0 0,-1 1 0,1-1 0,-1 1 0,1 0 0,0 0 0,8 1 0,-5 1 18,0 0 0,1 0-1,-1 1 1,0 0 0,0 1-1,0 0 1,-1 0 0,1 1-1,-1 0 1,1 1 0,-2 0-1,11 8 1,-14-11-9,-1 1-1,0 0 1,0 0 0,-1 0-1,1 1 1,0-1 0,-1 0-1,0 1 1,0 0 0,0 0 0,0-1-1,-1 1 1,1 0 0,-1 0-1,0 0 1,0 1 0,-1-1 0,1 0-1,-1 0 1,0 0 0,0 1-1,0-1 1,-1 0 0,1 0 0,-1 0-1,0 0 1,0 0 0,-1 0-1,-2 6 1,-8 12-7,-1 0 0,-1 0 1,-1-1-1,0-1 0,-2-1 0,-1 0 0,0-1 0,-1-1 0,-22 15 0,41-31-2,-1 0 0,1-1 0,0 1 0,0-1 0,-1 1 0,1 0 0,0-1 0,0 1 0,0-1 0,0 1 0,0 0 0,0-1 0,0 1 0,0 0 0,0-1 0,0 1 0,0 0 0,0-1 0,0 1 0,0-1 0,1 1 0,-1 0 0,0-1 0,0 1 0,1-1 0,-1 1 0,1-1 0,-1 1 0,0-1 0,1 1 0,-1-1 0,1 1 0,-1-1 0,1 1 0,-1-1 0,1 0 0,0 1 0,31 25 0,-13-11 0,54 56-597,-61-62-2496,-5-7-6400</inkml:trace>
  <inkml:trace contextRef="#ctx0" brushRef="#br0" timeOffset="2751.14">3768 1317 18559,'1'8'104,"0"0"-1,1 0 0,-1 1 0,2-1 0,-1 0 0,5 9 1,-5-12-80,5-19 67,-1-12-33,-2-17-58,-1-1 0,-4-60 0,0 103 0,0 9 0,-3 25 0,2 48 0,2-77 0,0 8-2,1-1 0,0 0 0,1 0 0,0 0 0,0 0 0,1 0 0,1-1-1,0 1 1,8 16 0,-12-27-3,1 1-1,-1 0 1,0-1 0,1 1-1,-1-1 1,0 1 0,1 0-1,-1-1 1,1 1 0,-1-1-1,1 1 1,-1-1 0,1 1-1,-1-1 1,1 0 0,-1 1-1,1-1 1,0 0 0,-1 1-1,1-1 1,0 0 0,-1 0-1,1 1 1,0-1 0,-1 0-1,1 0 1,0 0 0,-1 0-1,1 0 1,0 0 0,-1 0-1,1 0 1,0 0 0,0 0-1,-1-1 1,1 1 0,0 0-1,-1 0 1,1-1-1,-1 1 1,1 0 0,0-1-1,-1 1 1,1-1 0,-1 1-1,1 0 1,-1-1 0,1 1-1,-1-1 1,1 0 0,-1 1-1,0-1 1,1 1 0,-1-1-1,0 0 1,1 1 0,-1-2-1,15-41-2841,-6 7-8310</inkml:trace>
  <inkml:trace contextRef="#ctx0" brushRef="#br0" timeOffset="3086.1">3810 875 19583,'0'0'0,"8"9"0,-4-5 0,2 0-384,-1-4 128,1-4-768,4-9 0,-3 1-11007</inkml:trace>
  <inkml:trace contextRef="#ctx0" brushRef="#br0" timeOffset="3423.04">3852 519 18303,'7'5'-20,"0"0"-1,0 0 1,-1 0-1,0 1 1,0 0-1,-1 0 0,0 1 1,8 12-1,1 5-122,13 33 0,-19-38 102,38 92-76,45 164 0,-75-218 239,12 98 0,-25-128-63,-1 1-1,-1-1 1,-2 1 0,0-1 0,-11 51 0,10-71-51,0 1 1,0-1-1,-1 1 0,0-1 0,0 0 0,-1 0 1,0 0-1,0 0 0,-1-1 0,0 0 0,0 0 1,-7 6-1,12-11-19,0-1 1,-1 1 0,1-1-1,0 1 1,-1-1-1,1 0 1,-1 1-1,1-1 1,-1 1 0,1-1-1,-1 0 1,1 1-1,-1-1 1,1 0 0,-1 0-1,0 0 1,1 1-1,-1-1 1,1 0 0,-1 0-1,1 0 1,-1 0-1,0 0 1,1 0-1,-1 0 1,0 0 0,1 0-1,-1 0 1,1 0-1,-1-1 1,1 1 0,-1 0-1,0 0 1,1-1-1,-1 1 1,1 0 0,-1-1-1,1 1 1,-1 0-1,1-1 1,0 1-1,-1-1 1,1 1 0,-1-1-1,1 1 1,0-1-1,-1 1 1,1-1 0,0 1-1,0-1 1,-1 1-1,1-2 1,-6-31-2757,6 32 2673,-3-25-10018</inkml:trace>
  <inkml:trace contextRef="#ctx0" brushRef="#br0" timeOffset="3790.92">4452 1269 19711,'13'4'0,"6"4"0,6-9 0,6-8-256,-3-3 128,0-3-1280,-6-10 0,2 0-10239</inkml:trace>
  <inkml:trace contextRef="#ctx0" brushRef="#br0" timeOffset="4118.7">4982 1113 21503,'-16'-16'0,"15"16"0,1 0 0,0-1 0,0 1 0,0 0 0,-1-1 0,1 1 0,0 0 0,0 0 0,0-1 0,0 1 0,-1 0 0,1-1 0,0 1 0,0 0 0,0-1 0,0 1 0,0 0 0,0-1 0,0 1 0,0 0 0,0-1 0,0 1 0,0 0 0,0-1 0,0 1 0,1 0 0,-1-1 0,0 1 0,0 0 0,0-1 0,0 1 0,0 0 0,1 0 0,-1-1 0,0 1 0,0 0 0,1 0 0,-1-1 0,0 1 0,0 0 0,1 0 0,-1 0 0,0-1 0,0 1 0,1 0 0,-1 0 0,0 0 0,1 0 0,-1 0 0,0 0 0,1 0 0,-1 0 0,0 0 0,1 0 0,-1 0 0,0 0 0,1 0 0,-1 0 0,0 0 0,1 0 0,-1 0 0,0 0 0,1 0 0,0 1 0,0-1 0,1 1 0,0 0 0,0 0 0,0 0 0,0 0 0,-1 0 0,1 0 0,-1 0 0,1 1 0,-1-1 0,1 0 0,-1 1 0,0-1 0,1 1 0,-1 0 0,0-1 0,0 1 0,0 0 0,0 0 0,-1 0 0,1 0 0,-1 0 0,1 2 0,0-2 0,8 26 0,-1 0 0,-2 0 0,-1 0 0,-1 1 0,0 40 0,4 30 0,7-42-21,-20-115-34,3 1 1,2-1-1,3 1 1,2-1-1,2 1 1,4 0-1,1 1 1,28-75-1,-36 121 55,0 0 0,1 0 0,0 1 0,1 0 0,0 0 0,0 0 0,1 1 0,12-12 0,-17 18 0,0 0 0,0 0 0,0 0 0,0 0 0,1 1 0,-1-1 0,1 1 0,-1-1 0,1 1 0,-1 0 0,1 0 0,0 0 0,0 0 0,-1 0 0,1 1 0,0 0 0,0-1 0,0 1 0,0 0 0,-1 0 0,1 0 0,0 1 0,0-1 0,0 1 0,0 0 0,-1-1 0,1 1 0,0 0 0,-1 1 0,1-1 0,-1 0 0,1 1 0,-1-1 0,0 1 0,1 0 0,2 3 0,-1 0 10,1 1 0,-1-1 0,-1 1-1,1 0 1,-1 0 0,0 0-1,0 0 1,-1 0 0,0 1 0,0-1-1,0 1 1,-1-1 0,0 1 0,0 0-1,-1 0 1,0 13 0,-1-1 29,-1-1 1,-1 1-1,-1-1 1,-12 37-1,-2-10-2,-2-1 1,-2 0-1,-37 55 0,62-103-37,1 0 0,-1 0 0,1 1 0,0-1 0,0 1 0,7-5 0,-9 7 0,0-1 0,0 1 0,0 0 0,1 0 0,-1 0 0,0 0 0,1 0 0,-1 1 0,1-1 0,-1 1 0,1-1 0,-1 1 0,1 0 0,-1 0 0,1 0 0,-1 0 0,1 1 0,-1-1 0,1 1 0,-1-1 0,1 1 0,-1 0 0,0 0 0,3 2 0,4 3 15,-1 2 0,1-1 0,-2 1-1,1 0 1,-1 1 0,0 0 0,-1 0-1,0 0 1,9 20 0,-8-15-894,1 0 1,1-1-1,0 0 1,13 14-1,-6-10-10875</inkml:trace>
  <inkml:trace contextRef="#ctx0" brushRef="#br0" timeOffset="4456.37">5698 1524 19327,'-1'0'0,"0"0"0,0 0 0,1-1 0,-1 1 0,0 0 0,0-1 0,1 1 0,-1-1 0,0 1 0,1-1 0,-1 1 0,0-1 0,1 1 0,-1-1 0,1 0 0,-1 1 0,1-1 0,-1 0 0,1 1 0,0-1 0,-1 0 0,1 0 0,0 0 0,0 1 0,-1-1 0,1 0 0,0 0 0,0 0 0,0 1 0,0-1 0,0 0 0,0-1 0,2 1 0,-1-1 0,1 1 0,-1-1 0,1 1 0,0 0 0,0 0 0,0 0 0,-1 0 0,1 0 0,3 0 0,22-16 0,-24 13 0,0 0 0,0-1 0,-1 1 0,0-1 0,0 0 0,0 0 0,0 0 0,-1 0 0,0 0 0,0 0 0,0 0 0,-1-1 0,0-4 0,1 3 0,-1 1 0,1-1 0,0 0 0,1 1 0,-1 0 0,1-1 0,4-7 0,-4 17 0,-1-1 0,0 1 0,0-1 0,0 1 0,0 0 0,0-1 0,-1 1 0,1 0 0,-1 3 0,1-3 0,48 201-106,-48-200-12,5 13 16,-6-18 53,0 1 0,0 0 0,0 0 0,0 0 0,0 0 0,0-1 0,0 1 0,0 0 0,0 0 0,0 0 0,0 0 0,0-1 0,0 1 0,0 0 0,0 0 0,0 0 0,0 0 0,0-1 0,0 1 0,0 0 0,1 0 0,-1 0 0,0 0 0,0 0 1,0-1-1,0 1 0,0 0 0,0 0 0,1 0 0,-1 0 0,0 0 0,0 0 0,0 0 0,0 0 0,0 0 0,1 0 0,-1-1 0,0 1 0,0 0 0,0 0 0,0 0 0,1 0 0,-1 0 0,0 0 0,0 0 0,0 0 0,0 0 0,1 0 0,-1 1 0,0-1 0,0 0 0,0 0 0,0 0 0,1 0 0,-1 0 0,0 0 1,0 0-1,0 0 0,0 0 0,0 0 0,0 1 0,1-1 0,-1 0 0,0 0 0,0 0 0,0 0 0,0 0 0,0 0 0,0 1 0,4-11-10532</inkml:trace>
  <inkml:trace contextRef="#ctx0" brushRef="#br0" timeOffset="4783.96">5794 1071 16511,'0'0'0,"9"0"-255,-5 3 127,-3 3-1280,-1-6 128,0 0-8064</inkml:trace>
  <inkml:trace contextRef="#ctx0" brushRef="#br0" timeOffset="5119.46">5865 262 20223,'0'7'0,"0"0"0,1 0 0,0 1 0,1-1 0,0 0 0,0 0 0,0-1 0,1 1 0,6 12 0,2-1 0,1-1 0,15 17 0,0 0 0,5 10 0,-2 2 0,-3 1 0,-1 1 0,19 54 0,-15-21 0,36 154 0,-54-173-2,-3 1 0,-2 0-1,-3 1 1,-3-1 0,-3 1-1,-2-1 1,-3 0-1,-27 105 1,23-136-83,11-32 83,0 0 0,-1 0 0,1 0 0,0 0 1,0-1-1,0 1 0,0 0 0,0 0 0,0 0 1,0 0-1,0 0 0,0 0 0,0-1 0,-1 1 1,1 0-1,0 0 0,0 0 0,0 0 0,0 0 1,0 0-1,0 0 0,-1 0 0,1 0 0,0 0 1,0 0-1,0 0 0,0 0 0,0 0 0,-1 0 0,1 0 1,0 0-1,0 0 0,0 0 0,0 0 0,-1 0 1,1 0-1,0 0 0,0 0 0,0 0 0,0 0 1,0 0-1,0 0 0,-1 0 0,1 0 0,0 0 1,0 1-1,0-1 0,0 0 0,0 0 0,0 0 0,0 0 1,-1 0-1,1 0 0,0 0 0,0 1 0,0-1 1,0 0-1,0 0 0,-1-12-267,0-1 0,0 0 0,2-13 0,0-3-1791,-1-37-9438</inkml:trace>
  <inkml:trace contextRef="#ctx0" brushRef="#br0" timeOffset="5453.21">6378 0 20735,'-3'3'4,"1"1"-1,0-1 1,1 0 0,-1 1-1,0-1 1,1 1-1,0-1 1,0 1-1,0 0 1,0 0-1,1-1 1,-1 1 0,1 0-1,0 0 1,0 0-1,0-1 1,2 8-1,-1-9 0,0 0-1,-1 1 0,1-1 1,1 0-1,-1 1 0,0-1 0,1 0 1,-1 0-1,1 0 0,-1 0 1,1 0-1,0 0 0,0-1 0,0 1 1,0-1-1,0 1 0,0-1 0,1 0 1,-1 0-1,0 0 0,1 0 1,-1 0-1,1 0 0,-1-1 0,0 1 1,1-1-1,3 1 0,11-1-2,0 0 0,-1-2 0,1 0 0,-1 0 0,1-2 0,-1 0 0,22-8 0,47-11 0,-84 23 0,-1 0 0,0 0 0,0-1 0,1 1 0,-1 0 0,0 0 0,1 0 0,-1 0 0,0 0 0,1 0 0,-1 0 0,0 0 0,1 0 0,-1 0 0,0 0 0,1 0 0,-1 0 0,0 0 0,1 0 0,-1 1 0,0-1 0,1 0 0,-1 0 0,0 0 0,1 0 0,-1 1 0,0-1 0,0 0 0,1 0 0,-1 1 0,0-1 0,0 0 0,0 0 0,1 1 0,-1-1 0,0 0 0,0 0 0,0 1 0,0-1 0,0 0 0,1 1 0,-1-1 0,0 0 0,0 1 0,0-1 0,0 0 0,0 1 0,0-1 0,0 0 0,0 1 0,0-1 0,0 0 0,0 1 0,-1-1 0,1 0 0,0 1 0,0-1 0,0 0 0,0 1 0,-1-1 0,-11 24 0,10-21 0,-37 57 0,19-31 0,2 0 0,0 1 0,2 1 0,-20 54 0,35-81 0,0 0 0,0 1 0,1-1 0,-1 0 0,1 0 0,0 0 0,0 0 0,1 0 0,-1 1 0,1-1 0,0 0 0,0 0 0,0 0 0,0 0 0,1 0 0,0-1 0,-1 1 0,1 0 0,1-1 0,-1 1 0,1-1 0,-1 0 0,1 0 0,0 0 0,0 0 0,0 0 0,0-1 0,1 1 0,-1-1 0,1 0 0,0 0 0,-1 0 0,1 0 0,0-1 0,0 0 0,0 0 0,0 0 0,0 0 0,0 0 0,0-1 0,1 0 0,-1 0 0,0 0 0,0 0 0,0-1 0,0 1 0,0-1 0,0 0 0,6-2 0,1-6 318,-7-1-3473,-1 4-9239</inkml:trace>
  <inkml:trace contextRef="#ctx0" brushRef="#br0" timeOffset="6388.79">705 2085 14976,'6'-5'30,"0"1"1,0-1 0,1 1 0,-1 0 0,1 0 0,0 1 0,0 0 0,12-3 0,63-13 389,-67 16-372,21-3 102,1 2 1,0 1-1,36 3 0,114 14 52,-121-8-88,385 32 363,299 28 198,330 29 93,-426-37-48,107 7 352,-292-55-515,-77-3 38,-248 4-460,-68-4-35,-74-6-108,0-1 1,0 0-1,0 0 1,0 0-1,0 0 0,0 0 1,0-1-1,-1 1 0,1 0 1,0-1-1,0 0 1,0 1-1,0-1 0,0 0 1,2-2-1,-3 2 21,0 1 0,0-1 0,-1 0-1,1 0 1,0 0 0,-1 0 0,1 0-1,-1 0 1,1 0 0,-1 0 0,1 0-1,-1 0 1,0 0 0,0-1 0,1 1 0,-1 0-1,0 0 1,0 0 0,0 0 0,0-2-1,-1-1-249,0 0-1,0 0 0,0 0 1,-1 0-1,1 0 0,-1 0 0,0 1 1,0-1-1,0 0 0,-1 1 1,1 0-1,-6-6 0,-20-18-12796</inkml:trace>
  <inkml:trace contextRef="#ctx0" brushRef="#br0" timeOffset="6986.5">3173 2653 19583,'0'8'0,"2"0"0,-1 1 0,1-1 0,1 0 0,-1 0 0,1 0 0,1 0 0,5 9 0,5 13 0,102 255 0,-107-269 27,-9-16-25,0 0-1,0 0 0,0 0 0,0 0 0,0 0 1,1 0-1,-1 0 0,0 0 0,0 0 0,0 0 1,0 0-1,0 1 0,0-1 0,0 0 0,1 0 1,-1 0-1,0 0 0,0 0 0,0 0 0,0 0 0,0 0 1,0 0-1,1 0 0,-1 0 0,0 0 0,0 0 1,0-1-1,0 1 0,0 0 0,0 0 0,0 0 1,1 0-1,-1 0 0,0 0 0,0 0 0,0 0 0,0 0 1,0 0-1,0 0 0,0 0 0,0-1 0,0 1 1,0 0-1,0 0 0,1 0 0,-1 0 0,0 0 1,0 0-1,0 0 0,0-1 0,0 1 0,0 0 1,0 0-1,0 0 0,3-31 150,-3 18-117,2-26 4,1 0-1,2 1 1,2-1 0,15-48 0,-18 74-29,1 1 1,1 0-1,0-1 1,0 2-1,2-1 0,16-20 1,-18 26 1,0-1-1,0 1 1,1 1 0,0-1-1,1 1 1,-1 0 0,1 1 0,0 0-1,0 0 1,0 1 0,15-5 0,-18 7-2,1 0 0,-1 0 0,1 0 0,-1 1 0,1 0 0,0 0 0,-1 0 0,1 1 0,-1 0 0,1 0 0,-1 0 0,1 1 1,-1-1-1,6 4 0,-3-1 5,-1 0 1,1 1-1,0 0 1,-1 1 0,0 0-1,-1 0 1,13 14 0,-3 2 28,0 1 0,-1 1 0,-2 0 1,19 44-1,16 58 150,-28-65-2861,-7-20-9939</inkml:trace>
  <inkml:trace contextRef="#ctx0" brushRef="#br0" timeOffset="81078.88">236 2936 12672,'-12'42'256,"11"-21"141,-1-1 0,-8 31 0,-1 22 76,7-48-339,-1 1 1,-1-1 0,-2 0 0,-10 26 0,-15 53 193,32-102-312,1 0 0,0 0 0,0 0 0,0 0 0,0 0 0,0 0 0,0 1 0,1-1 0,-1 0-1,1 0 1,-1 0 0,1 0 0,0 0 0,0 0 0,0 0 0,0-1 0,0 1 0,0 0 0,0 0 0,1-1 0,-1 1 0,1-1-1,-1 1 1,1-1 0,0 0 0,-1 1 0,1-1 0,0 0 0,0 0 0,0 0 0,0 0 0,0-1 0,3 2 0,10 3 73,0-1 1,1-1 0,25 3-1,-22-3-50,-1-1 13,0 0-1,0-1 1,0-1 0,0-1 0,0 0 0,31-8-1,-48 9-120,0 0-1,0 0 0,0 0 0,0 0 0,-1-1 1,1 1-1,0 0 0,0-1 0,0 1 0,0-1 1,-1 1-1,1-1 0,0 1 0,0-1 0,-1 1 0,1-1 1,0 0-1,-1 1 0,1-1 0,-1 0 0,1 0 1,-1 1-1,1-1 0,-1 0 0,0 0 0,1 0 0,-1 0 1,0 1-1,1-1 0,-1 0 0,0 0 0,0 0 1,0 0-1,0 0 0,0 0 0,0 0 0,0 0 0,0 0 1,-1 1-1,1-1 0,0 0 0,0 0 0,-1-2 1,-6-5-9275</inkml:trace>
  <inkml:trace contextRef="#ctx0" brushRef="#br0" timeOffset="81648.06">0 3216 11392,'37'-19'1024,"-9"43"0,-24-22-949,0 0 0,0 0 0,0 0 0,0 0 0,0 0 0,1-1 0,-1 0 0,0 0 1,1 0-1,-1-1 0,8 1 0,49-9 729,-52 6-708,-1 0 1,0 1-1,1 0 0,-1 0 0,1 1 0,-1 0 0,1 0 0,0 1 0,10 2 0,17 10-597,43 23-1,-73-34-31,12 7-9429</inkml:trace>
  <inkml:trace contextRef="#ctx0" brushRef="#br0" timeOffset="82499.45">978 3472 15872,'-2'0'-3,"0"1"1,0 0 0,1 0 0,-1 0 0,0 0 0,1 0-1,-1 0 1,1 0 0,-1 0 0,1 1 0,0-1 0,-1 1-1,1-1 1,0 1 0,-2 2 0,-13 33-61,2-7 33,1-10 30,-65 110 41,66-107-28,1 1 0,2 0 0,0 0 0,-4 26 0,6-19 36,2 0 0,1 1-1,1-1 1,2 1 0,1-1-1,2 1 1,6 37 0,-4-48 37,1 1 1,2-1 0,0 0-1,1 0 1,0-1 0,2 0-1,1 0 1,0-1-1,2-1 1,0 0 0,17 18-1,-18-23 87,1 0 0,0-1 0,17 12 0,-24-20-375,-1-1 1,1 1-1,0-1 1,0 0-1,0-1 0,1 0 1,-1 0-1,0 0 0,1 0 1,-1-1-1,13 1 1,8-2-10487</inkml:trace>
  <inkml:trace contextRef="#ctx0" brushRef="#br0" timeOffset="83152.87">1481 4097 17663,'-34'13'0,"31"-11"0,3-2 0,0 0 0,0 0 0,0 0 0,0 0 0,0-1 0,0 1 0,0 0 0,1 0 0,-1 0 0,0 0 0,0 0 0,0-1 0,0 1 0,1 0 0,-1 0 0,0 0 0,0 0 0,0 0 0,1 0 0,-1 0 0,0 0 0,0 0 0,0 0 0,1 0 0,-1 0 0,0 0 0,0 0 0,0 0 0,1 0 0,-1 0 0,0 0 0,0 0 0,0 0 0,1 0 0,-1 0 0,0 0 0,0 0 0,0 0 0,1 1 0,-1-1 0,0 0 0,0 0 0,0 0 0,0 0 0,0 0 0,1 1 0,-1-1 0,0 0 0,0 0 0,0 0 0,0 0 0,0 1 0,0-1 0,0 0 0,0 0 0,0 0 0,0 1 0,1-1 0,-1 0 0,0 0 0,0 0 0,0 1 0,1-9 11,1 0 0,-1 0 0,0-1 0,-1 1-1,1 0 1,-2-1 0,1 1 0,-1 0 0,-1 0-1,-2-9 1,1-4 20,-5-27 93,-2-1-1,-1 2 1,-3 0 0,-31-69-1,50 134-123,0 0 0,2 33 0,1 7 0,11 25 11,45 126 0,-63-206-3,0 0 0,0 0 1,0 0-1,0 0 0,-1-1 1,1 1-1,-1 0 0,0 0 1,0 0-1,0 0 0,0 0 1,0 0-1,-1 0 0,1 0 1,-3 5-1,2-6-3,0 0 0,-1 0 0,1 0 0,-1 0 0,1 0 0,-1-1 1,0 1-1,0-1 0,0 1 0,0-1 0,0 1 0,0-1 0,0 0 0,-1 0 0,1 0 0,0 0 0,-1-1 0,1 1 0,-3 0 0,-20 3-5,20-4 0,0 0 0,0 1 0,0 0 0,0 0 0,0 0 0,0 1 0,0 0 0,-9 4 0,14-6 0,0 0 0,0 0 0,0 1 0,0-1 0,0 0 0,0 0 0,0 0 0,0 0 0,0 0 0,0 0 0,-1 0 0,1 1 0,0-1 0,0 0 0,0 0 0,0 0 0,0 0 0,0 0 0,0 0 0,0 1 0,0-1 0,0 0 0,0 0 0,0 0 0,0 0 0,0 0 0,0 0 0,0 1 0,0-1 0,1 0 0,-1 0 0,0 0 0,0 0 0,0 0 0,0 0 0,0 0 0,0 1 0,0-1 0,0 0 0,0 0 0,0 0 0,1 0 0,-1 0 0,0 0 0,0 0 0,0 0 0,0 0 0,0 0 0,0 0 0,1 0 0,-1 1 0,12 3 0,15 0 0,4-3 0,1-3 0,-1 0 0,0-2 0,48-12 0,-45 8 0,-9 4 341,16-4-3348,-29 4-8022</inkml:trace>
  <inkml:trace contextRef="#ctx0" brushRef="#br0" timeOffset="83507.83">1899 4106 18815,'-7'-17'35,"25"15"32,-15 2-62,53-1 130,0-3 0,57-10 0,-76 5 267,-2 0-3449,-25 7-8387</inkml:trace>
  <inkml:trace contextRef="#ctx0" brushRef="#br0" timeOffset="84090.26">2341 3727 17791,'0'0'0,"0"0"0,0 0 0,-1 0 0,1 0-1,0 0 1,-1 0 0,1 0 0,0 0 0,0 0-1,-1 0 1,1 0 0,0 0 0,0-1 0,-1 1-1,1 0 1,0 0 0,0 0 0,-1 0-1,1 0 1,0-1 0,0 1 0,-1 0 0,1 0-1,0 0 1,0 0 0,0-1 0,-1 1 0,1 0-1,0 0 1,0-1 0,0 1 0,0 0 0,0 0-1,0-1 1,0 1 0,0 0 0,-1 0 0,1-1-1,0 1 1,0 0 0,0-1 0,0 1-1,0 0 1,0 0 0,0-1 0,1 1 0,-1 0-1,0 0 1,0-1 0,0 1 0,12-21-27,26-18-42,-36 37 64,0 0 0,1 0 0,-1 0 0,0 0 0,1 1 0,0 0 0,-1-1-1,1 1 1,0 0 0,0 0 0,-1 0 0,1 1 0,0-1 0,0 1 0,0-1 0,0 1 0,4 0 0,-4 1 2,-1 0 0,1 0-1,0 0 1,-1 1 0,1-1 0,-1 0-1,1 1 1,-1 0 0,0 0 0,0 0-1,0 0 1,0 0 0,0 0 0,0 0-1,0 0 1,-1 1 0,2 2-1,16 27 42,-3 1-1,19 51 0,-19-43 25,29 52-1,27 40 118,42 69 197,-101-187-319,-11-24 39,-14-36 88,9 33-159,-33-99-25,13 44 0,23 66 0,-1 0 0,1 0 0,0 1 0,0-1 0,0 0 0,-1 0 0,1 0 0,0 1 0,-1-1 0,1 0 0,-1 0 0,1 1 0,-1-1 0,1 0 0,-1 1 0,1-1 0,-1 1 0,0-1 0,1 1 0,-1-1 0,0 1 0,0-1 0,1 1 0,-2-1 0,1 1 0,0 0 0,0 1 0,0-1 0,0 0 0,0 1 0,0-1 0,1 1 0,-1-1 0,0 1 0,0-1 0,0 1 0,1-1 0,-1 1 0,0 0 0,1-1 0,-1 1 0,1 0 0,-2 1 0,-5 10 0,0-1 0,-8 22 0,5-14 0,-113 208 128,123-226-108,0 0-1,0 0 1,-1 0-1,1 0 1,-1-1-1,1 1 1,0 0-1,-1 0 1,1-1-1,-1 1 1,0 0-1,1-1 0,-1 1 1,0-1-1,1 1 1,-1-1-1,0 1 1,1-1-1,-3 1 1,0-17-2991,3-7-8143</inkml:trace>
  <inkml:trace contextRef="#ctx0" brushRef="#br0" timeOffset="84525.66">2748 3280 14848,'2'19'0,"0"-8"96,-3-18 128,-4-18 224,27 64 96,1-1-1,3-1 1,43 49 0,-30-38-416,-3 1 0,-1 1 0,-3 3 0,-2 0 0,-2 2 0,38 109 0,-55-126-21,-1 1-1,-3-1 1,0 2-1,1 71 0,-8-81-72,-2 1 0,-1-1 0,-1 0-1,-2 1 1,-1-2 0,-20 54-1,22-71-382,0 0 0,-1-1 0,-12 19-1,12-22-706,-26 47-10698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7:34.9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72 0 16895,'-1'8'17,"2"0"0,-1 0-1,1-1 1,0 1 0,0 0-1,1-1 1,0 1 0,4 8-1,6 26 69,-6 4 1,-3 0-1,-2 74 1,-2-60-44,-17 317 213,9-246-169,5-63-61,-20 416 249,23-435-235,0 56 91,-25 175-1,27-280-136,-1 0 0,0 0 0,0 1-1,0-1 1,0 0 0,0 0-1,0 0 1,0 1 0,0-1-1,0 0 1,0 0 0,0 0-1,0 1 1,0-1 0,0 0-1,0 0 1,-1 0 0,1 0 0,0 1-1,0-1 1,0 0 0,0 0-1,0 0 1,0 0 0,0 1-1,0-1 1,-1 0 0,1 0-1,0 0 1,0 0 0,0 0-1,0 0 1,-1 0 0,1 1 0,0-1-1,0 0 1,0 0 0,0 0-1,-1 0 1,1 0 0,0 0-1,0 0 1,0 0 0,-1 0-1,-4-7-1055,2 4-211,-7-12-9435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7:38.1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361 81 16639,'6'-1'0,"0"0"0,1 0 0,-1 0 0,1 1 0,-1 0 0,0 0 0,1 1 0,-1 0 0,0 0 0,1 0 0,-1 1 0,6 2 0,-2-1 0,3 0 3,1 0-1,-1-1 0,1-1 0,0 0 0,0 0 0,-1-1 0,1-1 1,0-1-1,18-3 0,18-7 143,-34 7-55,0 1 1,0 1-1,1 0 1,29 0-1,-23 4 17,0-1-1,0-1 1,0-1 0,0 0-1,40-12 1,-22 3-4,0 2 1,66-5-1,85 4 335,-152 9-375,258 15 360,-94-1-121,-131-10-242,-15 0 49,107-8-1,-40 0-108,-50 3 0,-38 2 43,0 2-1,64 12 1,-64-8 0,0-1 0,65-1-1,60-17 29,-81 5 22,144 5-1,-157 9-68,-36-2 2,-1-2 0,1 0 0,52-6 0,-49-2 13,0 2 1,1 1-1,-1 1 0,1 3 0,60 7 0,268 31-17,-344-38-23,14 4 1,0 0 0,41 13 0,-43-9 0,0-2 0,52 5 0,-18-6 0,81 17 0,-124-20 0,-1 0 0,1-2 0,0 0 0,33-4 0,89-18 0,-76 9 0,-24 3 0,-35 6 0,1 0 0,0 1 0,0 1 0,0 0 0,0 0 0,0 1 0,-1 0 0,20 4 0,16 6 0,60 5 0,-82-12 0,-1 1 0,37 12 0,18 3 0,138 1 6,-174-18 10,15 1 37,86-6 0,-105-1-53,0 2 0,0 1 0,0 2 0,-1 1 0,1 3 0,39 9 0,-71-13 6,0 1 0,1 0 0,-1 0 0,0 1-1,0 0 1,-1 0 0,1 0 0,0 1 0,-1 0 0,8 7-1,-11-8-1,1 0-1,-1 0 0,0 0 0,1 0 0,-2 0 1,1 0-1,0 1 0,-1-1 0,1 1 0,-1-1 1,0 1-1,0 0 0,0-1 0,-1 1 0,1 0 1,-1-1-1,0 1 0,0 0 0,-1 5 0,0 7-3,0 0 0,2 0 0,0 0 0,0 0 0,2 0 0,0-1 0,0 1 0,2-1 0,7 17 0,-6-14 0,-1 4 0,0 1 0,3 36 0,-6-41 0,0-1 0,1 0 0,1 1 0,0-1 0,12 29 0,3-12 0,1-2 0,1 0 0,36 39 0,-33-42 0,-2 0 0,0 2 0,30 58 0,22 96 0,-20-43 0,-34-100 0,2-2 0,2-1 0,52 65 0,-48-68 0,-1 1 0,-2 1 0,-2 2 0,19 41 0,2 3 0,-45-83 0,1 0 0,-1 0 0,0 0 0,0 0 0,0 0 0,0 0 0,0 0 0,0-1 0,0 1 0,0 0 0,0 0 0,-1-1 0,1 1 0,0-1 0,0 1 0,-1-1 0,1 0 0,-2 1 0,1-1 0,-183 67 0,112-42 0,33-11 0,-75 18 0,78-26 0,0-2 0,0-1 0,0-2 0,0-1 0,0-2 0,-50-10 0,-186-22 0,113 17 0,-197-4 0,-25 9-128,-27 2 128,-124 2-127,522 8 126,-337 22-126,0 0-2,-195-11 129,337-1 0,90-3 0,-204-13 0,248-2 0,-162-10 0,-230 13 0,211 24 0,45 0 0,-52 8 0,8-1 0,164-28 0,51 1 0,-40 3 0,-40 8-213,-127-6 0,243-4 89,0 0 1,0 0-1,0-1 1,-1 1-1,1 0 0,0 0 1,0-1-1,0 1 1,-1-1-1,1 1 1,0-1-1,0 0 1,0 1-1,0-1 0,0 0 1,0 0-1,0 0 1,0 1-1,1-1 1,-1 0-1,0 0 1,0 0-1,0-2 0,-9-11-11459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8:14.5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1242 571 10624,'-33'7'-3,"-38"2"1,-3 1 28,30-5 155,1-2 0,-1-2-1,-46-5 1,-53 1 227,-110 24 661,-74 2 443,314-23-1372,0 0 0,0 2 0,1-1 1,-1 2-1,0-1 0,-22 9 0,34-10-132,0 0 0,1-1-1,-1 1 1,1-1 0,-1 1-1,1 0 1,-1 0 0,1-1-1,-1 1 1,1 0 0,0 0-1,-1-1 1,1 1 0,0 0-1,0 0 1,0 0 0,-1-1-1,1 1 1,0 0 0,0 0-1,0 0 1,0 0 0,0-1 0,1 1-1,-1 0 1,0 0 0,0 0-1,1 0 1,-1-1 0,0 1-1,1 0 1,-1 0 0,0-1-1,1 1 1,-1 0 0,2 0-1,18 31 124,-18-29-119,9 11 28,1-1 0,0-1-1,22 18 1,17 17 36,-23-13-76,41 64 0,14 18 0,-25-41 0,-33-40 0,46 47 0,-71-81 1,1-1 1,-1 1 0,1 0 0,-1-1 0,1 1 0,-1-1-1,1 1 1,-1-1 0,1 1 0,0-1 0,-1 0 0,1 1-1,0-1 1,-1 0 0,1 1 0,0-1 0,0 0 0,-1 0 0,1 0-1,0 0 1,0 0 0,-1 0 0,1 0 0,0 0 0,0 0-1,0 0 1,-1 0 0,1 0 0,0 0 0,-1 0 0,1-1-1,0 1 1,0 0 0,-1-1 0,1 1 0,0-1 0,-1 1 0,1 0-1,-1-1 1,1 1 0,0-1 0,-1 0 0,1 1 0,-1-1-1,0 1 1,1-1 0,-1 0 0,1 1 0,-1-1 0,0 0-1,0 0 1,1 1 0,-1-1 0,0-1 0,2-3 20,0-1 0,0 0 1,-1 1-1,0-1 0,1-9 0,-3 2 13,0 1 0,-1 0 0,0 0 0,-1 0 0,-7-20-1,-5-19 163,2-5 48,-22-57 0,31 99-215,0 0-1,0 0 1,1 0-1,1 0 1,1 0-1,0-1 1,1 1-1,0 0 1,1-1 0,0 1-1,2 0 1,5-22-1,-8 35-31,0 0-1,1 1 1,-1-1 0,0 0-1,0 0 1,1 1-1,-1-1 1,0 0 0,1 1-1,-1-1 1,1 0-1,-1 1 1,1-1 0,-1 1-1,1-1 1,-1 1-1,1-1 1,-1 1 0,1-1-1,0 1 1,-1-1-1,1 1 1,0 0 0,-1-1-1,1 1 1,1 0-1,19 6-2748,-21-6 2559,11 4-9706</inkml:trace>
  <inkml:trace contextRef="#ctx0" brushRef="#br0" timeOffset="813.4">620 109 12416,'4'-1'0,"1"-1"0,-1 1 0,0-1 0,0 0 0,1 0 0,-1 0 0,0 0 0,-1-1 0,1 0 0,0 0 0,5-5 0,19-14 0,-8 11 76,1 1 1,43-15-1,-58 23-60,0 0 1,1 0-1,-1 1 0,0 0 1,0 0-1,1 1 0,-1-1 1,1 2-1,-1-1 0,0 1 1,1-1-1,-1 2 0,0-1 1,0 1-1,12 5 0,-16-6 0,0 0 0,-1 0 0,1 0 0,0 1 0,-1-1 0,0 1 0,1-1 0,-1 1 0,0-1 0,0 1 0,1 0 0,-1 0 0,-1-1 0,1 1 0,0 0 0,0 0 0,-1 0 0,1 0 0,-1 0 0,1 0 0,-1 0 0,0 0 0,0 0 0,0 0 0,0 0 0,0 1 0,-1-1 0,1 0 0,-1 0 0,1 0 0,-1-1 0,1 1 0,-1 0 0,0 0 0,0 0 0,-2 2-1,-3 8 163,-1 0 0,-1 0-1,-18 21 1,21-27-135,-9 10 102,1 0 0,0 1 0,1 1 0,-17 35 0,28-52-134,0 1 1,1-1 0,-1 0 0,1 0 0,-1 1-1,1-1 1,-1 0 0,1 1 0,0-1 0,0 0 0,0 1-1,-1-1 1,2 1 0,-1-1 0,0 0 0,0 1-1,0-1 1,1 1 0,-1-1 0,0 0 0,1 1-1,-1-1 1,1 0 0,0 0 0,-1 1 0,1-1 0,0 0-1,0 0 1,0 0 0,0 0 0,0 0 0,0 0-1,0 0 1,0 0 0,0-1 0,0 1 0,1 0-1,-1-1 1,0 1 0,0 0 0,1-1 0,-1 0 0,0 1-1,1-1 1,-1 0 0,1 0 0,0 1 0,9 0 53,-1 0 1,1-1 0,-1 0 0,19-2 0,5-4 98,-23 4-103,0 0 0,0 0 0,0 2 0,0-1 0,11 2 0,-19-1-62,0 0 0,-1 1 1,1-1-1,-1 1 0,1 0 1,-1 0-1,0 0 0,1 0 1,-1 1-1,0-1 0,0 0 1,0 1-1,0-1 0,0 1 1,0 0-1,0 0 0,0 0 1,-1 0-1,1 0 0,-1 0 1,1 0-1,-1 1 0,0-1 1,0 0-1,0 1 0,1 2 0,-1-1-334,0-1-1,0 1 0,1 0 0,-1-1 0,1 0 0,0 1 0,2 2 0,5 5-9008</inkml:trace>
  <inkml:trace contextRef="#ctx0" brushRef="#br0" timeOffset="1733.09">993 1097 8960,'2'1'71,"0"0"0,0 1 0,0-1 0,0 1 0,-1-1 0,1 1 0,-1 0 1,1 0-1,-1 0 0,0 0 0,0 0 0,1 0 0,-1 0 0,-1 0 0,1 0 0,1 4 0,-2-1 163,0 0-1,0 0 1,-1 0-1,0 0 1,0 0-1,-2 8 1,0 0-112,2-11-109,-4 13 99,1 1-1,1 0 1,0 1 0,1-1 0,1 0-1,0 1 1,1-1 0,1 0 0,4 25 0,-3-32-42,1 1 1,-1-1 0,2 0 0,-1 0 0,7 10-1,-9-17-54,0 0 0,0-1 0,0 1-1,0 0 1,1-1 0,-1 1-1,1-1 1,-1 0 0,1 1-1,0-1 1,-1 0 0,1 0 0,0 0-1,0 0 1,0 0 0,0 0-1,-1-1 1,1 1 0,0-1 0,0 1-1,1-1 1,-1 0 0,0 0-1,0 0 1,0 0 0,0 0-1,0 0 1,0-1 0,4 0 0,4-2 35,0-1 0,0-1 1,-1 1-1,1-1 1,9-8-1,-9 6 5,0 1 0,1 1 1,18-8-1,24-8 332,-50 20-600,0-1 0,1 0 0,-1 0 0,0 0-1,0 0 1,-1 0 0,1-1 0,0 1 0,-1-1 0,1 0 0,-1 1 0,0-1 0,2-4 0,-2 3-7852</inkml:trace>
  <inkml:trace contextRef="#ctx0" brushRef="#br0" timeOffset="2963.06">855 1198 7424,'1'3'24,"0"-3"23,-1 1 0,0-1 1,0 1-1,1-1 0,-1 1 0,0 0 0,0-1 0,1 1 0,-1-1 0,0 1 0,0-1 0,0 1 0,0 0 0,0-1 0,0 1 0,0-1 0,0 1 0,0 0 0,0-1 0,0 1 1,0-1-1,-1 1 0,1-1 0,0 1 0,0 0 0,-1-1 0,1 1 0,0-1 0,-1 1 0,1-1 0,0 1 0,-1-1 0,1 0 0,-1 1 0,1-1 0,-1 1 0,1-1 0,-1 0 1,1 0-1,-1 1 0,1-1 0,-2 1 0,2-1 443,30-2 390,-1 0 0,32-8-1,-34 5-550,0 1 1,49-1-1,-41 4-93,-29 0-312,0 1 0,0-1 0,0 1 0,0 0 0,0 0 0,0 1 0,0-1 0,-1 1-1,1 1 1,0-1 0,0 1 0,-1 0 0,1 0 0,-1 1 0,9 5 0,-7-2-8564</inkml:trace>
  <inkml:trace contextRef="#ctx0" brushRef="#br0" timeOffset="5545.85">2631 967 11136,'16'21'400,"-15"-18"-297,0 0 1,1-1-1,-1 1 1,1-1 0,0 0-1,0 1 1,0-1-1,0 0 1,0 0 0,1 0-1,-1 0 1,0-1-1,1 1 1,-1-1-1,1 1 1,0-1 0,0 0-1,-1 0 1,1 0-1,0 0 1,0-1 0,0 1-1,0-1 1,0 0-1,4 0 1,30-3-477,0-2 1,43-12-1,-79 16 232,17-3-8733</inkml:trace>
  <inkml:trace contextRef="#ctx0" brushRef="#br0" timeOffset="5879.06">2712 1218 12544,'11'-6'0,"6"-4"0,-11 6 128,-2 4-128,-4 0 128,4 5-128,0 2 128,2 1 0,-1 1 0,5 1 0,1-2 0,2 3-128,1-6 128,4-1-128,-4-1 0,0-3-768,0-3 128,-3 2-7936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8:25.8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405 802 13440,'0'-24'74,"3"-100"1337,-2 104-1175,2 0 0,0 1 1,1-1-1,9-25 0,-13 45-232,0 0 0,0 0 0,0 0 0,0-1 0,0 1 0,0 0 0,0 0 0,0 0 0,0 0 0,0-1 0,0 1 0,0 0 0,0 0 0,1 0 0,-1 0 0,0 0 0,0-1 0,0 1 0,0 0 0,0 0 0,0 0 0,1 0 0,-1 0 0,0 0 0,0 0 0,0 0 0,0 0 0,1-1 0,-1 1 0,0 0 0,0 0 0,0 0 0,0 0 0,1 0 0,-1 0 0,0 0 0,0 0 1,0 0-1,0 0 0,1 0 0,-1 0 0,0 0 0,0 1 0,0-1 0,0 0 0,1 0 0,-1 0 0,0 0 0,0 0 0,0 0 0,0 0 0,0 0 0,1 0 0,-1 1 0,0-1 0,9 14 71,7 22 9,46 168 55,-48-156-129,-9-33-11,-2 1 0,0 0 0,-1 0 0,1 21 0,-3-28 4,0-1-1,-1 0 0,0 0 1,0 0-1,-1 0 1,0 0-1,0 0 1,-1 0-1,0 0 0,-5 7 1,5-9 20,0-1 1,0 1-1,1-1 1,0 1-1,0 0 1,0 0-1,1 0 1,0 0-1,-1 9 0,2-14-19,1 0 0,0-1 0,-1 1 0,1 0 0,0-1 0,-1 1 0,1 0-1,0-1 1,0 1 0,0-1 0,-1 0 0,1 1 0,0-1 0,0 0-1,0 1 1,0-1 0,0 0 0,0 0 0,0 0 0,0 0 0,0 0 0,-1 0-1,3 0 1,-2 0 10,14 1 68,-1-1 0,1 0 0,0-1 0,26-6 0,-22 3-1122,0 1 1,21 1-1,-30 2-8645</inkml:trace>
  <inkml:trace contextRef="#ctx0" brushRef="#br0" timeOffset="330.44">937 984 15616,'-17'-9'-11,"17"9"11,0 0-1,0 0 1,0-1-1,0 1 1,0 0-1,0 0 0,0 0 1,0 0-1,0 0 1,-1 0-1,1-1 1,0 1-1,0 0 1,0 0-1,0 0 1,0 0-1,0 0 1,0-1-1,0 1 1,0 0-1,0 0 0,0 0 1,0 0-1,0-1 1,0 1-1,0 0 1,1 0-1,-1 0 1,0 0-1,0 0 1,0 0-1,0-1 1,0 1-1,0 0 0,0 0 1,0 0-1,0 0 1,0 0-1,1 0 1,-1 0-1,0-1 1,0 1-1,0 0 1,0 0-1,0 0 1,0 0-1,1 0 0,-1 0 1,33-6-73,-10 3 33,22-8-63,-27 6 99,0 0 0,1 2 0,-1 0-1,1 1 1,22 0 0,-9 13-3110,-27-10-5014</inkml:trace>
  <inkml:trace contextRef="#ctx0" brushRef="#br0" timeOffset="1033.02">1330 622 14080,'0'9'0,"-1"-14"-40,-5-17 240,6 22-197,0 0 1,0 0-1,0-1 0,0 1 1,0 0-1,0 0 0,0 0 1,0 0-1,0 0 0,0 0 1,0 0-1,0 0 0,0 0 1,0-1-1,0 1 0,0 0 0,0 0 1,0 0-1,0 0 0,0 0 1,0 0-1,0 0 0,1 0 1,-1 0-1,0 0 0,0 0 1,0 0-1,0-1 0,0 1 1,0 0-1,0 0 0,0 0 1,0 0-1,0 0 0,1 0 1,-1 0-1,0 0 0,0 0 0,0 0 1,0 0-1,0 0 0,0 0 1,0 0-1,0 0 0,0 0 1,1 0-1,-1 0 0,0 0 1,0 0-1,0 0 0,0 0 1,0 0-1,0 1 0,0-1 1,0 0-1,0 0 0,0 0 0,1 0 1,-1 0-1,0 0 0,0 0 1,0 0-1,0 0 0,0 0 1,14 16 260,43 65 177,34 41-136,134 163 250,-222-281-520,-1 0 0,0 0 0,0 0-1,0 1 1,0-1 0,0 0 0,-1 1 0,0-1 0,0 1 0,1 7 0,-23-40 199,14 17-234,-18-31 0,-29-68 0,54 110 1,-1-1-1,1 1 0,0-1 1,0 1-1,0-1 0,-1 1 1,1-1-1,0 1 0,-1-1 0,1 1 1,0-1-1,-1 1 0,1-1 1,0 1-1,-1 0 0,1-1 0,-1 1 1,1 0-1,-1-1 0,1 1 1,-1 0-1,1 0 0,-1-1 0,1 1 1,-1 0-1,0 0 0,1 0 1,-1 0-1,1 0 0,-1 0 0,0 0 1,-17 11 22,-13 28 42,28-35-56,-23 36-51,15-21-545,-1 0 0,-1-2 1,-16 19-1,24-31-9162</inkml:trace>
  <inkml:trace contextRef="#ctx0" brushRef="#br0" timeOffset="1397.03">1853 241 15488,'0'1'0,"-1"-1"0,1 1 0,-1 0 0,1 0 0,-1 0 0,1 0 0,-1 0 0,1 0 0,0 0 0,-1-1 0,1 1 0,0 0 0,0 0 0,0 0 0,0 0 0,0 0 0,0 0 0,0 0 0,0 0 0,0 0 0,0 0 0,1 0 0,-1 0 0,0 0 0,1 0 0,-1 0 0,1 0 0,-1 0 0,1 0 0,-1-1 0,2 2 0,1 1 0,0-1 0,1 0 0,-1 0 0,1 0 0,-1 0 0,8 2 0,22 12 0,-24-9 0,0 1 0,-1 0 0,0 1 0,-1 0 0,0 0 0,10 17 0,31 68 0,-34-66 0,10 24 33,-2 1 0,-2 0 0,-3 2 0,14 69 0,-24-81-5,-2-1 0,-1 1 0,-3 0 1,-1 0-1,-2 0 0,-10 56 0,10-92-116,-3 21 222,0-1 0,-16 43 0,18-62-356,-1-1 0,1 1 0,-1-1 0,-1 1 0,1-1 0,-1-1 0,0 1 0,-1-1 0,0 1 0,0-2 0,0 1 0,-1-1 0,-9 7 0,-5 0-8610</inkml:trace>
  <inkml:trace contextRef="#ctx0" brushRef="#br0" timeOffset="2081.69">476 78 13568,'-21'-27'202,"17"20"-64,-1 1 0,0-1 0,-1 1 0,-9-9 0,14 14-120,0 0 1,-1 0-1,1 0 0,-1 0 1,1 0-1,-1 1 1,1-1-1,-1 0 0,1 1 1,-1 0-1,1-1 1,-1 1-1,0 0 1,1-1-1,-1 1 0,1 0 1,-1 0-1,0 1 1,1-1-1,-1 0 1,0 0-1,1 1 0,-1-1 1,1 1-1,-1-1 1,1 1-1,-3 1 1,-4 4 74,0-1 1,0 2 0,1-1 0,0 1 0,0 0-1,0 0 1,1 1 0,-5 8 0,-42 76 548,35-58-465,-22 41 39,3 1-1,4 2 1,3 1-1,-30 127 0,48-149-176,3 0 0,2 1 0,2-1-1,4 1 1,1 0 0,3 0-1,16 85 1,-12-108-34,2-1-1,16 38 1,-19-55-35,2-1 1,0 0-1,0 0 1,2-1 0,0-1-1,12 15 1,-19-26-158,0 0 0,0 0-1,0-1 1,1 1 0,-1-1 0,1 0-1,-1 0 1,1 0 0,0 0 0,-1-1-1,1 0 1,0 1 0,5-1 0,-8 0 14,31 8-10131</inkml:trace>
  <inkml:trace contextRef="#ctx0" brushRef="#br0" timeOffset="5478.32">2533 664 12544,'5'-4'71,"0"1"0,-1 0 0,1 0 0,1 1 0,-1-1 0,0 1 0,0 0 0,9-2 1,6-3 152,-19 6-204,0 0-1,1 1 0,-1-1 1,1 0-1,-1 1 1,1-1-1,-1 0 1,1 1-1,0 0 0,-1-1 1,1 1-1,0 0 1,-1 0-1,1 0 0,0 0 1,-1 0-1,1 1 1,-1-1-1,1 0 0,0 1 1,-1-1-1,1 1 1,-1-1-1,1 1 0,-1 0 1,1 0-1,1 1 1,21 20 270,39 45 1,4 4 280,-61-66-530,-1-1 1,0 1-1,0 0 1,0 1 0,-1-1-1,1 1 1,-1 0 0,-1 0-1,1 0 1,-1 0 0,0 0-1,0 1 1,-1 0 0,0-1-1,0 1 1,-1 0 0,0 0-1,0 0 1,0 0 0,-1 12-1,-2 6 17,1 0 0,2 0 0,0 0-1,2 0 1,8 36 0,-10-54-45,1 0 0,1 0 0,-1-1 0,1 1 0,0-1 1,1 1-1,-1-1 0,1 0 0,1 0 0,-1-1 0,1 1 0,0-1 0,0 0 0,0 0 1,1-1-1,0 0 0,0 0 0,0 0 0,0 0 0,1-1 0,-1 0 0,1-1 0,13 4 0,-18-5 4,1-1-1,-1 1 0,1-1 1,0 0-1,-1 0 0,1 0 0,-1 0 1,1 0-1,0-1 0,-1 1 0,1-1 1,-1 1-1,1-1 0,-1 0 0,1 0 1,-1 0-1,0-1 0,1 1 1,3-3-1,-1-1-458,0-1 0,0 1 1,0-1-1,-1 0 0,8-12 0,1-2-9392</inkml:trace>
  <inkml:trace contextRef="#ctx0" brushRef="#br0" timeOffset="5988.73">3046 760 13312,'17'42'0,"-17"-43"2,0 1 0,0 0 0,0 0 0,0 0 0,0 0 0,0 0 0,0 0 0,0 0 0,0 0 0,0 0 0,0 0 0,0 0 0,0 0 0,0 0 0,0 0 0,1-1 0,-1 1 0,0 0 0,0 0 0,0 0 0,0 0 1,0 0-1,0 0 0,0 0 0,0 0 0,0 0 0,0 0 0,0 0 0,0 0 0,0 0 0,0 0 0,1 0 0,-1 0 0,0 0 0,0 0 0,0 0 0,0 0 0,0 0 0,0 0 0,0 0 0,0 0 0,0 0 0,0 0 0,0 0 1,0 0-1,1 0 0,-2-15 222,-3-17 224,-6-10 1109,10 42-1194,-15 10 682,7-4-889,0-1 0,0 1 0,1 1 1,0 0-1,0-1 0,-11 17 0,-31 50 372,35-47-302,-15 39 1,22-47-175,-1 0 1,-1 0-1,-1-1 1,0 0-1,-17 22 1,9-21-29,-1 0 0,-1 0-1,-1-2 1,-1-1 0,-30 17-1,22-13-16,10-11 256,19-8-253,1 0 0,-1-1 0,1 1 1,-1 0-1,1 0 0,-1 0 0,0 0 0,1-1 0,-1 1 0,1 0 0,-1 0 1,1-1-1,0 1 0,-1 0 0,1-1 0,-1 1 0,1-1 0,-1 1 0,1-1 0,0 1 1,-1-1-1,0-3-351,0 1 0,0 0 1,0-1-1,0 1 0,1-1 0,-1 1 1,1 0-1,0-7 0,0-21-11413</inkml:trace>
  <inkml:trace contextRef="#ctx0" brushRef="#br0" timeOffset="6950.12">3234 393 15488,'0'1'7,"0"1"1,0-1-1,0 0 1,-1 0-1,1 0 1,0 0-1,-1 0 1,1 1 0,-1-1-1,0 0 1,1 0-1,-1 0 1,0 0-1,1-1 1,-1 1-1,0 0 1,0 0 0,0 0-1,0 0 1,0-1-1,0 1 1,0-1-1,0 1 1,0 0-1,0-1 1,0 0 0,0 1-1,0-1 1,-3 1-1,-43 4 390,22-2-252,25-3-137,0 0 1,-1 0 0,1 0 0,-1 0-1,1 0 1,-1 0 0,1 0 0,0 0-1,-1 0 1,1 0 0,-1 0 0,1 0-1,-1 0 1,1 0 0,0 0 0,-1 0-1,1 0 1,-1 0 0,1-1 0,-1 1-1,1 0 1,0 0 0,-1 0 0,1-1-1,0 1 1,-1 0 0,1-1 0,0 1-1,-1 0 1,1-1 0,0 1 0,0 0-1,-1-1 1,1 1 0,0-1 0,0 0-1,2-18 264,18-19 135,-15 30-380,0 1-1,1 0 1,0 0 0,1 0-1,-1 1 1,1 0 0,1 1-1,-1-1 1,1 2 0,0-1-1,0 1 1,0 0 0,0 0-1,1 1 1,-1 0 0,1 1-1,0 0 1,0 0 0,10 0-1,-17 2-22,1 0 0,-1 1 0,1 0 0,-1-1 0,0 1 0,1 0 0,-1 0 0,0 0 0,1 0 0,-1 1 0,0-1 0,0 1 0,0-1 0,0 1 0,0-1 0,-1 1 0,1 0 0,0 0 0,-1 0 0,1 0 0,-1 0 0,0 1-1,0-1 1,0 0 0,0 1 0,0-1 0,0 0 0,-1 1 0,1-1 0,0 6 0,0 0 13,0 0 0,0 0 1,-1 0-1,0 0 0,0 0 0,0 0 0,-1 1 1,-4 13-1,-4 0 41,0 0 0,-20 32 0,0 0 2,28-53-59,1 0 0,-1 1 0,1-1 0,-1 0-1,1 0 1,0 0 0,-1 0 0,1 1 0,0-1-1,0 0 1,0 0 0,0 1 0,0-1 0,0 0-1,0 0 1,0 1 0,0-1 0,1 0 0,-1 0-1,0 0 1,1 0 0,-1 1 0,1-1 0,0 1-1,1 0 4,-1-1-1,1 1 0,-1-1 0,1 0 0,0 0 0,0 1 0,0-1 1,-1 0-1,1 0 0,0-1 0,0 1 0,0 0 0,3 0 0,2 0 5,0 0 0,0 0 0,0 0 0,0-1 0,0 0 0,0-1 0,12-1 0,14-10-112,-27 9 47,0 1 0,-1 0-1,1 0 1,0 0 0,0 0 0,0 1 0,0 0 0,12 0 0,-8 2-2375,1-1-8085</inkml:trace>
  <inkml:trace contextRef="#ctx0" brushRef="#br0" timeOffset="8401.04">3393 1059 13440,'-9'123'3342,"9"-121"-3335,-2 5 20,1 0-1,-2 0 1,1 0 0,-1 0-1,-4 7 1,-7 20 47,9-18-74,1 0 0,1 1 0,0-1 0,0 34 0,3-46 0,0 0 0,0 0 0,0 0 0,0 0 0,1 0 0,0 0 0,0-1 0,0 1 0,0 0 0,0 0 0,1-1 0,0 1 0,-1-1 0,1 1 0,1-1 0,-1 0 0,0 0 0,1 0 0,0 0 0,-1 0 0,1 0 0,0-1 0,1 1 0,-1-1 0,0 0 0,7 3 0,-8-5 1,0 1-1,0-1 0,0 1 0,0-1 0,0 0 1,0 0-1,0 0 0,0-1 0,0 1 0,0 0 1,0-1-1,-1 1 0,1-1 0,0 1 0,0-1 0,0 0 1,0 0-1,-1 0 0,1 0 0,0 0 0,-1 0 1,1-1-1,-1 1 0,1 0 0,-1-1 0,0 1 0,0-1 1,2-2-1,2-3-495,0 0 0,-1-1 0,0 0-1,0 0 1,2-9 0,1-1-9083</inkml:trace>
  <inkml:trace contextRef="#ctx0" brushRef="#br0" timeOffset="8735.75">3312 1259 14848,'61'5'164,"-49"-3"-106,1 0 0,-1-1 0,1-1 0,0 0 0,23-3 0,-33 2-193,0 0 0,0 0 1,1-1-1,-1 1 0,0-1 1,0 0-1,-1 0 0,1 0 1,0 0-1,-1-1 0,1 1 1,-1 0-1,0-1 0,1 0 1,1-4-1,11-14-8846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8:39.2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191 1 12288,'-1'1'18,"1"0"1,-1 0 0,0 0 0,1 0-1,-1 1 1,1-1 0,0 0 0,-1 0-1,1 1 1,0-1 0,0 0 0,0 1-1,0-1 1,0 0 0,0 0 0,0 1-1,0-1 1,1 0 0,-1 1 0,0-1-1,1 0 1,-1 0 0,1 0 0,0 1-1,-1-1 1,1 0 0,0 0 0,-1 0-1,1 0 1,0 0 0,0 0 0,1 1-1,0 3 47,0 0 0,0 1 0,-1-1 0,0 1 0,0-1-1,-1 1 1,1 0 0,-1-1 0,0 1 0,-2 8 0,2-10-11,-1 12 26,-2 31 235,2-1 0,9 86-1,-6-127-383,-1 1 0,0-1-1,-1 0 1,1 0 0,-1 1-1,0-1 1,0 0 0,0 0-1,-1 1 1,0-1 0,0 0-1,0 0 1,-1 0 0,0 0-1,-4 9 1,6-14-1915,0 0-5781</inkml:trace>
  <inkml:trace contextRef="#ctx0" brushRef="#br0" timeOffset="365.42">0 254 8704,'21'6'253,"-18"-4"-146,0-1-1,0 0 1,1 0 0,-1 0 0,1-1 0,-1 1 0,1-1-1,-1 0 1,0 0 0,1 0 0,-1 0 0,1 0 0,-1-1-1,1 0 1,-1 1 0,0-1 0,5-2 0,2-1 61,0 1 1,0 0 0,0 0-1,1 1 1,-1 1 0,1 0-1,-1 0 1,17 2 0,-4 1 256,-1 0 1,43 12-1,-39-2-80,1 0 70,-26-12-496,0 0 0,0 0 0,0 0 1,1 0-1,-1-1 0,0 1 1,0 0-1,0-1 0,0 1 0,0 0 1,0-1-1,0 0 0,0 1 1,0-1-1,0 1 0,0-1 0,0 0 1,0 0-1,-1 1 0,1-1 0,0 0 1,0 0-1,-1 0 0,2-2 1,4-7-8368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8:42.9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9088,'19'1'2714,"-15"-1"-2433,0 1 0,0-1 0,0 1 1,0 0-1,0 0 0,-1 1 0,1-1 0,0 1 0,5 3 0,16 15-107,-1 0 1,-1 2 0,-1 1-1,-1 1 1,-1 1-1,-1 1 1,-1 0-1,-1 1 1,-2 1-1,15 36 1,2 12 59,70 116 1,-89-168-215,-3-6-4,0 0 0,1 0 0,1-1 1,0-1-1,1 0 0,1 0 0,19 15 0,-33-31-23,0 0-1,0 0 0,1 1 0,-1-1 0,0 0 0,0 1 0,1-1 0,-1 0 0,0 0 0,0 0 0,1 1 0,-1-1 1,0 0-1,1 0 0,-1 0 0,0 0 0,1 0 0,-1 0 0,0 0 0,1 1 0,-1-1 0,0 0 0,1 0 0,-1 0 0,0 0 1,1 0-1,-1-1 0,0 1 0,1 0 0,-1 0 0,0 0 0,1 0 0,-1 0 0,0 0 0,1-1 0,-1 1 0,0 0 1,1 0-1,-1 0 0,0-1 0,0 1 0,1 0 0,-1 0 0,0-1 0,0 1 0,0 0 0,1 0 0,-1-1 0,0 1 0,0 0 1,0-1-1,2-19-2607,-2 17 1738,0-11-8019</inkml:trace>
  <inkml:trace contextRef="#ctx0" brushRef="#br0" timeOffset="528.49">398 577 11264,'23'3'-51,"-18"-3"-216,-13-2-99,-2-1 154,8-51 340,2 53-56,0 0 1,0 1-1,0-1 1,0 0-1,0 0 1,0 0-1,-1 1 1,1-1-1,0 0 1,0 1-1,0-1 1,-1 0-1,1 0 1,0 1-1,-1-1 1,1 1-1,-1-1 1,1 0-1,-1 1 1,1-1-1,-1 1 1,1-1-1,-1 1 1,1-1-1,-1 1 1,-1-1-1,-12 14 1900,4-1-1955,-26 27 826,-45 62 0,55-66-603,17-25-146,1 1 1,0 0 0,-11 23-1,4 1 44,-36 71 279,44-99-304,4-15-176,3-15-435,12-14-3171,-4 13-5163</inkml:trace>
  <inkml:trace contextRef="#ctx0" brushRef="#br0" timeOffset="1960.61">492 535 8320,'-5'7'0,"10"-8"1530,-4 1-1355,0-1 0,-1 1 0,1-1 0,0 1 1,0 0-1,0-1 0,0 1 0,0 0 0,0 0 0,0 0 1,0 0-1,0 0 0,0 0 0,0 0 0,0 0 0,0 0 1,0 0-1,0 0 0,0 0 0,0 1 0,0-1 0,0 1 1,0-1-1,1 1 0,22 33 638,-12-15-629,2 0 0,22 22 0,-23-29-122,0 1 0,-1 0 0,0 1 0,-1 0 0,0 1 1,-2 0-1,1 1 0,-2-1 0,0 2 0,5 16 0,-5-11-15,1 6 433,-9-28-476,0 0 0,0 0 0,0 0 1,0 0-1,0-1 0,0 1 1,0 0-1,0 0 0,0 0 0,0 0 1,0 0-1,0 0 0,0 0 0,-1 0 1,1 0-1,0 0 0,0 0 1,0 0-1,0 0 0,0 0 0,0 0 1,0 0-1,0 0 0,0 0 0,0 0 1,0 0-1,0 0 0,0 0 1,0 0-1,0 0 0,0 1 0,-1-1 1,1 0-1,0 0 0,0 0 0,0 0 1,0 0-1,0 0 0,0 0 1,0 0-1,0 0 0,0 0 0,0 0 1,0 0-1,0 0 0,0 0 0,0 0 1,0 0-1,0 0 0,0 0 0,0 1 1,0-1-1,-11-15 96,6 8-98,1 1 0,-2 1 0,1-1 0,-1 1 0,1-1 0,-2 2 0,1-1 0,0 1 0,-1 0 0,-9-4-1,15 7-1,-14-9 42,0-1 0,0-1 0,2 0 0,-21-24 0,-29-24 111,59 56-150,0 1-1,0-1 1,0 0-1,1-1 1,0 1 0,-1-1-1,1 1 1,1-1-1,-5-9 1,-14-25-8,57 46 27,-23 2-9,-1 0 0,0 0 1,-1 1-1,0 1 0,0 0 1,-2 0-1,12 16 0,-20-24-5,0 0-1,1 0 1,-1 1-1,-1-1 1,1 0-1,0 1 1,-1-1-1,1 1 1,-1-1-1,0 1 1,0-1-1,-1 1 1,1-1-1,-1 1 0,0-1 1,1 0-1,-1 1 1,-1-1-1,-2 6 1,4-9-2,-1 0 1,0 1-1,1-1 0,-1 0 1,0 0-1,1 0 1,-1 0-1,0 0 1,1 0-1,-1 0 0,0 0 1,1 0-1,-1 0 1,0 0-1,1 0 0,-1 0 1,1 0-1,-1-1 1,0 1-1,1 0 1,-1-1-1,1 1 0,-1 0 1,0-1-1,1 1 1,-1-1-1,1 1 0,-1 0 1,1-1-1,0 1 1,-1-1-1,1 0 1,-1 1-1,1-2 0,-19-21 101,18 23-97,-102-147 267,90 130-277,41 8-400,-8 3-2634,-6 2-7099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8:48.1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243 255 12032,'15'21'21,"-19"-31"114,-2-5 132,6 15-262,-1-1 0,1 1 0,0 0 0,-1 0 0,1 0-1,0-1 1,-1 1 0,1 0 0,-1 0 0,1 0 0,0 0 0,-1 0 0,1 0-1,-1 0 1,1 0 0,-1 0 0,1 0 0,0 0 0,-1 0 0,1 0 0,-1 0 0,1 0-1,0 0 1,-1 0 0,1 1 0,-1-1 0,1 0 0,0 0 0,-1 1 0,1-1-1,0 0 1,-1 0 0,1 1 0,0-1 0,-1 0 0,1 1 0,0-1 0,0 0-1,-1 1 1,-28 29 189,-43 59 1,51-61-90,-1-1 1,-2-1-1,-34 31 1,58-57-106,0 0 1,0 1 0,0-1-1,0 0 1,0 0-1,0 0 1,0 0-1,0 0 1,0 0-1,0 1 1,-1-1 0,1 0-1,0 0 1,0 0-1,0 0 1,0 0-1,0 0 1,0 0-1,0 1 1,0-1 0,-1 0-1,1 0 1,0 0-1,0 0 1,0 0-1,0 0 1,0 0-1,-1 0 1,1 0-1,0 0 1,0 0 0,0 0-1,0 0 1,0 0-1,-1 0 1,1 0-1,0 0 1,0 0-1,0 0 1,0 0 0,0 0-1,-1 0 1,1 0-1,0 0 1,0 0-1,0 0 1,0-1-1,0 1 1,0 0 0,0 0-1,-1 0 1,1 0-1,0 0 1,0 0-1,0 0 1,0-1-1,0 1 1,3-12 32,13-22 8,-15 31-40,20-40 82,35-64-2492,-24 54-5121</inkml:trace>
  <inkml:trace contextRef="#ctx0" brushRef="#br0" timeOffset="1580.05">1830 478 14720,'-7'0'0,"0"0"0,0 0 0,0 1 0,0 0 0,0 0 0,0 0 0,0 1 0,0 0 0,0 1 0,1-1 0,-7 5 0,5-3 35,1-1 1,-1 0 0,0 0 0,0 0-1,-1-1 1,1 0 0,0-1 0,-16 1-1,1-3 106,0 0 0,-22-5 0,44 5-139,-12 0 82,0 1-1,-1 0 0,1 1 1,1 0-1,-1 1 0,0 0 1,0 1-1,-14 5 0,11-4-43,-2 0 50,0-1 1,0-1-1,0-1 1,-32-2 0,27 0 141,-47 5 0,69-4-221,-1 0 1,0 0-1,0 0 1,1 1-1,-1-1 1,1 1-1,-1 0 1,0-1-1,1 1 1,-1 0-1,1 0 1,-1 0-1,-1 1 1,3-1-2,0-1 0,-1 1 1,1-1-1,-1 1 1,1 0-1,0-1 0,0 1 1,-1-1-1,1 1 0,0 0 1,0-1-1,0 1 1,0 0-1,0 0 0,0-1 1,0 1-1,0 0 0,0-1 1,0 1-1,0 0 1,0-1-1,1 2 0,1 3 25,0 0-1,1-1 0,0 1 1,0-1-1,0 0 0,7 8 1,20 24 23,-1 2 0,-3 1 0,30 56 0,50 132 192,-88-186-242,-16-37-8,-1-1 0,1 1 0,1 0 0,-1 0 0,0-1 0,1 1 0,0-1 0,-1 0 0,1 0 0,0 0 0,1 0 0,-1-1 0,1 1 0,-1-1 0,1 0 0,0 0 0,-1 0 0,1 0 0,0-1 0,0 1 0,1-1 0,-1 0 0,0-1 0,6 2 0,-8-3 0,-1 1 0,1-1 0,0 0 0,-1 1 0,1-1 0,-1 0 0,1 0 0,-1 0 0,1 0 0,-1 0 0,0 0 0,0 0 0,1-1 0,-1 1 0,0 0 0,0-1 0,0 1 0,0-1 0,0 1 0,-1-1 0,2-1 0,14-39 0,-15 37 0,3-9 6,-1 1-1,-1 0 0,0-1 1,-1 1-1,0-1 0,-1 1 1,-1-1-1,0 1 0,-1-1 1,0 1-1,-5-15 0,-4-9 17,-3 1-1,-29-57 0,42 90-12,-1 0-1,1 0 1,0-1-1,0 1 1,0 0-1,0 0 1,1-1-1,-1 1 1,1-1 0,0 1-1,0 0 1,1-7-1,7-23-2849,-4 21-7868</inkml:trace>
  <inkml:trace contextRef="#ctx0" brushRef="#br0" timeOffset="2267.76">1575 72 16000,'8'2'0,"-7"-2"0,0 0 0,0 1 0,0-1 0,0 0 0,0 1 0,0-1 0,0 0 0,0 1 0,0 0 0,0-1 0,0 1 0,0-1 0,-1 1 0,1 0 0,0 0 0,0-1 0,-1 1 0,1 0 0,0 0 0,-1 0 0,1 0 0,0 1 0,0-2 0,0-1 0,-1 1 0,1 0 0,0-1 0,0 1 0,0 0 0,-1-1 0,1 1 0,0-1 0,-1 0 0,1 1 0,0-1 0,-1 0 0,1 1 0,-1-1 0,1 0 0,-1 1 0,1-1 0,-1 0 0,1-1 0,0 1 0,3-4 9,0 0 0,0 1 1,1 0-1,0 0 1,0 0-1,0 0 1,0 1-1,1-1 1,0 1-1,-1 1 1,12-5-1,3 2 59,1 0-1,25-2 1,-7 1 0,-37 5-56,-1 1 0,1-1 1,0 1-1,0 0 0,0-1 1,0 1-1,-1 0 0,1 0 1,0 0-1,0 1 0,0-1 1,0 0-1,-1 1 0,1-1 1,0 1-1,0 0 0,-1-1 1,1 1-1,0 0 0,-1 0 1,2 1-1,-2 0-4,0-1 0,0 1-1,0-1 1,-1 1 0,1-1 0,0 1 0,-1-1-1,0 1 1,1 0 0,-1-1 0,0 1 0,0 0-1,0-1 1,0 1 0,0 0 0,0-1 0,0 1-1,-1 2 1,-2 9 27,-2 0 0,1 0 1,-1-1-1,-10 17 0,12-24-12,-14 25 63,8-15-67,0 0 1,-9 25-1,16-37-11,1 0 0,0 0 0,0 0 0,0 0 1,1 0-1,-1 1 0,1-1 0,0 0 0,0 1 0,0-1 1,0 0-1,0 0 0,1 1 0,-1-1 0,1 0 0,0 0 0,0 0 1,3 6-1,-2-6 2,-1-1-1,1 1 1,0-1 0,1 0 0,-1 1-1,0-1 1,1 0 0,-1-1 0,1 1-1,-1 0 1,1-1 0,0 1 0,0-1-1,0 0 1,0 0 0,0 0-1,0 0 1,0-1 0,3 1 0,7 0 48,-1 0-1,1-2 1,19-2 0,19 1-271,-35 7-3072,-7-1-6336</inkml:trace>
  <inkml:trace contextRef="#ctx0" brushRef="#br0" timeOffset="3479.14">1961 972 14336,'4'-6'0,"-3"6"15,0 0 1,0 0 0,0 0 0,0 0-1,0 0 1,0 0 0,0 0-1,0 0 1,0 0 0,0 1 0,0-1-1,0 0 1,0 1 0,0-1 0,0 1-1,0-1 1,0 1 0,0-1 0,-1 1-1,1 0 1,0-1 0,1 2-1,-2-1 8,1 1 7,0 0 1,0 1 0,0-1 0,0 1-1,0-1 1,-1 1 0,0-1 0,1 1-1,-1 0 1,0-1 0,0 1 0,-1 4-1,-6 38 144,5-33-107,-4 18 115,-14 39 1,14-52-110,0 1 0,1 0-1,1 0 1,1 0 0,0 0-1,0 34 1,4-50-60,-1 0-1,0 0 0,0 0 1,1-1-1,-1 1 0,1 0 1,-1 0-1,1-1 0,0 1 1,-1 0-1,1-1 0,0 1 1,0-1-1,0 1 0,1-1 1,-1 1-1,0-1 0,0 0 1,1 0-1,-1 0 0,1 1 1,-1-1-1,1-1 0,-1 1 1,1 0-1,0 0 0,-1-1 1,1 1-1,0 0 1,0-1-1,-1 0 0,1 1 1,0-1-1,0 0 0,0 0 1,0 0-1,-1 0 0,1-1 1,0 1-1,0 0 0,2-2 1,3 1-243,-1 0 1,1-1-1,-1 0 1,0-1 0,0 1-1,0-1 1,0 0-1,-1-1 1,1 0-1,7-6 1,-2-1-9520</inkml:trace>
  <inkml:trace contextRef="#ctx0" brushRef="#br0" timeOffset="3829.57">1833 1193 15488,'8'2'-4,"30"5"-39,-38-7 42,1 0-1,0 1 1,-1-1-1,1 0 1,0 0-1,0 0 1,-1 0-1,1 0 1,0-1-1,0 1 1,-1 0-1,1 0 1,0 0-1,-1-1 1,1 1-1,0 0 1,-1-1-1,1 1 0,0 0 1,-1-1-1,1 1 1,-1-1-1,1 1 1,-1-1-1,1 1 1,-1-1-1,1 1 1,-1-1-1,1 0 1,-1 1-1,0-1 1,1 0-1,-1 1 1,0-1-1,0 0 1,1 1-1,-1-1 1,0 0-1,0-1 1,3 1 62,0 0 1,0 1 0,0-1-1,0 0 1,0 1-1,0 0 1,1 0 0,-1 0-1,0 0 1,0 0-1,0 1 1,3 0 0,21 0 289,19-13 136,-41 9-675,0 1 0,0 0-1,1 0 1,-1 1 0,1-1 0,-1 1 0,1 0 0,0 1 0,-1 0-1,1-1 1,10 3 0,-3 2-9966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9:05.1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12 167 9856,'0'0'128,"0"0"21,0 0 107,0 0 128,0 0 85,0 0-42,0 0 42,0 0-63,5 1-44,17 7 52,0 2 0,0 0 0,-1 1 0,32 23 0,-40-23 407,-26-8 53,-2-1-927,7-1 90,0-1-1,-1 0 0,1-1 1,0 0-1,0 0 1,0-1-1,-14-4 0,12 3 43,0 0-1,0 1 0,0 0 1,-12 0-1,46-5 28,-12 7-106,0-1 0,0 0 0,1-1 0,-1 0 0,0-1 0,0-1 0,-1 0 0,1 0 0,-1-1 0,20-12 0,-38 22 171,-4 0-2837,3-2-7510</inkml:trace>
  <inkml:trace contextRef="#ctx0" brushRef="#br0" timeOffset="690.73">472 214 16128,'-10'-4'74,"11"1"93,-1 3-159,0 0 1,1-1 0,-1 1 0,1 0-1,-1-1 1,0 1 0,1 0 0,-1-1-1,0 1 1,0-1 0,1 1-1,-1 0 1,0-1 0,0 1 0,0-1-1,1 1 1,-1-1 0,0 1 0,0-1-1,0 1 1,0-1 0,0 1 0,0-1-1,0 1 1,0-1 0,0 1 0,0-1-1,0 1 1,0 0 0,-1-2-1,-9-31 419,-2 0 0,-27-55-1,37 85-375,0-1 0,0 0-1,1 0 1,0 0 0,0 0-1,0 0 1,0-7 0,14 25 162,-2 7-149,0 1 0,-2-1 0,-1 1 0,-1 1 0,0 0 0,-2 0 0,-1 0 0,0 0 0,-2 1 0,-1-1 0,-2 31 0,-3-30 91,4-23-151,0 0 1,-1 0-1,1 0 0,0 0 1,-1-1-1,1 1 0,-1 0 1,1 0-1,-1 0 1,1-1-1,-1 1 0,1 0 1,-1-1-1,1 1 0,-1 0 1,0-1-1,0 1 1,1-1-1,-1 1 0,0-1 1,0 0-1,0 1 0,1-1 1,-1 0-1,0 1 1,0-1-1,-2 0 0,87 12 359,-29-12-470,-54 0-2474,-1 0-9301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9:09.2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98 247 15360,'-20'-13'129,"0"-1"446,-36-31 0,56 45-564,0 0-1,-1-1 0,1 1 0,0 0 0,0 0 0,0 0 1,0 0-1,0 0 0,0-1 0,0 1 0,-1 0 0,1 0 0,0 0 1,0 0-1,0 0 0,0-1 0,0 1 0,0 0 0,0 0 1,0 0-1,0-1 0,0 1 0,0 0 0,0 0 0,0 0 0,0 0 1,0-1-1,0 1 0,0 0 0,0 0 0,0 0 0,1 0 1,-1-1-1,0 1 0,0 0 0,0 0 0,0 0 0,0 0 0,0 0 1,0-1-1,0 1 0,1 0 0,-1 0 0,0 0 0,0 0 0,0 0 1,1 0-1,12-5 216,16 1-58,-28 4-154,51-6 242,-1-3 0,0-2 0,67-23 0,-52 15-81,2 2-1,0 3 0,0 3 0,1 3 1,82 1-1,-105 2-132,-83-5-2879,15 2-8725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9:12.4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23 179 10880,'-22'3'1514,"28"-1"-1389,0 0-1,1-1 0,-1 1 0,0-1 1,1 0-1,0-1 0,-1 0 1,11-1-1,11 2 165,261 27 1653,-30 8-1110,6 1-150,30-15 1,-263-17-400,16 0-3126,-48-5-7674</inkml:trace>
  <inkml:trace contextRef="#ctx0" brushRef="#br0" timeOffset="1325.59">2337 23 13824,'3'-5'0,"-2"2"21,-1 2 86,17 1 277,189 2 1024,132-13 362,-308 9-1629,53 0 375,-77 2-459,0 0-1,1 1 1,-1 0 0,0 0-1,0 1 1,0 0 0,-1 0-1,1 0 1,0 1-1,8 4 1,-13-6-45,0 0-1,0 0 1,0 0-1,0 0 1,0 0-1,0 0 1,0 0 0,0 1-1,-1-1 1,1 0-1,0 1 1,-1-1-1,1 0 1,-1 1-1,1-1 1,-1 2-1,2 10-2468,-2-8-8956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9:20.2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12416,'3'1'-33,"-1"0"0,0 0 0,0 0 0,1 0 0,-1 0 0,0 0 0,0 0 0,0 1 0,0-1 0,2 3 0,-4-3 53,0 0 1,-1-1-1,1 1 1,0-1-1,-1 1 0,1-1 1,0 1-1,-1-1 1,1 1-1,-1-1 1,1 0-1,-1 1 0,1-1 1,-1 0-1,1 1 1,-1-1-1,1 0 0,-1 0 1,1 1-1,-1-1 1,0 0-1,1 0 1,-1 0-1,0 0 0,-2 2 741,14-4-389,5-1 39,1-1-203,0 0 1,1 2 0,-1 0 0,0 1 0,34 2 0,207 17 2073,-251-29-5503,-3 5-6592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9:21.1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 3 15744,'-2'-1'-21,"-12"0"-214,14 1 228,1 1 1,-1 0 0,1 0 0,-1 0 0,1 0 0,-1 0 0,1-1 0,0 1 0,0 0 0,-1-1 0,1 1-1,0 0 1,0-1 0,0 1 0,-1-1 0,1 1 0,0-1 0,0 0 0,0 1 0,2-1 0,-3 0 6,60 21 384,68 15 0,-43-20-203,1-4 1,108 1 0,-131-10-109,5-1 36,125-13-1,65-27 84,-70 9-46,-175 27-124,-1 1 1,1 0-1,-1 1 0,1 1 1,19 2-1,-28-2-36,-1-1-1,1 1 1,-1 0-1,1 0 1,-1 1-1,0-1 1,0 1-1,0-1 1,0 1-1,0 0 1,0 0-1,0 1 1,-1-1-1,1 1 1,-1-1-1,1 1 1,-1 0-1,0-1 1,0 1-1,0 0 1,0 1-1,-1-1 1,2 4-1,-3-7-28,0 0 0,0 0 0,1 1 0,-1-1 0,0 0 0,0 0 0,0 1 0,0-1 0,0 0 0,1 0 0,-1 1 0,0-1 0,0 0 0,0 1 0,0-1 0,0 0 0,0 0 0,0 1 0,0-1 0,0 0 0,0 1 0,0-1 0,0 0 0,0 0 0,0 1 0,-1-1 0,1 0 0,0 1 0,0-1 0,0 0 0,0 0 0,0 1 0,-1-1 0,1 0 0,0 0 0,0 0 0,0 1 0,-1-1 0,1 0 0,0 0 0,0 0 0,-1 0 0,1 1 0,0-1 0,0 0 0,-1 0 0,1 0 0,0 0 0,0 0 0,-1 0 0,1 0 0,0 0 0,-1 0 0,1 0 0,0 0 0,0 0 0,-1 0 0,1 0 0,0 0 0,-1 0 0,1 0 0,-1 0 0,-9 0-9727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9:25.9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818 2 10240,'-1'0'0,"-1"0"86,0-1 0,0 1 0,0 0 0,0 0 0,0 0 0,0 0 0,0 0 0,0 0 0,0 0 0,0 1 0,0-1 0,0 1 0,0 0 0,1-1 0,-1 1 0,0 0 0,0 0 0,0 0 0,1 0 0,-1 1 0,1-1 0,-1 0 0,1 1 0,-1-1 0,1 1 0,0-1 0,0 1 0,-1 0 0,1-1 0,-1 4 0,-6 4 84,0-1-1,-1 1 0,0-1 1,0 0-1,-1-1 0,-19 11 1,-20 16 180,-63 60 338,-98 78 544,165-134-869,1 1-1,3 2 1,-60 75 0,51-65-129,51-51-261,-1 0-1,0-1 0,0 1 0,0 0 0,0 0 0,0 0 0,0 0 0,0 0 0,0 0 0,1-1 1,-1 1-1,0 0 0,0 0 0,0 0 0,0 0 0,0-1 0,0 1 0,0 0 0,0 0 0,0 0 1,0 0-1,0 0 0,0-1 0,0 1 0,0 0 0,0 0 0,0 0 0,0 0 0,0-1 0,0 1 1,-1 0-1,1 0 0,0 0 0,0 0 0,0 0 0,0-1 0,0 1 0,0 0 0,0 0 0,0 0 0,-1 0 1,1 0-1,0 0 0,0 0 0,0 0 0,0 0 0,0-1 0,-1 1 0,1 0 0,0 0 0,0 0 1,0 0-1,0 0 0,-1 0 0,1 0 0,0 0 0,0 0 0,0 0 0,0 0 0,0 0 0,-1 0 1,1 0-1,0 0 0,0 0 0,0 1 0,0-1 0,-1 0 0,1 0 0,0 0-820,0-7-9562</inkml:trace>
  <inkml:trace contextRef="#ctx0" brushRef="#br0" timeOffset="439.24">92 403 12672,'-2'32'-150,"2"-32"44,3-1-1,-25 59 747,-2-14-242,18-33-297,-1-1 0,2 1 0,0 0 0,0 0 0,1 0 0,0 1 0,1-1 0,0 1 0,-1 16 0,4-27-76,0 0 0,0 0 0,1 1 0,-1-1 1,0 0-1,1 0 0,-1 0 0,1 0 0,0 0 0,-1 0 0,1 0 0,0 0 0,0 0 1,0 0-1,0 0 0,-1 0 0,1 0 0,0-1 0,0 1 0,1 0 0,-1-1 1,0 1-1,0-1 0,0 1 0,0-1 0,0 1 0,1-1 0,-1 0 0,0 0 1,0 1-1,1-1 0,-1 0 0,0 0 0,0 0 0,1-1 0,1 1 0,49-6 291,-49 5-302,57-10 15,85-22 721,-129 28-1078,0-1 0,0 0 1,-1-2-1,0 1 0,-1-2 1,27-19-1,-19 9-9293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29:35.0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68 1219 11776,'-3'-10'108,"3"9"-56,-1 0-1,0 0 1,1-1 0,-1 1-1,1 0 1,0-1 0,-1 1-1,1 0 1,0-1 0,0 1-1,0-1 1,0 1 0,0 0-1,0-1 1,0 1 0,0-1-1,0 1 1,1 0 0,-1-1-1,1 1 1,-1 0 0,1 0-1,-1-1 1,1 1 0,0 0-1,0 0 1,-1 0 0,1 0-1,0 0 1,0 0 0,0 0-1,2-1 1,-1 0 14,0 1-1,-1-1 1,1 0 0,0 0 0,-1 1 0,1-1-1,-1 0 1,0 0 0,0 0 0,0 0-1,0-1 1,0 1 0,0 0 0,0 0-1,-1-1 1,1-2 0,6-44 349,-6 40-284,1-74 975,-15-162 0,7 183-886,-71-501 1572,75 549-1687,-3-12 337,4 25-265,1 16-133,3 20 39,15 65 0,-2-13-15,-6-13-65,15 140-27,-24-202-12,-1 1 0,2-1 0,-1 0 0,2 0 0,0 0 1,5 14-1,-7-24 28,0 1 1,0-1 0,1 0 0,-1 0-1,1 0 1,-1 0 0,1 0 0,0 0 0,0 0-1,0 0 1,0-1 0,0 1 0,0-1-1,0 1 1,0-1 0,1 0 0,-1 0-1,1 0 1,-1 0 0,1 0 0,-1-1-1,1 1 1,-1-1 0,1 0 0,-1 1-1,1-1 1,0 0 0,-1-1 0,1 1 0,-1 0-1,1-1 1,-1 1 0,1-1 0,-1 0-1,4-1 1,3-2-13,-1 1-1,0-1 1,0-1-1,0 1 1,-1-1-1,0 0 1,0-1-1,12-12 1,50-62-132,-47 52 104,-2 2 38,-1-2 1,-2 0-1,0-1 0,-2-1 1,-2 0-1,0-1 0,-2 0 1,-2-1-1,0 0 0,4-40 0,-10 48 10,-1-1 0,-2-30 0,0 47 0,0 1 0,-1 0 0,0 0 0,-1 0 0,0 0 0,0 0 0,0 0 0,-1 0 0,0 1 0,0-1 0,-1 1 0,-5-8 0,9 14 0,0 0 0,0 0 0,0 0 0,0 1 0,0-1 0,0 0 0,0 0 0,0 0 0,0 0 0,0 1 0,0-1 0,0 0 0,0 0 0,0 0 0,0 0 0,0 0 0,0 1 0,-1-1 0,1 0 0,0 0 0,0 0 0,0 0 0,0 0 0,0 0 0,0 1 0,0-1 0,-1 0 0,1 0 0,0 0 0,0 0 0,0 0 0,0 0 0,0 0 0,-1 0 0,1 0 0,0 0 0,0 0 0,0 0 0,0 0 0,-1 0 0,1 0 0,0 0 0,0 0 0,0 0 0,0 0 0,0 0 0,-1 0 0,1 0 0,0 0 0,0 0 0,0 0 0,0 0 0,-1 0 0,1 0 0,0 0 0,0 0 0,0 0 0,0-1 0,0 1 0,0 0 0,-1 0 0,1 0 0,0 0 0,0 0 0,0 0 0,0-1 0,0 1 0,0 0 0,-1 12 0,1-12 0,1 30 0,9 107 0,12 11-309,6 216 0,-27-327-260,0 0-2958,-1-16-6350</inkml:trace>
  <inkml:trace contextRef="#ctx0" brushRef="#br0" timeOffset="628.84">871 437 9600,'0'1'29,"0"0"1,0-1-1,0 1 0,0-1 1,0 1-1,0 0 1,1-1-1,-1 1 1,0-1-1,0 1 0,0-1 1,0 1-1,1-1 1,-1 1-1,0-1 0,1 1 1,-1-1-1,0 1 1,1-1-1,-1 1 1,1-1-1,-1 1 0,0-1 1,1 0-1,-1 1 1,1-1-1,-1 0 1,1 1-1,-1-1 0,1 0 1,0 0-1,-1 0 1,1 1-1,0-1 0,1 0 117,1 0-1,-1 0 1,1 0-1,0-1 1,-1 1-1,0-1 0,1 1 1,4-3-1,52-26 1720,-55 26-1823,4-1-44,-5 2-169,0 0 1,1 0-1,-1 0 1,1 0-1,-1 1 1,1 0-1,-1 0 1,1 0-1,0 0 1,0 0-1,4 0 1,2 1-7787</inkml:trace>
  <inkml:trace contextRef="#ctx0" brushRef="#br0" timeOffset="966.73">936 620 7552,'4'-8'0,"2"-4"-128,6 7 128,5 4 0,-2 7 128,-2 3 256,-3 1 128,-3-2 0,-2-4 128,2-1-256,-3 0 128,0-2-512,1-1 128,-1 0-256,4-4 128,1 1-7424</inkml:trace>
  <inkml:trace contextRef="#ctx0" brushRef="#br0" timeOffset="2419.16">1716 250 15616,'-1'1'60,"-1"0"0,1 0 0,0 0 0,-1 0 1,1 0-1,-1-1 0,1 1 0,-1 0 0,1-1 1,-1 1-1,0-1 0,1 1 0,-1-1 1,0 0-1,1 1 0,-1-1 0,0 0 0,1 0 1,-1 0-1,0-1 0,1 1 0,-1 0 0,0-1 1,1 1-1,-1-1 0,0 1 0,-2-3 1,-25-1 684,16 5-670,-1 1 0,1 0-1,-1 1 1,1 1 0,0 0-1,1 1 1,-1 1 0,1-1-1,0 2 1,0 0 0,1 0-1,0 1 1,-15 14 0,23-19-73,1 0 1,-1 0 0,1 0 0,-1 1-1,1-1 1,0 1 0,1-1 0,-1 1-1,1 0 1,-1 0 0,1 0-1,0 0 1,1 0 0,-1 0 0,1 0-1,-1 0 1,1 0 0,1 0 0,-1 0-1,0 0 1,1 0 0,0 0-1,1 5 1,4 8 5,0-1 0,1 0 1,1 0-1,10 16 0,-11-22-8,-5-4 0,2-1 0,-1 0 0,0 0 0,1 0 0,0 0 0,0 0 0,1-1 0,-1 1 0,1-1 0,0-1 0,0 1 0,0-1 0,1 1 0,-1-2 0,1 1 0,-1 0 0,1-1 0,0 0 0,0-1 0,0 1 0,0-1 0,1 0 0,-1-1 0,9 0 0,-2 2 0,0-2 0,0 0 0,-1-1 0,1 0 0,0-1 0,-1 0 0,1-1 0,-1 0 0,1-1 0,-1-1 0,-1 0 0,1 0 0,-1-1 0,17-11 0,-18 9 0,0-1 0,0 1 0,0-1 0,-1-1 0,-1 0 0,0 0 0,0-1 0,-1 0 0,0 0 0,-1 0 0,-1-1 0,6-14 0,-9 19 0,1-1 0,-1 0 0,-1 1 0,1-1 0,-1 0 0,-1 0 0,0 0 0,0 0 0,0 0 0,-1 0 0,0 0 0,-1 0 0,1 1 0,-2-1 0,1 1 0,-1-1 0,0 1 0,-1 0 0,1 0 0,-1 0 0,-6-7 0,1 3-8,-1 0 0,0 1 0,0 1 0,-1 0 0,0 0 0,-1 1 0,-16-9 0,-53-21-3042,35 20-7915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30:59.1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104 327 12800,'91'4'779,"131"23"1,-120-12-334,665 123 2263,-601-101-2365,149 42 613,-218-49-615,1-4-1,132 16 0,-213-39-341,0 0 0,0 1 0,0 0 0,0 2 0,-1 0 0,0 1 0,0 0 0,-1 1 0,16 12 0,-14-8 0,-1 2 0,0 0 0,-1 1 0,-1 1 0,0 0 0,-1 1 0,11 19 0,132 246 0,-153-275 0,43 89-110,-3 2 0,-5 1 0,-5 2 0,-4 2-1,20 131 1,36 166-783,27-5-136,-47-171 284,-42-144-1580,0-2-7253</inkml:trace>
  <inkml:trace contextRef="#ctx0" brushRef="#br0" timeOffset="716.94">2054 3350 18303,'6'-4'9,"-3"2"-1,-1 1 0,1-1 1,0 0-1,0 1 0,0 0 0,0 0 0,0 0 0,0 0 1,0 0-1,0 0 0,7 0 0,-77 33-115,56-28 120,-1 1 0,1 1-1,0 0 1,0 1 0,0 0-1,1 0 1,-17 17 0,25-22-9,-1 1 1,1 0-1,0 1 1,-1-1-1,1 0 0,1 1 1,-1-1-1,0 1 1,1-1-1,0 1 1,0 0-1,0-1 1,0 1-1,1 0 0,-1 0 1,1 0-1,0 0 1,0 0-1,0-1 1,1 1-1,0 0 1,-1 0-1,1 0 0,0-1 1,1 1-1,-1 0 1,1-1-1,0 1 1,3 5-1,2 1 17,1 1 0,-1-1 0,2-1 0,0 1 0,0-1 0,0-1 0,21 15 0,85 43 192,-62-37-82,-39-22-130,28 18 52,50 19 0,-91-43-137,0-1 0,0 1 0,0 0 0,1-1 0,-1 1 0,0-1 0,1 1 0,-1-1 0,0 0 0,0 1 0,1-1 0,-1 0 0,1 0 0,-1 0 0,0 0 0,1 0 0,-1 0 0,0 0 0,1-1 0,-1 1 0,0 0 0,1-1 0,-1 1 0,0-1 0,0 0 0,0 1 0,1-1 0,-1 0 0,0 0 0,0 1 0,1-3 0,14-11-11265</inkml:trace>
  <inkml:trace contextRef="#ctx0" brushRef="#br0" timeOffset="1337.18">2217 3012 19583,'5'0'-1,"18"0"-3,-18 3 11,-13 5 13,-11 4 55,-1-1-1,-39 15 1,25-12-43,-29 11 63,32-13-26,-43 22 0,66-29-46,0-1 1,0 2 0,0-1-1,1 1 1,-1 1 0,2-1-1,-1 1 1,1 0-1,-10 14 1,15-20-18,0 1-1,-1 0 1,1 0 0,0 0-1,0 0 1,0 0 0,0 0-1,0 0 1,1 1 0,-1-1-1,0 0 1,1 0-1,0 1 1,0-1 0,0 0-1,0 1 1,0-1 0,0 0-1,0 1 1,1-1 0,-1 0-1,1 0 1,-1 1 0,1-1-1,0 0 1,0 0 0,0 0-1,0 0 1,1 0-1,-1 0 1,0 0 0,1-1-1,-1 1 1,3 2 0,3 1 5,0-1 0,1 1 0,-1-1 1,1-1-1,0 1 0,0-1 0,0 0 0,9 1 1,-3 0 8,52 15 111,-61-17-123,1 0 1,-1 1-1,-1-1 0,1 1 1,0 0-1,-1 0 0,1 0 1,-1 0-1,8 9 0,-10-8 1,0-1-1,0 1 0,-1 0 0,1 0 0,-1 0 1,0 1-1,0-1 0,0 0 0,-1 0 0,1 7 1,-1-9-186,0 1 0,0 0 0,0 0 0,0 0 0,1-1 0,-1 1 0,1 0 0,0 0 0,0-1 0,0 1 0,0-1 0,0 1 0,1-1 0,-1 1 0,1-1 0,-1 0 0,1 0 0,0 1 0,0-1 0,3 2 0,10 5-11556</inkml:trace>
  <inkml:trace contextRef="#ctx0" brushRef="#br0" timeOffset="2265.79">334 113 16639,'0'0'3,"0"0"-1,0 0 0,0 0 1,0 0-1,0 0 0,0 0 0,0 0 1,0 0-1,1 0 0,-1 0 1,0 0-1,0 0 0,0 0 0,0 0 1,0 0-1,0 0 0,0 0 0,8-12 105,1-3 0,0 0 0,1 1 0,0 0 0,1 1 0,18-16 0,-61 58 536,7-5-518,-20 10 117,-70 59 262,-80 81 158,195-173-648,-1-1 0,1 1 0,-1-1 0,1 0 0,-1 1 0,1-1-1,-1 1 1,1-1 0,-1 1 0,1-1 0,-1 1 0,1-1 0,0 1 0,-1 0 0,1-1 0,0 1 0,0 0 0,0-1 0,-1 1 0,1 0 0,0-1 0,0 1 0,0 0 0,0 0 0,12 11 256,-6-8-292,86 74 331,-62-49-207,37 25-1,2-9-11,-39-28-35,-2 2 1,33 28-1,-58-44-295,5 5 528,-4 0-3067,-2-5-9828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31:09.8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0 287 14720,'40'11'167,"0"-3"0,1-1 1,-1-2-1,1-2 0,0-2 1,0-1-1,0-2 1,0-2-1,-1-2 0,1-2 1,-1-1-1,61-23 0,-95 29 147,-8 0-104,-18 1-1,-31 4 61,-282 51 754,322-51-1011,10 1-5,20 1-2,33-1-12,34-5 6,168-25 0,-241 25 0,30-6 0,-41 8 0,1-1 0,-1 0 0,0 0 0,1 1 0,-1-1 0,0-1 0,0 1 0,0 0 0,0 0 0,0-1 0,0 1 0,0-1 0,2-3 0,-3 5 1,-1 0 0,0-1 0,0 1 0,0-1 0,0 1 0,0 0 0,0-1 0,0 1 0,0-1-1,0 1 1,0 0 0,0-1 0,0 1 0,0-1 0,0 1 0,0-1 0,0 1 0,-1 0-1,1-1 1,0 1 0,0 0 0,0-1 0,-1 1 0,1 0 0,0-1 0,0 1 0,-1 0 0,1-1-1,0 1 1,-1 0 0,1 0 0,-1-1 0,-13-8 59,11 7-43,-10-4 7,-1 0 1,0 0-1,0 1 0,-1 1 1,1 0-1,-1 1 0,0 1 0,-19-1 1,-125 4 161,23 13-186,136-14 0,0 0 0,0 1 0,0-1 0,1 0 0,-1 0 0,0 0 0,0 0 0,0 0 0,0 0 0,0 1 0,0-1 0,0 0 0,0 0 0,0 0 0,0 0 0,0 0 0,0 1 0,0-1 0,0 0 0,0 0 0,0 0 0,0 0 0,0 0 0,0 1 0,0-1 0,0 0 0,0 0 0,0 0 0,0 0 0,0 0 0,0 0 0,-1 1 0,1-1 0,0 0 0,0 0 0,0 0 0,0 0 0,0 0 0,0 0 0,-1 0 0,17 4 0,22-9 0,0-1 0,-1-2 0,0-2 0,-1-1 0,47-21 0,-68 25 0,0-1 0,0 0 0,-1-1 0,0-1 0,23-20 0,-36 29 0,0 1 0,0-1 0,0 0 0,0 0 0,0 0 0,0 0 0,0 0 0,-1 0 0,1 0 0,0 0 0,-1-1 0,1 1 0,0 0 0,-1 0 0,1-1 0,-1 1 0,0 0 0,1 0 0,-1-1 0,0 1 0,0-1 0,0 1 0,0 0 0,0-1 0,0 1 0,0 0 0,-1-1 0,1 1 0,0 0 0,-1-1 0,1 1 0,-1 0 0,1 0 0,-1 0 0,0-1 0,1 1 0,-1 0 0,0 0 0,0 0 0,0 0 0,0 0 0,0 0 0,0 0 0,0 1 0,-2-2 0,-2-2 0,0 1 0,-1 0 0,1 0 0,0 1 0,-1 0 0,0 0 0,0 0 0,0 0 0,-7 0 0,0 1 44,1 0 0,-1 1-1,1 1 1,-1 0 0,1 0-1,0 2 1,0-1 0,0 2-1,0-1 1,-22 11-1,2 3-411,1 2 0,-40 31-1,13-9-1544,40-29-9756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31:12.4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905 181 13568,'-5'-13'39,"0"0"0,-1 0 0,0 0 0,-1 1 0,-1 0 0,1 1 0,-2 0 0,-15-16 1,19 21-16,-1 1 1,0 0-1,0 0 0,0 1 1,-1 0-1,1 0 1,-1 0-1,0 1 1,0 0-1,0 0 1,-1 1-1,1 0 1,-1 0-1,1 0 1,-1 1-1,-14 0 1,-3 3 73,1 1 1,0 2 0,1 0 0,-1 1-1,1 1 1,0 2 0,-30 15 0,19-7 50,1 2 0,1 1 0,1 2 0,-29 26 1,40-29-107,2 1 1,0 0-1,1 2 1,2 0-1,0 0 1,-16 33-1,-58 151 186,75-167-211,1 0 0,3 0 0,1 1 0,1 1 0,3-1 0,1 1 0,2 0 0,2 0 0,2 0 0,1 0 0,2-1 0,18 69 0,21 41-18,-35-126 0,1 0 0,1 0 0,2-2 0,14 24 0,19 21 0,-12-17 0,1 0 0,2-3 0,55 54 0,-68-81 7,0 0 0,1-2-1,2-1 1,-1 0-1,2-3 1,0 0-1,1-1 1,60 16-1,-36-16 12,1-2 0,1-3 1,0-2-1,68-2 0,-62-3 69,76-3 44,-115 0-123,-1-1-1,1-1 1,-1-1-1,28-9 1,-10-2 43,-1-1 1,0-2-1,-1-1 1,-2-2 0,0-2-1,-1-1 1,-2-2-1,0-1 1,-2-1-1,-1-1 1,36-51-1,-56 68 16,0-1 0,-1 0-1,-1 0 1,0-1-1,-1 0 1,0 0 0,-1 0-1,-1-1 1,-1 0-1,0 0 1,-1 0 0,1-23-1,-4 8 42,-2 0 0,-1 0 1,-1 1-1,-1-1 0,-17-46 0,-18-46 200,-90-184 1,106 258-193,-3 0 0,-2 2 0,-2 1 0,-1 1 0,-3 2 0,-54-51 0,63 72-89,-1 1-1,0 1 0,-2 2 0,0 1 0,-2 1 0,1 1 1,-2 2-1,0 2 0,0 1 0,-40-7 0,18 7 12,1 3-1,-1 2 0,0 3 1,-1 2-1,-93 13 0,96-4 99,-89 26 0,15 10-3373,19-4-9285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31:17.8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9 469 3456,'-5'-10'-660,"1"-2"4285,8 6 859,8 8-1352,-10-2-3065,-1 1 0,0 0 1,0 0-1,0 0 0,0 0 0,0 0 1,0 0-1,0 0 0,0 0 0,-1 0 1,1 1-1,0-1 0,-1 0 0,1 0 1,-1 1-1,1-1 0,0 3 0,6 31 75,-5-21 63,10 55 273,-9-43 95,2 0 0,9 28 0,-14-54-558,0 1 0,1-1 0,-1 0 0,0 0 0,1 0 0,-1 0 0,0 0 0,1 0 0,-1 0 0,0 0 0,1 0 0,-1 0 0,1 0 0,-1 0 0,0 0 0,1 0-1,-1 0 1,0 0 0,1 0 0,-1 0 0,0-1 0,1 1 0,-1 0 0,0 0 0,1 0 0,-1-1 0,0 1 0,1 0 0,-1 0 0,0-1 0,0 1 0,1 0 0,-1-1-1,16-13 140,190-198 1124,-67 66-828,-27 20-444,-60 59-2508,42-53-9679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53:34.0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 69 11392,'1'4'41,"-1"-4"15,0 1-1,0 0 1,0 0-1,0 0 1,0 0-1,0 0 1,0 0-1,0 0 1,0 0-1,0 0 1,0 0-1,-1-1 1,1 1-1,0 0 1,-1 0-1,1 0 1,0 0-1,-1-1 1,1 1-1,-1 0 1,1 0-1,-1-1 1,0 1-1,-1 1 1,2-2 648,0 3-128,8 145 1256,-4-94-1561,-1 0 0,-7 81 0,-2-93-157,2-17-8,1 0-1,0 0 0,2 0 0,4 47 0,2-60-55,-1-12 36,4-21 34,-3-50 29,-3-80-1,-2 85-61,-12-212 71,9 221-60,-3-9 73,6 65-168,0 1 1,0 0 0,1-1 0,-1 1-1,0 0 1,0 0 0,0 0-1,1-1 1,-1 1 0,0 0 0,0 0-1,1 0 1,-1-1 0,0 1-1,0 0 1,1 0 0,-1 0-1,0 0 1,0 0 0,1 0 0,-1-1-1,0 1 1,1 0 0,-1 0-1,0 0 1,1 0 0,-1 0-1,0 0 1,1 0 0,-1 0 0,0 1-1,0-1 1,1 0 0,-1 0-1,0 0 1,1 0 0,-1 0-1,0 0 1,0 0 0,1 1 0,-1-1-1,0 0 1,0 0 0,1 0-1,-1 1 1,22 10 65,-13-6-52,40 14 156,0-3 0,1-1-1,98 14 1,-138-27-139,-9-2-47,1 1 0,-1-1-1,1 0 1,0 0 0,-1 0-1,1 0 1,0 0 0,-1 0 0,1 0-1,-1 0 1,1-1 0,0 1 0,-1-1-1,1 1 1,-1-1 0,1 1-1,-1-1 1,1 0 0,-1 0 0,0 0-1,1 0 1,-1 0 0,0 0 0,0 0-1,2-2 1,-1-1-343,1-1 1,-1 1-1,0-1 1,0 0-1,0 0 1,1-8-1,2-3-1802,1-4-7548</inkml:trace>
  <inkml:trace contextRef="#ctx0" brushRef="#br0" timeOffset="359.21">175 396 12160,'0'0'0,"8"-5"128,11 2 128,11 3 384,-1 3 0,4 1-128,-7-3 0,-4 3-128,-1 1 0,-2-1-256,-6-3 0,-3 2-128,-2-2 0,-4-1-256,1 0 128,-3 3-640,-2-3 128,0 0-9344</inkml:trace>
  <inkml:trace contextRef="#ctx0" brushRef="#br0" timeOffset="714.74">6 810 11776,'10'-5'0,"9"-9"128,8 17 0,10 8 512,0-7 128,-2-3 256,11-1 128,8-4-512,-10 0-1,-6-3-383,-9 3 0,-6 1-256,-4 1 128,-2 2-512,-9 12 0,1 0-11647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53:36.2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260 0 14592,'-6'20'49,"6"-15"-14,-2-1-1,1 1 1,0-1 0,-1 0-1,0 1 1,0-1-1,0 0 1,-1 0-1,1 0 1,-1-1-1,0 1 1,0-1-1,-5 5 1,-7 6 187,0 1 0,1 0 0,1 0 0,0 1 0,1 1 0,-16 31 0,14-19-41,0 1 1,3 1-1,-13 50 1,6 6-4,5 1 1,-2 95 0,15 180 278,1-349-445,0 20 19,2 0-1,1-1 1,12 44 0,-12-63-18,1 0 0,0 0 1,1 0-1,0 0 0,1-1 1,1 0-1,0-1 0,0 1 1,20 19-1,-27-30-160,1-1 1,-1 0-1,0 0 0,1 1 1,-1-1-1,1 0 0,-1 0 1,1-1-1,0 1 0,-1 0 1,1-1-1,0 1 0,0 0 1,0-1-1,2 1 1,11 0-11054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53:43.6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194 418 9728,'0'2'27,"-1"0"0,1-1 0,0 1 0,-1 0 0,1 0 0,-1-1-1,0 1 1,1 0 0,-1-1 0,0 1 0,0 0 0,0-1 0,0 1 0,0-1 0,0 0 0,-2 2 0,-28 21 896,25-20-794,1 0 0,-1 0 0,1 0 0,0 0-1,-5 7 1,-4 11-11,0 1 1,2 0-1,0 1 0,2 0 0,0 0 0,2 1 0,1 1 0,1-1 1,-5 48-1,4 17 154,7 135 0,0-194-206,3 30 27,1 0-1,26 116 1,-28-169-314,1 0 1,0 0-1,0-1 1,1 1-1,0-1 1,0 0 0,0 0-1,10 11 1,1 0-7908</inkml:trace>
  <inkml:trace contextRef="#ctx0" brushRef="#br0" timeOffset="1676.28">537 635 11904,'-10'11'41,"8"-9"-15,0 0 0,0 0 0,-1 0 0,2 1 1,-1-1-1,0 1 0,0-1 0,1 1 0,0-1 0,-1 1 1,1 0-1,0 0 0,0 0 0,1 0 0,-1 0 0,1 0 0,-1 5 1,32 423 847,-31-424-861,1-2-12,-1 1 0,0-1 0,0 1 0,0-1 0,-1 1 0,0-1 0,0 0 0,-2 8 0,3-13-1,0 0 0,0 0 0,0 0 0,-1 0 0,1 0 0,0 0 0,0 1 0,0-1 0,0 0 0,-1 0 0,1 0 0,0 0 0,0 0 0,0 0 0,0 0 0,-1 0 0,1 0 0,0 0 0,0 0 0,0 0 0,0 0 0,-1 0 0,1 0 0,0 0 0,0 0 0,0 0 0,0-1 0,-1 1 0,1 0 0,0 0 0,0 0 0,0 0 0,0 0 0,0 0 0,-1 0 0,1 0 0,0-1 0,0 1 0,0 0 0,0 0 0,0 0 0,0 0 0,0-1 0,0 1 0,-1 0 0,1 0 0,0 0 0,0 0 0,0-1 0,0 1 0,0 0 0,0 0 0,0 0 0,-5-12 0,2-9 0,0-1 0,2 0 0,0 1 0,1-1 0,6-42 0,-2 24 0,-3 5 149,-2-1 1,-5-42 0,-2-10 169,8 85-268,1 1 0,-1 0 0,0 0 1,1-1-1,0 1 0,-1 0 0,1 0 1,0 0-1,0 0 0,0 0 0,0 0 1,1 0-1,-1 0 0,0 0 0,1 1 1,0-1-1,-1 0 0,1 1 0,0 0 1,0-1-1,-1 1 0,1 0 0,0 0 1,0 0-1,1 0 0,-1 0 0,0 0 1,0 1-1,0-1 0,0 1 0,3-1 1,8-2 136,-1 2 0,0-1 0,1 1 1,19 2-1,-13 0 17,-1 2-1,1 0 1,-1 1 0,19 7 0,-75 0-1357,19-1-1451,-1 0-6719</inkml:trace>
  <inkml:trace contextRef="#ctx0" brushRef="#br0" timeOffset="2011.25">537 988 13568,'0'0'0,"8"-5"0,2 5 0,5 4 128,5-3 0,1 3 0,-6-1 0,-1-1-128,-7 0 0,-3 0-384,3 3 0,-1 2-9088</inkml:trace>
  <inkml:trace contextRef="#ctx0" brushRef="#br0" timeOffset="2356.77">618 1336 12288,'0'-14'0,"-2"-9"0,19 21 128,12 11 0,-5-5 128,-3 3-128,-4-6 128,-3 1-256,-2-4 128,-3 1-384,2-2 128,-1 0-9088</inkml:trace>
  <inkml:trace contextRef="#ctx0" brushRef="#br0" timeOffset="2727.52">1060 535 12800,'-4'9'0,"-2"7"0,2-2 0,1 3 0,-7 14 0,-7 8 0,5 11 0,-1 8 0,2 5 128,1 8-128,2 0 128,4 4-128,4-6 0,6 1 0,2-12 0,4-11-896,4-9 0,-2-1-6912</inkml:trace>
  <inkml:trace contextRef="#ctx0" brushRef="#br0" timeOffset="3223.47">1148 863 12544,'16'80'1152,"-2"80"896,-14-157-2026,2 6 46,-1-1 0,-1 1 0,1 0 0,-2 13 0,1-22-67,0 0-1,0 0 0,0 0 1,0 0-1,0 0 1,0-1-1,0 1 1,-1 0-1,1 0 0,0 0 1,0 0-1,0 0 1,0 0-1,0 0 1,0 0-1,0 0 0,0-1 1,-1 1-1,1 0 1,0 0-1,0 0 1,0 0-1,0 0 0,0 0 1,0 0-1,0 0 1,-1 0-1,1 0 1,0 0-1,0 0 0,0 0 1,0 0-1,0 0 1,-1 0-1,1 0 1,0 0-1,0 0 1,0 0-1,0 0 0,0 0 1,0 0-1,0 0 1,-1 1-1,1-1 1,0 0-1,0 0 0,0 0 1,0 0-1,0 0 1,0 0-1,0 0 1,0 0-1,0 0 0,0 1 1,-1-1-1,1 0 1,0 0-1,0 0 1,0 0-1,0 0 0,0 1 1,-4-13-6,-6-257 5,10 237 96,1-1 0,6-38-1,-6 63-71,1 0-1,-1 0 1,1 0-1,1 0 1,-1 1-1,1-1 1,1 1-1,-1 0 1,1 0-1,1 0 1,-1 0-1,1 1 1,0-1-1,10-8 0,-12 13 4,1-1 0,-1 1 0,1 0 0,-1 0 0,1 0 0,0 1 0,0-1-1,0 1 1,0 0 0,0 0 0,0 0 0,0 1 0,1-1 0,-1 1 0,0 0-1,0 0 1,0 0 0,0 1 0,1 0 0,-1 0 0,0 0 0,0 0 0,0 0-1,0 1 1,3 2 0,-4-2-4,0 0 0,0 0 0,0 0 0,0 1 0,-1-1 0,1 1 0,-1-1 0,1 1 0,-1 0-1,0 0 1,0 0 0,-1 0 0,1 1 0,-1-1 0,1 0 0,-1 1 0,0-1 0,0 1 0,-1-1 0,1 1 0,-1-1 0,1 1 0,-1-1 0,-1 1-1,1 0 1,0-1 0,-1 1 0,1-1 0,-3 5 0,-6 16 0,-1 0 0,-1 0 0,-1-1-1,-1-1 1,-26 34 0,11-14-11,15-26-12,10-13 0,0 1 0,1-1 0,-1 0 0,1 1 0,-1 0 0,1-1 0,0 1 0,0 0 0,1 0 0,-3 6 0,5-9 0,-1 0 0,1 0 0,-1 0 0,1 0 0,0 0 0,-1 0 0,1 0 0,0 0 0,-1-1 0,1 1 0,0 0 0,0 0 0,0-1 0,0 1 0,0-1 0,0 1 0,0-1 0,0 1 0,1-1 0,26 12 0,-20-9 0,0 1 5,0 0 0,0 1 0,0 0-1,0 0 1,-1 1 0,0 0 0,0 0-1,0 1 1,-1 0 0,0 0 0,-1 0-1,1 1 1,-1 0 0,-1 0 0,1 0-1,-2 1 1,5 10 0,-1 2-450,-1 0 0,-1 0 0,-1 1 0,-1 0 0,0 0 0,-1 27 0,-2-45-9965</inkml:trace>
  <inkml:trace contextRef="#ctx0" brushRef="#br0" timeOffset="3598.5">1625 1227 12928,'-3'0'15,"-35"-8"-46,37 8 56,0 0-1,0-1 1,0 1-1,0-1 1,0 1 0,0-1-1,0 1 1,1-1-1,-1 0 1,0 1 0,0-1-1,1 0 1,-1 0-1,0 1 1,1-1-1,-1 0 1,1 0 0,-1 0-1,1 0 1,-1 0-1,1 0 1,0 0 0,-1 0-1,1 0 1,0 0-1,0 0 1,0 0 0,0 0-1,0 0 1,0-2-1,0 3-9,0 0 0,0 0 0,0-1 0,-1 1 0,1 0-1,0 0 1,0 0 0,0 0 0,0-1 0,0 1 0,0 0 0,0 0-1,0 0 1,0-1 0,0 1 0,0 0 0,0 0 0,0 0 0,0-1-1,0 1 1,0 0 0,0 0 0,0 0 0,0 0 0,1-1 0,-1 1-1,0 0 1,0 0 0,0 0 0,0 0 0,0 0 0,0-1 0,0 1-1,1 0 1,-1 0 0,0 0 0,0 0 0,0 0 0,0 0 0,0 0-1,1-1 1,-1 1 0,0 0 0,0 0 0,0 0 0,1 0 0,-1 0-1,0 0 1,0 0 0,0 0 0,0 0 0,1 0 0,-1 0 0,0 0 0,0 0-1,7 13 217,4 22-270,9 26-3310,-15-46-4160</inkml:trace>
  <inkml:trace contextRef="#ctx0" brushRef="#br0" timeOffset="3930.53">1546 988 12928,'4'15'0,"3"12"128,-4-22 128,-6-10 0,3 5 0,0-6-128,0 6 0,-3-4-256,3 4 128,0 0-9984</inkml:trace>
  <inkml:trace contextRef="#ctx0" brushRef="#br0" timeOffset="4392.96">1818 939 12544,'9'5'333,"1"0"0,-1-1 1,1-1-1,0 1 0,0-2 1,1 0-1,14 2 0,38 7 756,-46-7-1500,0 0 0,1-2 0,18 1 1,-33-3-9638</inkml:trace>
  <inkml:trace contextRef="#ctx0" brushRef="#br0" timeOffset="5407.65">1511 453 13440,'12'15'216,"-2"-1"0,0 2 1,0-1-1,-1 1 0,-2 1 1,10 23-1,-12-23-81,19 57 459,17 91 0,-31-104-459,-3 0 0,-3 0 0,-3 1 0,-2-1 0,-13 89 0,13-146-372,1-4 167,0 1 1,0-1-1,-1 1 1,1-1-1,0 1 0,0-1 1,0 1-1,0-1 1,-1 1-1,1-1 1,0 1-1,0-1 1,0 1-1,0-1 0,0 1 1,0-1-1,0 1 1,1-1-1,-1 1 1,0-1-1,0 1 1,0-1-1,0 0 0,1 1 1,-1-1-1,0 1 1,0-1-1,1 1 1,-1-1-1,0 0 1,1 1-1,-1-1 0,1 1 1,3-1-9808</inkml:trace>
  <inkml:trace contextRef="#ctx0" brushRef="#br0" timeOffset="6198.51">2233 758 10240,'12'17'278,"-23"-20"319,-19-8 85,30 11-663,-1 0-1,1 0 1,0 0 0,0 0 0,0 0-1,-1 0 1,1 0 0,0 0 0,0 0-1,0 0 1,0 0 0,-1 0 0,1 0-1,0 1 1,0-1 0,0 0 0,0 0-1,0 0 1,0 0 0,-1 0 0,1 0-1,0 1 1,0-1 0,0 0 0,0 0-1,0 0 1,0 0 0,0 1 0,0-1-1,0 0 1,0 0 0,0 0 0,0 0-1,0 1 1,0-1 0,0 0 0,0 0-1,0 0 1,0 1 0,0-1 0,0 0-1,0 0 1,0 0 0,0 0 0,0 1-1,0-1 1,0 0 0,0 0 0,0 0-1,1 0 1,-1 0 0,0 1 0,6 13 373,-3-10-285,8 22 268,-1 1 0,-1-1 0,10 55 0,2 85 405,-11-76-329,-12-162-183,2 50-229,0 1-1,-4-24 1,-4-4 94,0 13 9,2-1 0,2-1 0,1-72 0,4 100-107,0-1 0,1 1 0,0 0 0,0-1 0,1 1 0,1 0 0,0 0 0,0 1 0,0-1 0,2 1 0,-1 0 0,1 0 0,0 1-1,1 0 1,0 0 0,0 0 0,1 1 0,15-12 0,-21 17-28,0 0 0,1 1 0,-1-1 1,0 1-1,1-1 0,-1 1 0,0 0 0,1 0 0,0 0 0,-1 0 0,1 1 0,0-1 1,-1 1-1,1-1 0,0 1 0,0 0 0,-1 0 0,1 0 0,0 1 0,-1-1 0,1 0 1,0 1-1,-1 0 0,1 0 0,0 0 0,-1 0 0,1 0 0,-1 0 0,0 1 1,1-1-1,-1 1 0,0 0 0,0-1 0,0 1 0,0 0 0,0 0 0,0 0 0,-1 1 1,1-1-1,1 4 0,1 1 10,-1-1 1,0 1-1,0 0 1,0 0-1,-1 0 1,0 0-1,-1 0 1,1 1 0,-1-1-1,-1 0 1,0 1-1,0-1 1,0 1-1,-3 11 1,0-8-1,0-1 0,-2 1 1,1-1-1,-1 0 0,-1 0 1,-12 17-1,-49 53 93,57-69-107,9-10-3,1 0 0,0 0 0,-1 0 0,1 0 0,0 0 0,0 0 0,0 0 0,0 0 0,0 1 0,0-1 0,0 0 0,0 0 0,0 0 0,0 0 0,1 0 0,-1 0 0,0 0 0,1 0 0,-1 0 0,1 0 0,-1-1 0,1 1 0,-1 0 0,1 0 0,0 0 0,-1 0 0,1-1 0,0 1 0,1 1 0,31 28 0,-26-24 0,7 6-3,7 7-46,0 0 0,18 23 0,-33-34 30,0 0 0,-1 0-1,0 0 1,0 0 0,-1 1-1,0-1 1,-1 1 0,0 0-1,0 1 1,1 9 0,1 18-2285,-1 3-8597</inkml:trace>
  <inkml:trace contextRef="#ctx0" brushRef="#br0" timeOffset="6577.15">2795 1324 15616,'-2'-11'36,"0"-1"1,0 0 0,1 1 0,1-1 0,0 0 0,2-16 0,-1 13 26,0 0 1,-1 0-1,-4-23 1,4 34-18,-1 0 18,0 0-1,0 1 1,1-1-1,0 0 1,0 0 0,0 0-1,0 0 1,1-6-1,18 41 108,-15-20-139,0 1 0,-1 0 0,-1 0 0,0 0 0,-1 1 0,0-1 0,-1 17 0,4 40-3253,-2-56-6251</inkml:trace>
  <inkml:trace contextRef="#ctx0" brushRef="#br0" timeOffset="6912.31">2778 947 13824,'3'8'0,"-2"9"-256,-1-6 128,0-2-1792,-1 2 0,-2-1-4352</inkml:trace>
  <inkml:trace contextRef="#ctx0" brushRef="#br0" timeOffset="7272.6">2714 279 15360,'11'7'79,"0"2"0,0-1 0,-1 2 0,0-1 0,0 1 0,-1 1 1,0 0-1,-1 0 0,13 23 0,0 9 401,25 68 0,-42-100-461,37 106 376,46 221-1,-82-308-430,-1 0 0,-2 1 0,0-1-1,-2 1 1,-2-1 0,0 1 0,-3-1-1,0 0 1,-14 44 0,2-13-2353,0-3-7915</inkml:trace>
  <inkml:trace contextRef="#ctx0" brushRef="#br0" timeOffset="8027.93">3458 302 13312,'0'10'258,"-1"-1"0,0 0 0,-1 0 0,1 0 0,-2 0 0,1 0 0,-1 0 1,-1 0-1,-8 15 0,-5 21-27,1 0 0,3 1 0,1 1 0,3 0 0,-5 57 0,8-35-164,4 0 0,2 0-1,3 0 1,3 0 0,3 0-1,3-1 1,23 73 0,-28-122-53,0 1 0,0-1 0,2-1 1,1 1-1,20 29 0,-27-45-275,-1 0 1,0-1-1,1 1 0,-1-1 0,1 1 1,0-1-1,0 0 0,3 2 1,6 4-10428</inkml:trace>
  <inkml:trace contextRef="#ctx0" brushRef="#br0" timeOffset="8899.83">3651 758 13568,'-3'52'668,"1"-36"-215,2 1-1,1 29 1,21 111 81,-22-157-535,0 1 0,1 0 0,-1 0 1,0 0-1,0 0 0,0 0 1,0 0-1,0-1 0,0 1 1,0 0-1,0 0 0,-1 0 1,1 0-1,0 0 0,0-1 0,-1 1 1,1 0-1,-1 0 0,1-1 1,0 1-1,-1 0 0,1 0 1,-1-1-1,0 1 0,1-1 1,-1 1-1,0 0 0,1-1 1,-1 1-1,-1 0 0,2-2-4,-1 1 0,1 0 0,-1-1 0,1 1 0,-1-1 0,1 1-1,-1-1 1,1 1 0,0-1 0,-1 1 0,1-1 0,0 1 0,0-1 0,-1 0 0,1 1 0,0-1-1,0 1 1,0-1 0,0 0 0,0 1 0,0-1 0,0 0 0,0 1 0,0-1 0,0 1 0,0-2-1,0-19-69,2-16 136,-2-1 1,-1 0-1,-3 1 0,0 0 1,-3 0-1,-1 0 0,-20-58 1,27 93-35,0 0 1,0 0-1,1 0 1,-1 0 0,1 0-1,0 0 1,-1 0 0,1-1-1,0 1 1,0 0 0,1-4-1,-1 5-7,1 0 0,-1 1 0,0-1 1,1 0-1,-1 0 0,1 0 0,-1 0 0,1 1 0,-1-1 0,1 0 0,0 1 0,-1-1 0,1 0 0,0 1 0,0-1 1,-1 1-1,1-1 0,0 1 0,1-1 0,1 0 32,0 0 0,1 1 0,-1-1-1,1 1 1,-1 0 0,1 0 0,-1 0 0,1 0 0,-1 0 0,1 1 0,-1 0 0,4 0-1,115 22 941,-49-11-554,-73-12-433,0 0 0,1 0 1,-1 0-1,1 0 0,-1 0 0,0 0 1,1 0-1,-1 0 0,0 0 1,1 0-1,-1 0 0,1 0 0,-1 0 1,0 0-1,1 0 0,-1 1 0,0-1 1,1 0-1,-1 0 0,0 0 1,1 1-1,-1-1 0,0 0 0,0 0 1,1 1-1,-1-1 0,0 0 1,0 1-1,1-1 0,-1 0 0,0 1 1,0-1-1,0 0 0,0 1 0,1-1 1,-1 0-1,0 1 0,-11 9-2339,10-9 1716,-7 6-10731</inkml:trace>
  <inkml:trace contextRef="#ctx0" brushRef="#br0" timeOffset="9427.93">3738 916 13952,'-5'-4'0,"-4"-1"128,13 5 0,9 4 128,-3-3 0,2 3 128,8-2 0,2 1-128,-2-3 0,-2 0-128,-3-3 128,-2 1-256,-5 2 0,-2 2-512,-2 5 128,0-2-10752</inkml:trace>
  <inkml:trace contextRef="#ctx0" brushRef="#br0" timeOffset="9762.14">3724 1161 14336,'4'-7'0,"5"-7"0,9 17 128,11 5 128,-1-4 0,1-1 0,-2-7 128,1-3-256,-6-1 128,-2-1-256,-8 4 0,-4-2-384,-3 6 0,-1-2-10496</inkml:trace>
  <inkml:trace contextRef="#ctx0" brushRef="#br0" timeOffset="10143.63">4368 464 11776,'4'15'102,"-3"-11"16,0 1 0,0-1 0,0 1-1,1-1 1,0 0 0,0 0 0,3 5 0,-4-8 458,-4 0-469,0 0 0,1 0 0,-1 0 0,0 1 1,1-1-1,-1 1 0,1-1 0,0 1 0,0 0 0,-1 0 0,1 0 1,0 0-1,1 1 0,-1-1 0,0 0 0,-2 5 0,-1 0 35,-17 23-2,2 2 0,0 0 0,2 2 0,2 0 1,1 0-1,2 2 0,1-1 0,-9 50 1,16-59-122,0 0 0,3 0 1,0 1-1,1-1 1,2 1-1,0-1 1,2 0-1,1 0 0,1 0 1,1 0-1,2 0 1,16 39-1,-20-58-488,0 0 0,1 0-1,-1-1 1,1 1 0,1-1-1,8 8 1,11 10-8640</inkml:trace>
  <inkml:trace contextRef="#ctx0" brushRef="#br0" timeOffset="10828.49">4471 758 15360,'-3'41'21,"6"-29"255,0 7 67,-3-19-339,-1 266 1271,2-256-1213,-1 0-1,0 0 0,0 0 1,-1-1-1,0 1 0,-1 0 1,-3 12-1,5-22-60,0 0-1,0 0 1,0 0 0,0 0-1,0 0 1,0 0 0,0-1-1,0 1 1,0 0-1,0 0 1,0 0 0,0 0-1,0 0 1,0 0 0,0 0-1,0 0 1,0 0-1,0 0 1,0-1 0,0 1-1,0 0 1,0 0 0,0 0-1,-1 0 1,1 0-1,0 0 1,0 0 0,0 0-1,0 0 1,0 0 0,0 0-1,0 0 1,0 0-1,0 0 1,0 0 0,0 0-1,0 0 1,0-1 0,-1 1-1,1 0 1,0 0-1,0 0 1,0 0 0,0 0-1,0 0 1,0 0 0,0 0-1,0 0 1,0 0-1,0 0 1,-1 0 0,1 1-1,0-1 1,0 0 0,0 0-1,0 0 1,0 0-1,0 0 1,0 0 0,0 0-1,0 0 1,0 0 0,0 0-1,0 0 1,-1 0-1,-2-14 50,0-19 8,3 25-57,-3-90 137,16-144 1,-10 211-79,-2 11-19,2 0 0,7-31-1,-9 47-30,0 1 0,0-1-1,0 1 1,0 0-1,1-1 1,0 1 0,-1 0-1,1 0 1,0 0-1,0 0 1,1 0-1,-1 1 1,1-1 0,-1 1-1,1-1 1,0 1-1,0 0 1,0 0 0,0 0-1,5-2 1,-2 3 5,-1 1 0,0-1 0,0 1 0,1 0 0,-1 0 0,0 1 0,0-1 0,0 1 0,1 0 0,-1 1 0,0-1 1,7 4-1,6 3 57,33 19 1,-48-25-69,1 0 1,-1 0-1,1 1 0,-1-1 0,0 1 1,0 0-1,0 0 0,-1 0 1,1 0-1,-1 0 0,1 1 0,-1-1 1,0 1-1,0 0 0,-1-1 1,1 1-1,-1 0 0,1 4 0,-1-2 8,-1 0-1,1 0 1,-1-1-1,-1 1 1,1 0-1,-1 0 1,0-1-1,-1 1 0,1 0 1,-1-1-1,-4 9 1,-3 4 14,-2 0 1,0 0 0,-1-1-1,-1 0 1,0-1 0,-17 15-1,30-31-26,0 0 0,-1 0 0,1 0 0,0 1 0,0-1 0,0 0 0,-1 0 0,1 0 0,0 1 0,0-1 0,0 0 0,0 0 0,0 1 0,0-1 0,-1 0 0,1 0 0,0 1 0,0-1 0,0 0 0,0 0 0,0 1 0,0-1 0,0 0 0,0 0 0,0 1 0,0-1 0,0 0 0,0 1 0,1-1 0,-1 0 0,0 0 0,0 1 0,0-1 0,0 0 0,0 0 0,0 0 0,1 1 0,-1-1 0,0 0 0,0 0 0,0 0 0,1 1 0,-1-1 0,0 0 0,0 0 0,0 0 0,1 0 0,-1 0 0,0 1 0,1-1 0,17 6 0,-10-3 0,1 1-4,-1 1-1,0 1 0,0-1 1,0 1-1,-1 1 1,0-1-1,0 1 0,-1 0 1,1 1-1,-2 0 0,1-1 1,-1 2-1,0-1 0,-1 1 1,0 0-1,0 0 1,-1 0-1,0 0 0,-1 0 1,0 1-1,0-1 0,0 17 1,-2-25-78,3 14 24,4-10-3130,-1-5-7585</inkml:trace>
  <inkml:trace contextRef="#ctx0" brushRef="#br0" timeOffset="11161.1">4905 1121 14080,'-12'-17'-22,"18"9"139,-4 7-100,-1 0 0,0 0 0,0 0 0,0 0 0,0 0 0,0-1 0,0 1 0,0 0 0,0 0 0,0-1 0,-1 1 0,1-1 0,0 1 0,-1 0 0,1-1 0,-1-1 0,2-11 361,0 1 1,-2-1 0,-1-25-1,33 122-498,-22-45-2448,-7-17-6370</inkml:trace>
  <inkml:trace contextRef="#ctx0" brushRef="#br0" timeOffset="11495.43">4880 849 14592,'0'4'0,"0"4"0,0-4 0,1 0-1664,-1-4 0,0 0-5888</inkml:trace>
  <inkml:trace contextRef="#ctx0" brushRef="#br0" timeOffset="11829.43">4944 312 17919,'5'4'7,"11"11"197,-18 3 58,0-10-223,1 0 23,0 0-1,1 0 1,-1 0-1,1 0 1,1 0-1,0 0 1,3 14-1,19 56 119,-10-40-84,9 39 6,-4 2-1,-3 0 0,7 122 1,-21-155-286,-3-1 1,-2 0-1,-1 0 1,-13 50-1,17-91-2503,1-4-8193</inkml:trace>
  <inkml:trace contextRef="#ctx0" brushRef="#br0" timeOffset="12244.67">5212 892 13312,'10'1'0,"9"6"128,-7-4 128,1-2 128,10-2 128,8-5 128,-3 5 0,-3-2-256,-2 3-1,-4 3-127,-1 1 0,2 4-128,-8-1 128,-4-4-256,-2 1 128,-2 0-384,-1 0 128,0 2-12415</inkml:trace>
  <inkml:trace contextRef="#ctx0" brushRef="#br0" timeOffset="12992.39">5607 740 12672,'-1'1'50,"0"0"0,0 0 0,0 0 0,0 0 1,1 0-1,-1 1 0,0-1 0,1 0 1,-1 0-1,1 1 0,-1-1 0,1 0 0,0 1 1,0-1-1,-1 1 0,1-1 0,0 0 1,0 1-1,0-1 0,0 1 0,1-1 0,-1 0 1,0 1-1,1-1 0,-1 0 0,1 1 0,-1-1 1,1 0-1,-1 0 0,1 1 0,2 1 1,4 14 262,38 141 851,-40-139-1034,-2 2-1,0-1 1,-1 0-1,-2 1 0,-2 39 1,3-86-86,0 0 1,-6-44-1,-13-74 57,5 65-4,3 24 77,3-1 0,0-64 0,11 76-80,-4 41-77,1 1-1,-1 1 0,1-1 1,0 0-1,0 0 1,-1 0-1,1 0 0,0 0 1,0 1-1,1-1 0,-1 0 1,0 1-1,1-1 1,-1 1-1,1-1 0,-1 1 1,1 0-1,2-2 0,-2 2-6,-1 1-1,0 0 0,0 0 0,0 0 1,1 0-1,-1 0 0,0 0 0,0 0 1,1 0-1,-1 0 0,0 0 0,0 1 0,0-1 1,1 0-1,-1 1 0,0-1 0,0 1 1,0-1-1,0 1 0,0 0 0,0-1 1,0 1-1,0 0 0,2 2 0,19 23 33,-20-24-37,7 11 16,-1 1 1,-1 0 0,0 0 0,0 1-1,-2-1 1,1 2 0,-2-1-1,0 0 1,-1 1 0,-1 0-1,0 0 1,-1-1 0,-1 1-1,-2 24 1,1-27-5,-1 1 1,0 0-1,-1-1 0,-1 1 0,0-1 1,-1 0-1,0 0 0,-1-1 0,0 0 1,-1 0-1,0 0 0,-1-1 0,-1 0 1,1 0-1,-2-1 0,-20 18 0,0-14-17,17-14 0,13 0 0,0-1 0,-1 1 0,1-1 0,0 1 0,0-1 0,0 0 0,0 1 0,0-1 0,0 1 0,0-1 0,0 1 0,0-1 0,0 1 0,0-1 0,0 1 0,0-1 0,0 1 0,0-1 0,0 1 0,1-1 0,-1 1 0,0-1 0,0 1 0,1-1 0,-1 1 0,0-1 0,1 0 0,1-2 0,-1-1 0,1 1 0,0 0 0,0-1 0,0 1 0,1 0 0,-1 0 0,1 0 0,0 1 0,0-1 0,0 1 0,0-1 0,0 1 0,0 0 0,0 0 0,1 0 0,-1 1 0,1-1 0,0 1 0,-1 0 0,1 0 0,0 0 0,0 0 0,0 1 0,-1 0 0,1 0 0,0 0 0,0 0 0,0 0 0,0 1 0,0-1 0,-1 1 0,1 0 0,0 1 0,-1-1 0,1 0 0,-1 1 0,1 0 0,-1 0 0,0 0 0,1 0 0,-1 1 0,4 4 0,2 0 8,0 2-1,0-1 0,-1 1 0,-1 0 0,1 1 0,-2 0 1,1 0-1,6 15 0,-7-12-592,-1 0 1,-1 0-1,0 0 0,2 15 1,-2-6-10253</inkml:trace>
  <inkml:trace contextRef="#ctx0" brushRef="#br0" timeOffset="13393.74">5953 1244 12928,'-19'-17'0,"35"23"0,-13-4-1,-1 0 1,1-1 0,0 0 0,0 1 0,1-1 0,-1 0-1,0 0 1,0-1 0,0 1 0,7 0 0,-9-1 0,0-1 1,1 1 0,-1-1 0,0 1-1,0-1 1,0 0 0,0 1 0,0-1-1,0 0 1,0 0 0,0 1-1,0-1 1,-1 0 0,1 0 0,0 0-1,0 0 1,-1 0 0,1 0 0,-1 0-1,1-1 1,-1 1 0,1 0-1,-1 0 1,0 0 0,1-1 0,-1 1-1,0 0 1,0 0 0,0 0 0,0-1-1,0-1 1,3-49 175,-3 34 126,1-1 1,1 1 0,5-22 0,-7 40-292,0 0 1,0-1 0,0 1 0,0 0 0,0 0 0,0 0-1,0-1 1,0 1 0,0 0 0,0 0 0,0 0-1,0-1 1,0 1 0,0 0 0,0 0 0,0 0 0,0-1-1,1 1 1,-1 0 0,0 0 0,0 0 0,0 0 0,0-1-1,1 1 1,-1 0 0,0 0 0,0 0 0,0 0-1,0 0 1,1 0 0,-1 0 0,0 0 0,0-1 0,1 1-1,-1 0 1,0 0 0,0 0 0,0 0 0,1 0 0,-1 0-1,0 0 1,0 0 0,0 0 0,1 1 0,7 8 258,5 18-27,-9-8-70,0-1 0,-1 1 1,0 23-1,6 37-2381,-7-66-7306</inkml:trace>
  <inkml:trace contextRef="#ctx0" brushRef="#br0" timeOffset="13726.26">6051 863 17151,'6'12'0,"3"10"0,-5-11 0,-4-3 0,-7 1 0,-5-4 0,2 2 0,1-3-384,2-2 1,2 0-641,5-2 0,0 0-9088</inkml:trace>
  <inkml:trace contextRef="#ctx0" brushRef="#br0" timeOffset="14057.75">6024 255 13824,'-1'18'148,"0"-16"-89,1 1-1,0-1 0,0 1 0,0-1 0,0 0 1,0 1-1,0-1 0,0 1 0,1-1 0,-1 0 1,1 1-1,0-1 0,0 0 0,0 0 0,0 1 1,0-1-1,0 0 0,0 0 0,1 0 0,-1 0 1,4 3-1,11 13 324,0 1 0,-2 1 0,23 41 0,-11-18-161,-8-11-118,0 1-1,-3 0 1,0 1-1,-2 1 1,-2 0-1,-1 0 1,-2 1-1,5 56 1,-9-28-121,-2-1-1,-4 1 1,-2-1 0,-13 69 0,11-89-2968,3-29-7126</inkml:trace>
  <inkml:trace contextRef="#ctx0" brushRef="#br0" timeOffset="15228.77">6579 0 14208,'0'2'39,"1"-1"0,-1 1 0,0-1 0,1 1 0,-1 0 0,0-1 0,0 1 0,0 0 0,0-1 0,0 1 0,-1-1 0,1 1 0,0 0 0,-1-1 0,0 3 0,-2 4 126,3-5-77,1-1 0,-1 1 1,1-1-1,0 1 0,-1-1 1,1 1-1,0-1 0,1 0 0,-1 1 1,0-1-1,1 0 0,2 3 1,5 11 149,63 166 552,19-18-340,-5-8-167,-72-128-216,-3 0 1,0 1-1,12 54 0,-16-46-13,-2 1-1,-1 0 0,-2 0 1,-2 0-1,-1 0 0,-2 0 1,-2 0-1,-2-1 0,-1 1 1,-1-1-1,-17 40 0,-10 10 97,-76 132-1,107-212-353,0-11-2536,1-4-8310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54:26.3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1 183 10368,'2'1'0,"16"17"101,-13-22-19,-2-16-9,-1 59 445,12 67 1,-1-20 108,-13-84-601,0 1 0,0-1 1,0 0-1,1 1 0,-1-1 1,1 0-1,0 1 1,0-1-1,-1 0 0,1 0 1,1 0-1,-1 0 0,0 0 1,0 0-1,1 0 1,-1 0-1,1 0 0,0-1 1,2 3-1,-2-3-4,0-1-1,0 1 1,0-1-1,0 1 1,0-1 0,0 0-1,1 0 1,-1 0-1,0 0 1,0 0 0,0 0-1,0-1 1,0 1-1,0-1 1,0 1-1,0-1 1,0 0 0,0 0-1,0 0 1,0 0-1,-1 0 1,4-3 0,-3 3 14,0-1 1,0 0 0,0 0 0,0 0-1,0 0 1,-1 0 0,1-1-1,-1 1 1,0 0 0,0-1 0,1 1-1,-2-1 1,1 1 0,1-5 0,6-43 323,-4 27-247,3-12-96,-3 20-206,-1 1 0,0-1 0,-1 0-1,0 0 1,-1 0 0,-1 0 0,-1 0-1,-2-15 1,-1 14-8365</inkml:trace>
  <inkml:trace contextRef="#ctx0" brushRef="#br0" timeOffset="2814.47">132 175 14976,'-22'11'0,"26"-5"23,1-1 1,-1 1 0,0 1-1,-1-1 1,5 12 0,-7-16-17,7 16 29,0-1 0,-2 1 1,0 0-1,-1 1 0,4 25 1,-8-36-6,-1 0 1,1 0 0,-1 0 0,-1-1-1,1 1 1,-1 0 0,-1 0-1,0 0 1,0 0 0,0-1 0,-1 1-1,0-1 1,0 0 0,-1 0-1,-6 10 1,10-17-30,0-1 0,0 1 0,0 0 1,0 0-1,0 0 0,0 0 0,0 0 0,0 0 0,0 0 0,0 0 0,0 0 0,0-1 0,0 1 0,0 0 0,0 0 1,0 0-1,0 0 0,0 0 0,0 0 0,0 0 0,0 0 0,0 0 0,0 0 0,0 0 0,0-1 0,0 1 0,0 0 1,-1 0-1,1 0 0,0 0 0,0 0 0,0 0 0,0 0 0,0 0 0,0 0 0,0 0 0,0 0 0,0 0 0,0 0 1,0 0-1,-1 0 0,1 0 0,0 0 0,0 0 0,0 0 0,0 0 0,0 0 0,0 0 0,0 0 0,0 0 0,0 0 1,-1 0-1,1 0 0,0 0 0,0 0 0,0 0 0,0 0 0,0 0 0,0 0 0,0-16 51,5-20 25,19-79 70,-10 54-13,-3-1 1,6-113 0,-16 172-121,-1 1-1,-1-1 1,1 0 0,0 1-1,-1-1 1,1 0 0,-1 1-1,0-1 1,-1-3 0,-6 2 87,-6 13-10,6-1-68,1 1 0,0-1 0,1 1 0,0 1 0,0-1 0,1 1 0,0 0 0,0 0 0,-3 13 0,4-3 13,0-1 1,1 1-1,1 0 0,0 24 1,-1-12 34,-1 0 1,-1-1-1,-2 1 1,-13 33-1,14-85-72,5 5 25,0-1-1,2 1 0,1-16 1,1-40 134,-4 65-149,1 1-1,-1-1 1,0 1 0,0 0-1,-1 0 1,0-1 0,1 1-1,-2 0 1,1 1-1,-5-8 1,7 12-9,0 0-1,0-1 0,0 1 1,0 0-1,0 0 1,0 0-1,0 0 0,0-1 1,-1 1-1,1 0 1,0 0-1,0 0 0,0 0 1,0 0-1,0-1 1,0 1-1,-1 0 0,1 0 1,0 0-1,0 0 1,0 0-1,0 0 0,-1 0 1,1 0-1,0 0 1,0 0-1,0 0 0,0 0 1,-1 0-1,1 0 1,0 0-1,0 0 0,0 0 1,-1 0-1,1 0 1,0 0-1,0 0 0,0 0 1,0 0-1,-1 0 1,1 0-1,0 0 0,0 0 1,0 0-1,0 0 1,0 1-1,-1-1 1,1 0-1,0 0 0,0 0 1,0 0-1,0 0 1,0 0-1,0 1 0,-1-1 1,1 0-1,0 0 1,0 0-1,0 0 0,0 1 1,0-1-1,0 0 1,0 0-1,0 0 0,0 1 1,-2 9-7,2-10 6,-25 251 0,25-250 0,-2 23 0,4-19 0,5-15 0,5-22 0,-2 1 0,-1-2 0,-1 0 0,-2 0 0,-1 0 0,0-47 0,-7 38 0,-1 27 0,0 23 0,-19 120-5,0-3 32,22-121-10,-1-2-11,1 0-1,-1 0 1,1 0-1,0 0 1,0 0 0,0 1-1,0-1 1,0 0-1,0 0 1,1 0 0,-1 0-1,0 0 1,1 0-1,0 0 1,1 4-1,-1-7-7,-1 1 1,1 0-1,0 0 0,-1-1 0,1 1 0,-1 0 0,1-1 0,-1 1 0,1 0 0,-1-1 0,1 1 0,-1-1 0,0 1 0,1-1 0,-1 1 0,0-1 0,1 1 1,-1-1-1,0 1 0,0-1 0,1 0 0,-1 1 0,0-1 0,0 1 0,0-1 0,0 0 0,0 1 0,0-1 0,0 0 0,0 1 0,0-1 0,0 0 0,3-26-190,-4-6-2154,-1-2-8363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94"/>
  <sheetViews>
    <sheetView tabSelected="1" topLeftCell="B1" workbookViewId="0">
      <selection activeCell="J24" sqref="J24"/>
    </sheetView>
  </sheetViews>
  <sheetFormatPr baseColWidth="10" defaultColWidth="8.88671875" defaultRowHeight="14.4" x14ac:dyDescent="0.3"/>
  <cols>
    <col min="2" max="2" width="10.6640625" bestFit="1" customWidth="1"/>
    <col min="3" max="3" width="22.5546875" bestFit="1" customWidth="1"/>
    <col min="6" max="7" width="12" bestFit="1" customWidth="1"/>
    <col min="9" max="10" width="12" style="1" bestFit="1" customWidth="1"/>
    <col min="11" max="11" width="7.21875" style="1" customWidth="1"/>
    <col min="12" max="12" width="12" bestFit="1" customWidth="1"/>
  </cols>
  <sheetData>
    <row r="2" spans="1:12" x14ac:dyDescent="0.3">
      <c r="B2" s="1"/>
      <c r="C2" s="1" t="s">
        <v>0</v>
      </c>
      <c r="D2" s="1"/>
    </row>
    <row r="3" spans="1:12" x14ac:dyDescent="0.3">
      <c r="B3" s="1"/>
      <c r="C3" s="1" t="s">
        <v>1</v>
      </c>
      <c r="D3" s="1" t="s">
        <v>1</v>
      </c>
    </row>
    <row r="4" spans="1:12" x14ac:dyDescent="0.3">
      <c r="B4" s="1" t="s">
        <v>2</v>
      </c>
      <c r="C4" s="1" t="s">
        <v>3</v>
      </c>
      <c r="D4" s="1" t="s">
        <v>4</v>
      </c>
      <c r="G4" t="s">
        <v>19</v>
      </c>
      <c r="H4">
        <v>0.94</v>
      </c>
      <c r="I4" s="1">
        <v>0.97</v>
      </c>
      <c r="J4" s="1">
        <v>0.99</v>
      </c>
    </row>
    <row r="5" spans="1:12" x14ac:dyDescent="0.3">
      <c r="A5" t="s">
        <v>17</v>
      </c>
      <c r="B5" s="2">
        <v>29251</v>
      </c>
      <c r="C5" s="1">
        <v>114.16</v>
      </c>
      <c r="D5" s="1">
        <v>7.66</v>
      </c>
      <c r="F5" t="s">
        <v>20</v>
      </c>
      <c r="H5" t="s">
        <v>18</v>
      </c>
    </row>
    <row r="6" spans="1:12" x14ac:dyDescent="0.3">
      <c r="A6" s="1">
        <f t="shared" ref="A6:A69" si="0">+A7+1</f>
        <v>485</v>
      </c>
      <c r="B6" s="2">
        <v>29280</v>
      </c>
      <c r="C6" s="1">
        <v>113.66</v>
      </c>
      <c r="D6" s="1">
        <v>7.91</v>
      </c>
      <c r="E6">
        <f>+C6/C5-1</f>
        <v>-4.3798177995795218E-3</v>
      </c>
      <c r="F6">
        <f>+E6^2</f>
        <v>1.9182803957513603E-5</v>
      </c>
      <c r="G6" s="1">
        <f>+F6*(1-$H$4)+G5*$H$4</f>
        <v>1.1509682374508171E-6</v>
      </c>
      <c r="H6" s="1">
        <f>+(1-$H$4)*$H$4^(A6)</f>
        <v>5.5610941300240404E-15</v>
      </c>
      <c r="I6" s="1">
        <f>+(1-$I$4)*$I$4^(A6)</f>
        <v>1.1518936226366635E-8</v>
      </c>
      <c r="J6" s="1">
        <f>+(1-$J$4)*$J$4^(A6)</f>
        <v>7.6395781832210561E-5</v>
      </c>
      <c r="L6" s="1">
        <f t="shared" ref="L6:L69" si="1">+H6*F6</f>
        <v>1.0667737848553082E-19</v>
      </c>
    </row>
    <row r="7" spans="1:12" x14ac:dyDescent="0.3">
      <c r="A7" s="1">
        <f t="shared" si="0"/>
        <v>484</v>
      </c>
      <c r="B7" s="2">
        <v>29311</v>
      </c>
      <c r="C7" s="1">
        <v>102.09</v>
      </c>
      <c r="D7" s="1">
        <v>7.15</v>
      </c>
      <c r="E7" s="1">
        <f t="shared" ref="E7:E70" si="2">+C7/C6-1</f>
        <v>-0.10179482667605133</v>
      </c>
      <c r="F7" s="1">
        <f t="shared" ref="F7:F70" si="3">+E7^2</f>
        <v>1.0362186738007331E-2</v>
      </c>
      <c r="G7" s="1">
        <f>+F7*(1-$H$4)+G6*$H$4</f>
        <v>6.2281311442364423E-4</v>
      </c>
      <c r="H7" s="1">
        <f>+(1-$H$4)*$H$4^(A7)</f>
        <v>5.9160575851319589E-15</v>
      </c>
      <c r="I7" s="1">
        <f t="shared" ref="I7:I70" si="4">+(1-$I$4)*$I$4^(A7)</f>
        <v>1.1875191985944984E-8</v>
      </c>
      <c r="J7" s="1">
        <f t="shared" ref="J7:J70" si="5">+(1-$J$4)*$J$4^(A7)</f>
        <v>7.7167456396172281E-5</v>
      </c>
      <c r="L7" s="1">
        <f t="shared" si="1"/>
        <v>6.1303293449942066E-17</v>
      </c>
    </row>
    <row r="8" spans="1:12" x14ac:dyDescent="0.3">
      <c r="A8" s="1">
        <f t="shared" si="0"/>
        <v>483</v>
      </c>
      <c r="B8" s="2">
        <v>29341</v>
      </c>
      <c r="C8" s="1">
        <v>106.29</v>
      </c>
      <c r="D8" s="1">
        <v>6.96</v>
      </c>
      <c r="E8" s="1">
        <f t="shared" si="2"/>
        <v>4.11401704378489E-2</v>
      </c>
      <c r="F8" s="1">
        <f t="shared" si="3"/>
        <v>1.6925136236552564E-3</v>
      </c>
      <c r="G8" s="1">
        <f>+F8*(1-$H$4)+G7*$H$4</f>
        <v>6.8699514497754096E-4</v>
      </c>
      <c r="H8" s="1">
        <f>+(1-$H$4)*$H$4^(A8)</f>
        <v>6.293678282055275E-15</v>
      </c>
      <c r="I8" s="1">
        <f t="shared" si="4"/>
        <v>1.2242465964891738E-8</v>
      </c>
      <c r="J8" s="1">
        <f t="shared" si="5"/>
        <v>7.7946925652699255E-5</v>
      </c>
      <c r="L8" s="1">
        <f t="shared" si="1"/>
        <v>1.0652136235281763E-17</v>
      </c>
    </row>
    <row r="9" spans="1:12" x14ac:dyDescent="0.3">
      <c r="A9" s="1">
        <f t="shared" si="0"/>
        <v>482</v>
      </c>
      <c r="B9" s="2">
        <v>29371</v>
      </c>
      <c r="C9" s="1">
        <v>111.24</v>
      </c>
      <c r="D9" s="1">
        <v>7.3</v>
      </c>
      <c r="E9" s="1">
        <f t="shared" si="2"/>
        <v>4.6570702794242136E-2</v>
      </c>
      <c r="F9" s="1">
        <f t="shared" si="3"/>
        <v>2.1688303587496325E-3</v>
      </c>
      <c r="G9" s="1">
        <f>+F9*(1-$H$4)+G8*$H$4</f>
        <v>7.7590525780386649E-4</v>
      </c>
      <c r="H9" s="1">
        <f>+(1-$H$4)*$H$4^(A9)</f>
        <v>6.6954024277183786E-15</v>
      </c>
      <c r="I9" s="1">
        <f t="shared" si="4"/>
        <v>1.262109893287808E-8</v>
      </c>
      <c r="J9" s="1">
        <f t="shared" si="5"/>
        <v>7.873426833605987E-5</v>
      </c>
      <c r="L9" s="1">
        <f t="shared" si="1"/>
        <v>1.4521192049281611E-17</v>
      </c>
    </row>
    <row r="10" spans="1:12" x14ac:dyDescent="0.3">
      <c r="A10" s="1">
        <f t="shared" si="0"/>
        <v>481</v>
      </c>
      <c r="B10" s="2">
        <v>29402</v>
      </c>
      <c r="C10" s="1">
        <v>114.24</v>
      </c>
      <c r="D10" s="1">
        <v>7.53</v>
      </c>
      <c r="E10" s="1">
        <f t="shared" si="2"/>
        <v>2.6968716289104577E-2</v>
      </c>
      <c r="F10" s="1">
        <f t="shared" si="3"/>
        <v>7.2731165828221456E-4</v>
      </c>
      <c r="G10" s="1">
        <f>+F10*(1-$H$4)+G9*$H$4</f>
        <v>7.7298964183256742E-4</v>
      </c>
      <c r="H10" s="1">
        <f>+(1-$H$4)*$H$4^(A10)</f>
        <v>7.122768540125936E-15</v>
      </c>
      <c r="I10" s="1">
        <f t="shared" si="4"/>
        <v>1.3011442198843383E-8</v>
      </c>
      <c r="J10" s="1">
        <f t="shared" si="5"/>
        <v>7.9529563975818049E-5</v>
      </c>
      <c r="L10" s="1">
        <f t="shared" si="1"/>
        <v>5.180472598479383E-18</v>
      </c>
    </row>
    <row r="11" spans="1:12" x14ac:dyDescent="0.3">
      <c r="A11" s="1">
        <f t="shared" si="0"/>
        <v>480</v>
      </c>
      <c r="B11" s="2">
        <v>29433</v>
      </c>
      <c r="C11" s="1">
        <v>121.67</v>
      </c>
      <c r="D11" s="1">
        <v>7.8100000000000005</v>
      </c>
      <c r="E11" s="1">
        <f t="shared" si="2"/>
        <v>6.5038515406162567E-2</v>
      </c>
      <c r="F11" s="1">
        <f t="shared" si="3"/>
        <v>4.2300084862376451E-3</v>
      </c>
      <c r="G11" s="1">
        <f>+F11*(1-$H$4)+G10*$H$4</f>
        <v>9.8041077249687216E-4</v>
      </c>
      <c r="H11" s="1">
        <f>+(1-$H$4)*$H$4^(A11)</f>
        <v>7.5774133405595055E-15</v>
      </c>
      <c r="I11" s="1">
        <f t="shared" si="4"/>
        <v>1.3413857936951941E-8</v>
      </c>
      <c r="J11" s="1">
        <f t="shared" si="5"/>
        <v>8.033289290486672E-5</v>
      </c>
      <c r="L11" s="1">
        <f t="shared" si="1"/>
        <v>3.2052522734297051E-17</v>
      </c>
    </row>
    <row r="12" spans="1:12" x14ac:dyDescent="0.3">
      <c r="A12" s="1">
        <f t="shared" si="0"/>
        <v>479</v>
      </c>
      <c r="B12" s="2">
        <v>29462</v>
      </c>
      <c r="C12" s="1">
        <v>122.38</v>
      </c>
      <c r="D12" s="1">
        <v>8.0500000000000007</v>
      </c>
      <c r="E12" s="1">
        <f t="shared" si="2"/>
        <v>5.8354565628337962E-3</v>
      </c>
      <c r="F12" s="1">
        <f t="shared" si="3"/>
        <v>3.4052553296720024E-5</v>
      </c>
      <c r="G12" s="1">
        <f>+F12*(1-$H$4)+G11*$H$4</f>
        <v>9.2362927934486292E-4</v>
      </c>
      <c r="H12" s="1">
        <f>+(1-$H$4)*$H$4^(A12)</f>
        <v>8.0610780218718147E-15</v>
      </c>
      <c r="I12" s="1">
        <f t="shared" si="4"/>
        <v>1.3828719522630863E-8</v>
      </c>
      <c r="J12" s="1">
        <f t="shared" si="5"/>
        <v>8.114433626754214E-5</v>
      </c>
      <c r="L12" s="1">
        <f t="shared" si="1"/>
        <v>2.745002889688084E-19</v>
      </c>
    </row>
    <row r="13" spans="1:12" x14ac:dyDescent="0.3">
      <c r="A13" s="1">
        <f t="shared" si="0"/>
        <v>478</v>
      </c>
      <c r="B13" s="2">
        <v>29494</v>
      </c>
      <c r="C13" s="1">
        <v>125.46</v>
      </c>
      <c r="D13" s="1">
        <v>8.5299999999999994</v>
      </c>
      <c r="E13" s="1">
        <f t="shared" si="2"/>
        <v>2.5167511031214174E-2</v>
      </c>
      <c r="F13" s="1">
        <f t="shared" si="3"/>
        <v>6.3340361150628717E-4</v>
      </c>
      <c r="G13" s="1">
        <f>+F13*(1-$H$4)+G12*$H$4</f>
        <v>9.062157392745483E-4</v>
      </c>
      <c r="H13" s="1">
        <f>+(1-$H$4)*$H$4^(A13)</f>
        <v>8.5756149168849102E-15</v>
      </c>
      <c r="I13" s="1">
        <f t="shared" si="4"/>
        <v>1.4256411879000891E-8</v>
      </c>
      <c r="J13" s="1">
        <f t="shared" si="5"/>
        <v>8.1963976027820334E-5</v>
      </c>
      <c r="L13" s="1">
        <f t="shared" si="1"/>
        <v>5.4318254592420905E-18</v>
      </c>
    </row>
    <row r="14" spans="1:12" x14ac:dyDescent="0.3">
      <c r="A14" s="1">
        <f t="shared" si="0"/>
        <v>477</v>
      </c>
      <c r="B14" s="2">
        <v>29525</v>
      </c>
      <c r="C14" s="1">
        <v>127.47</v>
      </c>
      <c r="D14" s="1">
        <v>8.73</v>
      </c>
      <c r="E14" s="1">
        <f t="shared" si="2"/>
        <v>1.6021042563366894E-2</v>
      </c>
      <c r="F14" s="1">
        <f t="shared" si="3"/>
        <v>2.5667380481721365E-4</v>
      </c>
      <c r="G14" s="1">
        <f>+F14*(1-$H$4)+G13*$H$4</f>
        <v>8.6724322320710825E-4</v>
      </c>
      <c r="H14" s="1">
        <f>+(1-$H$4)*$H$4^(A14)</f>
        <v>9.1229945924307537E-15</v>
      </c>
      <c r="I14" s="1">
        <f t="shared" si="4"/>
        <v>1.4697331834021539E-8</v>
      </c>
      <c r="J14" s="1">
        <f t="shared" si="5"/>
        <v>8.2791894977596306E-5</v>
      </c>
      <c r="L14" s="1">
        <f t="shared" si="1"/>
        <v>2.341633733366067E-18</v>
      </c>
    </row>
    <row r="15" spans="1:12" x14ac:dyDescent="0.3">
      <c r="A15" s="1">
        <f t="shared" si="0"/>
        <v>476</v>
      </c>
      <c r="B15" s="2">
        <v>29553</v>
      </c>
      <c r="C15" s="1">
        <v>140.52000000000001</v>
      </c>
      <c r="D15" s="1">
        <v>9.1199999999999992</v>
      </c>
      <c r="E15" s="1">
        <f t="shared" si="2"/>
        <v>0.1023770298893858</v>
      </c>
      <c r="F15" s="1">
        <f t="shared" si="3"/>
        <v>1.0481056248972193E-2</v>
      </c>
      <c r="G15" s="1">
        <f>+F15*(1-$H$4)+G14*$H$4</f>
        <v>1.4440720047530138E-3</v>
      </c>
      <c r="H15" s="1">
        <f>+(1-$H$4)*$H$4^(A15)</f>
        <v>9.7053133962029317E-15</v>
      </c>
      <c r="I15" s="1">
        <f t="shared" si="4"/>
        <v>1.5151888488681997E-8</v>
      </c>
      <c r="J15" s="1">
        <f t="shared" si="5"/>
        <v>8.3628176745046787E-5</v>
      </c>
      <c r="L15" s="1">
        <f t="shared" si="1"/>
        <v>1.0172193561950627E-16</v>
      </c>
    </row>
    <row r="16" spans="1:12" x14ac:dyDescent="0.3">
      <c r="A16" s="1">
        <f t="shared" si="0"/>
        <v>475</v>
      </c>
      <c r="B16" s="2">
        <v>29586</v>
      </c>
      <c r="C16" s="1">
        <v>135.76</v>
      </c>
      <c r="D16" s="1">
        <v>9.06</v>
      </c>
      <c r="E16" s="1">
        <f t="shared" si="2"/>
        <v>-3.3874181611158738E-2</v>
      </c>
      <c r="F16" s="1">
        <f t="shared" si="3"/>
        <v>1.1474601798257648E-3</v>
      </c>
      <c r="G16" s="1">
        <f>+F16*(1-$H$4)+G15*$H$4</f>
        <v>1.4262752952573789E-3</v>
      </c>
      <c r="H16" s="1">
        <f>+(1-$H$4)*$H$4^(A16)</f>
        <v>1.0324801485322265E-14</v>
      </c>
      <c r="I16" s="1">
        <f t="shared" si="4"/>
        <v>1.5620503596579385E-8</v>
      </c>
      <c r="J16" s="1">
        <f t="shared" si="5"/>
        <v>8.4472905803077551E-5</v>
      </c>
      <c r="L16" s="1">
        <f t="shared" si="1"/>
        <v>1.184729856901321E-17</v>
      </c>
    </row>
    <row r="17" spans="1:12" x14ac:dyDescent="0.3">
      <c r="A17" s="1">
        <f t="shared" si="0"/>
        <v>474</v>
      </c>
      <c r="B17" s="2">
        <v>29616</v>
      </c>
      <c r="C17" s="1">
        <v>129.55000000000001</v>
      </c>
      <c r="D17" s="1">
        <v>9.0299999999999994</v>
      </c>
      <c r="E17" s="1">
        <f t="shared" si="2"/>
        <v>-4.5742486741308097E-2</v>
      </c>
      <c r="F17" s="1">
        <f t="shared" si="3"/>
        <v>2.0923750932787472E-3</v>
      </c>
      <c r="G17" s="1">
        <f>+F17*(1-$H$4)+G16*$H$4</f>
        <v>1.466241283138661E-3</v>
      </c>
      <c r="H17" s="1">
        <f>+(1-$H$4)*$H$4^(A17)</f>
        <v>1.0983831367364112E-14</v>
      </c>
      <c r="I17" s="1">
        <f t="shared" si="4"/>
        <v>1.6103611955236475E-8</v>
      </c>
      <c r="J17" s="1">
        <f t="shared" si="5"/>
        <v>8.5326167477856117E-5</v>
      </c>
      <c r="L17" s="1">
        <f t="shared" si="1"/>
        <v>2.2982295181846514E-17</v>
      </c>
    </row>
    <row r="18" spans="1:12" x14ac:dyDescent="0.3">
      <c r="A18" s="1">
        <f t="shared" si="0"/>
        <v>473</v>
      </c>
      <c r="B18" s="2">
        <v>29644</v>
      </c>
      <c r="C18" s="1">
        <v>131.27000000000001</v>
      </c>
      <c r="D18" s="1">
        <v>8.7799999999999994</v>
      </c>
      <c r="E18" s="1">
        <f t="shared" si="2"/>
        <v>1.3276727132381261E-2</v>
      </c>
      <c r="F18" s="1">
        <f t="shared" si="3"/>
        <v>1.7627148334770873E-4</v>
      </c>
      <c r="G18" s="1">
        <f>+F18*(1-$H$4)+G17*$H$4</f>
        <v>1.3888430951512038E-3</v>
      </c>
      <c r="H18" s="1">
        <f>+(1-$H$4)*$H$4^(A18)</f>
        <v>1.1684926986557567E-14</v>
      </c>
      <c r="I18" s="1">
        <f t="shared" si="4"/>
        <v>1.6601661809522136E-8</v>
      </c>
      <c r="J18" s="1">
        <f t="shared" si="5"/>
        <v>8.6188047957430421E-5</v>
      </c>
      <c r="L18" s="1">
        <f t="shared" si="1"/>
        <v>2.0597194127301747E-18</v>
      </c>
    </row>
    <row r="19" spans="1:12" x14ac:dyDescent="0.3">
      <c r="A19" s="1">
        <f t="shared" si="0"/>
        <v>472</v>
      </c>
      <c r="B19" s="2">
        <v>29676</v>
      </c>
      <c r="C19" s="1">
        <v>136</v>
      </c>
      <c r="D19" s="1">
        <v>9.0299999999999994</v>
      </c>
      <c r="E19" s="1">
        <f t="shared" si="2"/>
        <v>3.6032604555496173E-2</v>
      </c>
      <c r="F19" s="1">
        <f t="shared" si="3"/>
        <v>1.2983485910527635E-3</v>
      </c>
      <c r="G19" s="1">
        <f>+F19*(1-$H$4)+G18*$H$4</f>
        <v>1.3834134249052974E-3</v>
      </c>
      <c r="H19" s="1">
        <f>+(1-$H$4)*$H$4^(A19)</f>
        <v>1.2430773389954858E-14</v>
      </c>
      <c r="I19" s="1">
        <f t="shared" si="4"/>
        <v>1.71151152675486E-8</v>
      </c>
      <c r="J19" s="1">
        <f t="shared" si="5"/>
        <v>8.7058634300434773E-5</v>
      </c>
      <c r="L19" s="1">
        <f t="shared" si="1"/>
        <v>1.6139477116544076E-17</v>
      </c>
    </row>
    <row r="20" spans="1:12" x14ac:dyDescent="0.3">
      <c r="A20" s="1">
        <f t="shared" si="0"/>
        <v>471</v>
      </c>
      <c r="B20" s="2">
        <v>29706</v>
      </c>
      <c r="C20" s="1">
        <v>132.81</v>
      </c>
      <c r="D20" s="1">
        <v>9.09</v>
      </c>
      <c r="E20" s="1">
        <f t="shared" si="2"/>
        <v>-2.345588235294116E-2</v>
      </c>
      <c r="F20" s="1">
        <f t="shared" si="3"/>
        <v>5.5017841695501654E-4</v>
      </c>
      <c r="G20" s="1">
        <f>+F20*(1-$H$4)+G19*$H$4</f>
        <v>1.3334193244282804E-3</v>
      </c>
      <c r="H20" s="1">
        <f>+(1-$H$4)*$H$4^(A20)</f>
        <v>1.3224227010590274E-14</v>
      </c>
      <c r="I20" s="1">
        <f t="shared" si="4"/>
        <v>1.7644448729431541E-8</v>
      </c>
      <c r="J20" s="1">
        <f t="shared" si="5"/>
        <v>8.79380144448836E-5</v>
      </c>
      <c r="L20" s="1">
        <f t="shared" si="1"/>
        <v>7.2756842821403281E-18</v>
      </c>
    </row>
    <row r="21" spans="1:12" x14ac:dyDescent="0.3">
      <c r="A21" s="1">
        <f t="shared" si="0"/>
        <v>470</v>
      </c>
      <c r="B21" s="2">
        <v>29735</v>
      </c>
      <c r="C21" s="1">
        <v>132.59</v>
      </c>
      <c r="D21" s="1">
        <v>8.89</v>
      </c>
      <c r="E21" s="1">
        <f t="shared" si="2"/>
        <v>-1.6565017694450956E-3</v>
      </c>
      <c r="F21" s="1">
        <f t="shared" si="3"/>
        <v>2.743998112174733E-6</v>
      </c>
      <c r="G21" s="1">
        <f>+F21*(1-$H$4)+G20*$H$4</f>
        <v>1.2535788048493139E-3</v>
      </c>
      <c r="H21" s="1">
        <f>+(1-$H$4)*$H$4^(A21)</f>
        <v>1.4068326607010934E-14</v>
      </c>
      <c r="I21" s="1">
        <f t="shared" si="4"/>
        <v>1.8190153329310871E-8</v>
      </c>
      <c r="J21" s="1">
        <f t="shared" si="5"/>
        <v>8.8826277217054142E-5</v>
      </c>
      <c r="L21" s="1">
        <f t="shared" si="1"/>
        <v>3.860346165109557E-20</v>
      </c>
    </row>
    <row r="22" spans="1:12" x14ac:dyDescent="0.3">
      <c r="A22" s="1">
        <f t="shared" si="0"/>
        <v>469</v>
      </c>
      <c r="B22" s="2">
        <v>29767</v>
      </c>
      <c r="C22" s="1">
        <v>131.21</v>
      </c>
      <c r="D22" s="1">
        <v>9.0500000000000007</v>
      </c>
      <c r="E22" s="1">
        <f t="shared" si="2"/>
        <v>-1.0408024737913801E-2</v>
      </c>
      <c r="F22" s="1">
        <f t="shared" si="3"/>
        <v>1.0832697894502565E-4</v>
      </c>
      <c r="G22" s="1">
        <f>+F22*(1-$H$4)+G21*$H$4</f>
        <v>1.1848636952950565E-3</v>
      </c>
      <c r="H22" s="1">
        <f>+(1-$H$4)*$H$4^(A22)</f>
        <v>1.4966304901075455E-14</v>
      </c>
      <c r="I22" s="1">
        <f t="shared" si="4"/>
        <v>1.8752735391042135E-8</v>
      </c>
      <c r="J22" s="1">
        <f t="shared" si="5"/>
        <v>8.9723512340458735E-5</v>
      </c>
      <c r="L22" s="1">
        <f t="shared" si="1"/>
        <v>1.6212545959036349E-18</v>
      </c>
    </row>
    <row r="23" spans="1:12" x14ac:dyDescent="0.3">
      <c r="A23" s="1">
        <f t="shared" si="0"/>
        <v>468</v>
      </c>
      <c r="B23" s="2">
        <v>29798</v>
      </c>
      <c r="C23" s="1">
        <v>130.91999999999999</v>
      </c>
      <c r="D23" s="1">
        <v>8.84</v>
      </c>
      <c r="E23" s="1">
        <f t="shared" si="2"/>
        <v>-2.2101973934914865E-3</v>
      </c>
      <c r="F23" s="1">
        <f t="shared" si="3"/>
        <v>4.8849725181965611E-6</v>
      </c>
      <c r="G23" s="1">
        <f>+F23*(1-$H$4)+G22*$H$4</f>
        <v>1.1140649719284447E-3</v>
      </c>
      <c r="H23" s="1">
        <f>+(1-$H$4)*$H$4^(A23)</f>
        <v>1.5921600958590913E-14</v>
      </c>
      <c r="I23" s="1">
        <f t="shared" si="4"/>
        <v>1.9332716897981583E-8</v>
      </c>
      <c r="J23" s="1">
        <f t="shared" si="5"/>
        <v>9.0629810444907815E-5</v>
      </c>
      <c r="L23" s="1">
        <f t="shared" si="1"/>
        <v>7.7776583128408629E-20</v>
      </c>
    </row>
    <row r="24" spans="1:12" x14ac:dyDescent="0.3">
      <c r="A24" s="1">
        <f t="shared" si="0"/>
        <v>467</v>
      </c>
      <c r="B24" s="2">
        <v>29829</v>
      </c>
      <c r="C24" s="1">
        <v>122.79</v>
      </c>
      <c r="D24" s="1">
        <v>8.94</v>
      </c>
      <c r="E24" s="1">
        <f t="shared" si="2"/>
        <v>-6.2098991750687338E-2</v>
      </c>
      <c r="F24" s="1">
        <f t="shared" si="3"/>
        <v>3.8562847764519342E-3</v>
      </c>
      <c r="G24" s="1">
        <f>+F24*(1-$H$4)+G23*$H$4</f>
        <v>1.2785981601998542E-3</v>
      </c>
      <c r="H24" s="1">
        <f>+(1-$H$4)*$H$4^(A24)</f>
        <v>1.6937873360203103E-14</v>
      </c>
      <c r="I24" s="1">
        <f t="shared" si="4"/>
        <v>1.99306359773006E-8</v>
      </c>
      <c r="J24" s="1">
        <f t="shared" si="5"/>
        <v>9.1545263075664448E-5</v>
      </c>
      <c r="L24" s="1">
        <f t="shared" si="1"/>
        <v>6.531726318442199E-17</v>
      </c>
    </row>
    <row r="25" spans="1:12" x14ac:dyDescent="0.3">
      <c r="A25" s="1">
        <f t="shared" si="0"/>
        <v>466</v>
      </c>
      <c r="B25" s="2">
        <v>29859</v>
      </c>
      <c r="C25" s="1">
        <v>116.18</v>
      </c>
      <c r="D25" s="1">
        <v>7.92</v>
      </c>
      <c r="E25" s="1">
        <f t="shared" si="2"/>
        <v>-5.3831745256128327E-2</v>
      </c>
      <c r="F25" s="1">
        <f t="shared" si="3"/>
        <v>2.8978567973206946E-3</v>
      </c>
      <c r="G25" s="1">
        <f>+F25*(1-$H$4)+G24*$H$4</f>
        <v>1.3757536784271048E-3</v>
      </c>
      <c r="H25" s="1">
        <f>+(1-$H$4)*$H$4^(A25)</f>
        <v>1.8019014212982025E-14</v>
      </c>
      <c r="I25" s="1">
        <f t="shared" si="4"/>
        <v>2.054704739927897E-8</v>
      </c>
      <c r="J25" s="1">
        <f t="shared" si="5"/>
        <v>9.2469962702691381E-5</v>
      </c>
      <c r="L25" s="1">
        <f t="shared" si="1"/>
        <v>5.2216522818108165E-17</v>
      </c>
    </row>
    <row r="26" spans="1:12" x14ac:dyDescent="0.3">
      <c r="A26" s="1">
        <f t="shared" si="0"/>
        <v>465</v>
      </c>
      <c r="B26" s="2">
        <v>29889</v>
      </c>
      <c r="C26" s="1">
        <v>121.89</v>
      </c>
      <c r="D26" s="1">
        <v>7.96</v>
      </c>
      <c r="E26" s="1">
        <f t="shared" si="2"/>
        <v>4.914787398863818E-2</v>
      </c>
      <c r="F26" s="1">
        <f t="shared" si="3"/>
        <v>2.4155135176030574E-3</v>
      </c>
      <c r="G26" s="1">
        <f>+F26*(1-$H$4)+G25*$H$4</f>
        <v>1.438139268777662E-3</v>
      </c>
      <c r="H26" s="1">
        <f>+(1-$H$4)*$H$4^(A26)</f>
        <v>1.9169164056363857E-14</v>
      </c>
      <c r="I26" s="1">
        <f t="shared" si="4"/>
        <v>2.1182523092040177E-8</v>
      </c>
      <c r="J26" s="1">
        <f t="shared" si="5"/>
        <v>9.3404002729991284E-5</v>
      </c>
      <c r="L26" s="1">
        <f t="shared" si="1"/>
        <v>4.6303374899297552E-17</v>
      </c>
    </row>
    <row r="27" spans="1:12" x14ac:dyDescent="0.3">
      <c r="A27" s="1">
        <f t="shared" si="0"/>
        <v>464</v>
      </c>
      <c r="B27" s="2">
        <v>29920</v>
      </c>
      <c r="C27" s="1">
        <v>126.35</v>
      </c>
      <c r="D27" s="1">
        <v>8.19</v>
      </c>
      <c r="E27" s="1">
        <f t="shared" si="2"/>
        <v>3.6590368364919135E-2</v>
      </c>
      <c r="F27" s="1">
        <f t="shared" si="3"/>
        <v>1.338855057080475E-3</v>
      </c>
      <c r="G27" s="1">
        <f>+F27*(1-$H$4)+G26*$H$4</f>
        <v>1.4321822160758308E-3</v>
      </c>
      <c r="H27" s="1">
        <f>+(1-$H$4)*$H$4^(A27)</f>
        <v>2.0392727719536017E-14</v>
      </c>
      <c r="I27" s="1">
        <f t="shared" si="4"/>
        <v>2.1837652672206368E-8</v>
      </c>
      <c r="J27" s="1">
        <f t="shared" si="5"/>
        <v>9.4347477505041716E-5</v>
      </c>
      <c r="L27" s="1">
        <f t="shared" si="1"/>
        <v>2.7302906634965979E-17</v>
      </c>
    </row>
    <row r="28" spans="1:12" x14ac:dyDescent="0.3">
      <c r="A28" s="1">
        <f t="shared" si="0"/>
        <v>463</v>
      </c>
      <c r="B28" s="2">
        <v>29951</v>
      </c>
      <c r="C28" s="1">
        <v>122.55</v>
      </c>
      <c r="D28" s="1">
        <v>8.07</v>
      </c>
      <c r="E28" s="1">
        <f t="shared" si="2"/>
        <v>-3.007518796992481E-2</v>
      </c>
      <c r="F28" s="1">
        <f t="shared" si="3"/>
        <v>9.0451693142631006E-4</v>
      </c>
      <c r="G28" s="1">
        <f>+F28*(1-$H$4)+G27*$H$4</f>
        <v>1.4005222989968596E-3</v>
      </c>
      <c r="H28" s="1">
        <f>+(1-$H$4)*$H$4^(A28)</f>
        <v>2.169439119099576E-14</v>
      </c>
      <c r="I28" s="1">
        <f t="shared" si="4"/>
        <v>2.2513043991965329E-8</v>
      </c>
      <c r="J28" s="1">
        <f t="shared" si="5"/>
        <v>9.5300482328324957E-5</v>
      </c>
      <c r="L28" s="1">
        <f t="shared" si="1"/>
        <v>1.9622944149241458E-17</v>
      </c>
    </row>
    <row r="29" spans="1:12" x14ac:dyDescent="0.3">
      <c r="A29" s="1">
        <f t="shared" si="0"/>
        <v>462</v>
      </c>
      <c r="B29" s="2">
        <v>29980</v>
      </c>
      <c r="C29" s="1">
        <v>120.4</v>
      </c>
      <c r="D29" s="1">
        <v>7.6</v>
      </c>
      <c r="E29" s="1">
        <f t="shared" si="2"/>
        <v>-1.7543859649122751E-2</v>
      </c>
      <c r="F29" s="1">
        <f t="shared" si="3"/>
        <v>3.0778701138811746E-4</v>
      </c>
      <c r="G29" s="1">
        <f>+F29*(1-$H$4)+G28*$H$4</f>
        <v>1.334958181740335E-3</v>
      </c>
      <c r="H29" s="1">
        <f>+(1-$H$4)*$H$4^(A29)</f>
        <v>2.3079139564889112E-14</v>
      </c>
      <c r="I29" s="1">
        <f t="shared" si="4"/>
        <v>2.320932370305704E-8</v>
      </c>
      <c r="J29" s="1">
        <f t="shared" si="5"/>
        <v>9.6263113462954509E-5</v>
      </c>
      <c r="L29" s="1">
        <f t="shared" si="1"/>
        <v>7.103459392086478E-18</v>
      </c>
    </row>
    <row r="30" spans="1:12" x14ac:dyDescent="0.3">
      <c r="A30" s="1">
        <f t="shared" si="0"/>
        <v>461</v>
      </c>
      <c r="B30" s="2">
        <v>30008</v>
      </c>
      <c r="C30" s="1">
        <v>113.11</v>
      </c>
      <c r="D30" s="1">
        <v>7.51</v>
      </c>
      <c r="E30" s="1">
        <f t="shared" si="2"/>
        <v>-6.0548172757475149E-2</v>
      </c>
      <c r="F30" s="1">
        <f t="shared" si="3"/>
        <v>3.6660812242690559E-3</v>
      </c>
      <c r="G30" s="1">
        <f>+F30*(1-$H$4)+G29*$H$4</f>
        <v>1.4748255642920585E-3</v>
      </c>
      <c r="H30" s="1">
        <f>+(1-$H$4)*$H$4^(A30)</f>
        <v>2.4552276132860749E-14</v>
      </c>
      <c r="I30" s="1">
        <f t="shared" si="4"/>
        <v>2.3927137838203132E-8</v>
      </c>
      <c r="J30" s="1">
        <f t="shared" si="5"/>
        <v>9.7235468144398491E-5</v>
      </c>
      <c r="L30" s="1">
        <f t="shared" si="1"/>
        <v>9.0010638543750051E-17</v>
      </c>
    </row>
    <row r="31" spans="1:12" x14ac:dyDescent="0.3">
      <c r="A31" s="1">
        <f t="shared" si="0"/>
        <v>460</v>
      </c>
      <c r="B31" s="2">
        <v>30041</v>
      </c>
      <c r="C31" s="1">
        <v>111.96</v>
      </c>
      <c r="D31" s="1">
        <v>7.32</v>
      </c>
      <c r="E31" s="1">
        <f t="shared" si="2"/>
        <v>-1.0167093979312258E-2</v>
      </c>
      <c r="F31" s="1">
        <f t="shared" si="3"/>
        <v>1.0336979998416757E-4</v>
      </c>
      <c r="G31" s="1">
        <f>+F31*(1-$H$4)+G30*$H$4</f>
        <v>1.3925382184335848E-3</v>
      </c>
      <c r="H31" s="1">
        <f>+(1-$H$4)*$H$4^(A31)</f>
        <v>2.611944269453272E-14</v>
      </c>
      <c r="I31" s="1">
        <f t="shared" si="4"/>
        <v>2.4667152410518694E-8</v>
      </c>
      <c r="J31" s="1">
        <f t="shared" si="5"/>
        <v>9.821764459030153E-5</v>
      </c>
      <c r="L31" s="1">
        <f t="shared" si="1"/>
        <v>2.6999615670317739E-18</v>
      </c>
    </row>
    <row r="32" spans="1:12" x14ac:dyDescent="0.3">
      <c r="A32" s="1">
        <f t="shared" si="0"/>
        <v>459</v>
      </c>
      <c r="B32" s="2">
        <v>30071</v>
      </c>
      <c r="C32" s="1">
        <v>116.44</v>
      </c>
      <c r="D32" s="1">
        <v>7.63</v>
      </c>
      <c r="E32" s="1">
        <f t="shared" si="2"/>
        <v>4.0014290818149334E-2</v>
      </c>
      <c r="F32" s="1">
        <f t="shared" si="3"/>
        <v>1.6011434696794301E-3</v>
      </c>
      <c r="G32" s="1">
        <f>+F32*(1-$H$4)+G31*$H$4</f>
        <v>1.4050545335083356E-3</v>
      </c>
      <c r="H32" s="1">
        <f>+(1-$H$4)*$H$4^(A32)</f>
        <v>2.7786641164396508E-14</v>
      </c>
      <c r="I32" s="1">
        <f t="shared" si="4"/>
        <v>2.5430054031462573E-8</v>
      </c>
      <c r="J32" s="1">
        <f t="shared" si="5"/>
        <v>9.9209742010405571E-5</v>
      </c>
      <c r="L32" s="1">
        <f t="shared" si="1"/>
        <v>4.4490399044699106E-17</v>
      </c>
    </row>
    <row r="33" spans="1:12" x14ac:dyDescent="0.3">
      <c r="A33" s="1">
        <f t="shared" si="0"/>
        <v>458</v>
      </c>
      <c r="B33" s="2">
        <v>30102</v>
      </c>
      <c r="C33" s="1">
        <v>111.88</v>
      </c>
      <c r="D33" s="1">
        <v>7.31</v>
      </c>
      <c r="E33" s="1">
        <f t="shared" si="2"/>
        <v>-3.9161800068704955E-2</v>
      </c>
      <c r="F33" s="1">
        <f t="shared" si="3"/>
        <v>1.5336465846212193E-3</v>
      </c>
      <c r="G33" s="1">
        <f>+F33*(1-$H$4)+G32*$H$4</f>
        <v>1.4127700565751086E-3</v>
      </c>
      <c r="H33" s="1">
        <f>+(1-$H$4)*$H$4^(A33)</f>
        <v>2.9560256557868624E-14</v>
      </c>
      <c r="I33" s="1">
        <f t="shared" si="4"/>
        <v>2.6216550547899557E-8</v>
      </c>
      <c r="J33" s="1">
        <f t="shared" si="5"/>
        <v>1.0021186061657127E-4</v>
      </c>
      <c r="L33" s="1">
        <f t="shared" si="1"/>
        <v>4.5334986510502218E-17</v>
      </c>
    </row>
    <row r="34" spans="1:12" x14ac:dyDescent="0.3">
      <c r="A34" s="1">
        <f t="shared" si="0"/>
        <v>457</v>
      </c>
      <c r="B34" s="2">
        <v>30132</v>
      </c>
      <c r="C34" s="1">
        <v>109.61</v>
      </c>
      <c r="D34" s="1">
        <v>7.41</v>
      </c>
      <c r="E34" s="1">
        <f t="shared" si="2"/>
        <v>-2.0289595995709675E-2</v>
      </c>
      <c r="F34" s="1">
        <f t="shared" si="3"/>
        <v>4.1166770566911808E-4</v>
      </c>
      <c r="G34" s="1">
        <f>+F34*(1-$H$4)+G33*$H$4</f>
        <v>1.3527039155207491E-3</v>
      </c>
      <c r="H34" s="1">
        <f>+(1-$H$4)*$H$4^(A34)</f>
        <v>3.144708144454109E-14</v>
      </c>
      <c r="I34" s="1">
        <f t="shared" si="4"/>
        <v>2.7027371698865521E-8</v>
      </c>
      <c r="J34" s="1">
        <f t="shared" si="5"/>
        <v>1.0122410163290029E-4</v>
      </c>
      <c r="L34" s="1">
        <f t="shared" si="1"/>
        <v>1.2945747868264125E-17</v>
      </c>
    </row>
    <row r="35" spans="1:12" x14ac:dyDescent="0.3">
      <c r="A35" s="1">
        <f t="shared" si="0"/>
        <v>456</v>
      </c>
      <c r="B35" s="2">
        <v>30162</v>
      </c>
      <c r="C35" s="1">
        <v>107.09</v>
      </c>
      <c r="D35" s="1">
        <v>7.39</v>
      </c>
      <c r="E35" s="1">
        <f t="shared" si="2"/>
        <v>-2.2990603047167157E-2</v>
      </c>
      <c r="F35" s="1">
        <f t="shared" si="3"/>
        <v>5.2856782847241174E-4</v>
      </c>
      <c r="G35" s="1">
        <f>+F35*(1-$H$4)+G34*$H$4</f>
        <v>1.3032557502978487E-3</v>
      </c>
      <c r="H35" s="1">
        <f>+(1-$H$4)*$H$4^(A35)</f>
        <v>3.3454341962277763E-14</v>
      </c>
      <c r="I35" s="1">
        <f t="shared" si="4"/>
        <v>2.7863269792644875E-8</v>
      </c>
      <c r="J35" s="1">
        <f t="shared" si="5"/>
        <v>1.0224656730595987E-4</v>
      </c>
      <c r="L35" s="1">
        <f t="shared" si="1"/>
        <v>1.7682888883974638E-17</v>
      </c>
    </row>
    <row r="36" spans="1:12" x14ac:dyDescent="0.3">
      <c r="A36" s="1">
        <f t="shared" si="0"/>
        <v>455</v>
      </c>
      <c r="B36" s="2">
        <v>30194</v>
      </c>
      <c r="C36" s="1">
        <v>119.51</v>
      </c>
      <c r="D36" s="1">
        <v>7.33</v>
      </c>
      <c r="E36" s="1">
        <f t="shared" si="2"/>
        <v>0.11597721542627704</v>
      </c>
      <c r="F36" s="1">
        <f t="shared" si="3"/>
        <v>1.3450714498033072E-2</v>
      </c>
      <c r="G36" s="1">
        <f>+F36*(1-$H$4)+G35*$H$4</f>
        <v>2.032103275161963E-3</v>
      </c>
      <c r="H36" s="1">
        <f>+(1-$H$4)*$H$4^(A36)</f>
        <v>3.5589725491784845E-14</v>
      </c>
      <c r="I36" s="1">
        <f t="shared" si="4"/>
        <v>2.8725020404788526E-8</v>
      </c>
      <c r="J36" s="1">
        <f t="shared" si="5"/>
        <v>1.03279360915111E-4</v>
      </c>
      <c r="L36" s="1">
        <f t="shared" si="1"/>
        <v>4.787072366533676E-16</v>
      </c>
    </row>
    <row r="37" spans="1:12" x14ac:dyDescent="0.3">
      <c r="A37" s="1">
        <f t="shared" si="0"/>
        <v>454</v>
      </c>
      <c r="B37" s="2">
        <v>30224</v>
      </c>
      <c r="C37" s="1">
        <v>120.42</v>
      </c>
      <c r="D37" s="1">
        <v>8.5</v>
      </c>
      <c r="E37" s="1">
        <f t="shared" si="2"/>
        <v>7.6144255710819397E-3</v>
      </c>
      <c r="F37" s="1">
        <f t="shared" si="3"/>
        <v>5.7979476777546522E-5</v>
      </c>
      <c r="G37" s="1">
        <f>+F37*(1-$H$4)+G36*$H$4</f>
        <v>1.913655847258898E-3</v>
      </c>
      <c r="H37" s="1">
        <f>+(1-$H$4)*$H$4^(A37)</f>
        <v>3.7861410097643462E-14</v>
      </c>
      <c r="I37" s="1">
        <f t="shared" si="4"/>
        <v>2.9613423097720134E-8</v>
      </c>
      <c r="J37" s="1">
        <f t="shared" si="5"/>
        <v>1.0432258678294039E-4</v>
      </c>
      <c r="L37" s="1">
        <f t="shared" si="1"/>
        <v>2.1951847475214844E-18</v>
      </c>
    </row>
    <row r="38" spans="1:12" x14ac:dyDescent="0.3">
      <c r="A38" s="1">
        <f t="shared" si="0"/>
        <v>453</v>
      </c>
      <c r="B38" s="2">
        <v>30253</v>
      </c>
      <c r="C38" s="1">
        <v>133.71</v>
      </c>
      <c r="D38" s="1">
        <v>9.42</v>
      </c>
      <c r="E38" s="1">
        <f t="shared" si="2"/>
        <v>0.11036372695565522</v>
      </c>
      <c r="F38" s="1">
        <f t="shared" si="3"/>
        <v>1.2180152227542419E-2</v>
      </c>
      <c r="G38" s="1">
        <f>+F38*(1-$H$4)+G37*$H$4</f>
        <v>2.5296456300759099E-3</v>
      </c>
      <c r="H38" s="1">
        <f>+(1-$H$4)*$H$4^(A38)</f>
        <v>4.0278095848556871E-14</v>
      </c>
      <c r="I38" s="1">
        <f t="shared" si="4"/>
        <v>3.0529302162598078E-8</v>
      </c>
      <c r="J38" s="1">
        <f t="shared" si="5"/>
        <v>1.0537635028579839E-4</v>
      </c>
      <c r="L38" s="1">
        <f t="shared" si="1"/>
        <v>4.9059333887096703E-16</v>
      </c>
    </row>
    <row r="39" spans="1:12" x14ac:dyDescent="0.3">
      <c r="A39" s="1">
        <f t="shared" si="0"/>
        <v>452</v>
      </c>
      <c r="B39" s="2">
        <v>30285</v>
      </c>
      <c r="C39" s="1">
        <v>138.54</v>
      </c>
      <c r="D39" s="1">
        <v>9.81</v>
      </c>
      <c r="E39" s="1">
        <f t="shared" si="2"/>
        <v>3.6122952658738994E-2</v>
      </c>
      <c r="F39" s="1">
        <f t="shared" si="3"/>
        <v>1.3048677087854985E-3</v>
      </c>
      <c r="G39" s="1">
        <f>+F39*(1-$H$4)+G38*$H$4</f>
        <v>2.456158954798485E-3</v>
      </c>
      <c r="H39" s="1">
        <f>+(1-$H$4)*$H$4^(A39)</f>
        <v>4.2849038136762636E-14</v>
      </c>
      <c r="I39" s="1">
        <f t="shared" si="4"/>
        <v>3.1473507384121732E-8</v>
      </c>
      <c r="J39" s="1">
        <f t="shared" si="5"/>
        <v>1.0644075786444284E-4</v>
      </c>
      <c r="L39" s="1">
        <f t="shared" si="1"/>
        <v>5.5912326217179904E-17</v>
      </c>
    </row>
    <row r="40" spans="1:12" x14ac:dyDescent="0.3">
      <c r="A40" s="1">
        <f t="shared" si="0"/>
        <v>451</v>
      </c>
      <c r="B40" s="2">
        <v>30316</v>
      </c>
      <c r="C40" s="1">
        <v>140.63999999999999</v>
      </c>
      <c r="D40" s="1">
        <v>10.17</v>
      </c>
      <c r="E40" s="1">
        <f t="shared" si="2"/>
        <v>1.5158077089649113E-2</v>
      </c>
      <c r="F40" s="1">
        <f t="shared" si="3"/>
        <v>2.2976730105574533E-4</v>
      </c>
      <c r="G40" s="1">
        <f>+F40*(1-$H$4)+G39*$H$4</f>
        <v>2.3225754555739205E-3</v>
      </c>
      <c r="H40" s="1">
        <f>+(1-$H$4)*$H$4^(A40)</f>
        <v>4.5584083124215556E-14</v>
      </c>
      <c r="I40" s="1">
        <f t="shared" si="4"/>
        <v>3.2446914828991475E-8</v>
      </c>
      <c r="J40" s="1">
        <f t="shared" si="5"/>
        <v>1.0751591703479072E-4</v>
      </c>
      <c r="L40" s="1">
        <f t="shared" si="1"/>
        <v>1.0473731750551755E-17</v>
      </c>
    </row>
    <row r="41" spans="1:12" x14ac:dyDescent="0.3">
      <c r="A41" s="1">
        <f t="shared" si="0"/>
        <v>450</v>
      </c>
      <c r="B41" s="2">
        <v>30347</v>
      </c>
      <c r="C41" s="1">
        <v>145.30000000000001</v>
      </c>
      <c r="D41" s="1">
        <v>10.55</v>
      </c>
      <c r="E41" s="1">
        <f t="shared" si="2"/>
        <v>3.3134243458475821E-2</v>
      </c>
      <c r="F41" s="1">
        <f t="shared" si="3"/>
        <v>1.0978780895655477E-3</v>
      </c>
      <c r="G41" s="1">
        <f>+F41*(1-$H$4)+G40*$H$4</f>
        <v>2.2490936136134181E-3</v>
      </c>
      <c r="H41" s="1">
        <f>+(1-$H$4)*$H$4^(A41)</f>
        <v>4.8493705451293149E-14</v>
      </c>
      <c r="I41" s="1">
        <f t="shared" si="4"/>
        <v>3.3450427658754099E-8</v>
      </c>
      <c r="J41" s="1">
        <f t="shared" si="5"/>
        <v>1.0860193639877852E-4</v>
      </c>
      <c r="L41" s="1">
        <f t="shared" si="1"/>
        <v>5.3240176696820113E-17</v>
      </c>
    </row>
    <row r="42" spans="1:12" x14ac:dyDescent="0.3">
      <c r="A42" s="1">
        <f t="shared" si="0"/>
        <v>449</v>
      </c>
      <c r="B42" s="2">
        <v>30375</v>
      </c>
      <c r="C42" s="1">
        <v>148.06</v>
      </c>
      <c r="D42" s="1">
        <v>10.73</v>
      </c>
      <c r="E42" s="1">
        <f t="shared" si="2"/>
        <v>1.8995182381279951E-2</v>
      </c>
      <c r="F42" s="1">
        <f t="shared" si="3"/>
        <v>3.608169536980883E-4</v>
      </c>
      <c r="G42" s="1">
        <f>+F42*(1-$H$4)+G41*$H$4</f>
        <v>2.1357970140184982E-3</v>
      </c>
      <c r="H42" s="1">
        <f>+(1-$H$4)*$H$4^(A42)</f>
        <v>5.1589048352439531E-14</v>
      </c>
      <c r="I42" s="1">
        <f t="shared" si="4"/>
        <v>3.4484976967787731E-8</v>
      </c>
      <c r="J42" s="1">
        <f t="shared" si="5"/>
        <v>1.0969892565533186E-4</v>
      </c>
      <c r="L42" s="1">
        <f t="shared" si="1"/>
        <v>1.8614203270710612E-17</v>
      </c>
    </row>
    <row r="43" spans="1:12" x14ac:dyDescent="0.3">
      <c r="A43" s="1">
        <f t="shared" si="0"/>
        <v>448</v>
      </c>
      <c r="B43" s="2">
        <v>30406</v>
      </c>
      <c r="C43" s="1">
        <v>152.96</v>
      </c>
      <c r="D43" s="1">
        <v>11.95</v>
      </c>
      <c r="E43" s="1">
        <f t="shared" si="2"/>
        <v>3.3094691341348126E-2</v>
      </c>
      <c r="F43" s="1">
        <f t="shared" si="3"/>
        <v>1.0952585949791027E-3</v>
      </c>
      <c r="G43" s="1">
        <f>+F43*(1-$H$4)+G42*$H$4</f>
        <v>2.0733647088761347E-3</v>
      </c>
      <c r="H43" s="1">
        <f>+(1-$H$4)*$H$4^(A43)</f>
        <v>5.4881966332382473E-14</v>
      </c>
      <c r="I43" s="1">
        <f t="shared" si="4"/>
        <v>3.5551522647203845E-8</v>
      </c>
      <c r="J43" s="1">
        <f t="shared" si="5"/>
        <v>1.108069956114463E-4</v>
      </c>
      <c r="L43" s="1">
        <f t="shared" si="1"/>
        <v>6.010994533489564E-17</v>
      </c>
    </row>
    <row r="44" spans="1:12" x14ac:dyDescent="0.3">
      <c r="A44" s="1">
        <f t="shared" si="0"/>
        <v>447</v>
      </c>
      <c r="B44" s="2">
        <v>30435</v>
      </c>
      <c r="C44" s="1">
        <v>164.42</v>
      </c>
      <c r="D44" s="1">
        <v>12.52</v>
      </c>
      <c r="E44" s="1">
        <f t="shared" si="2"/>
        <v>7.4921548117154568E-2</v>
      </c>
      <c r="F44" s="1">
        <f t="shared" si="3"/>
        <v>5.6132383722711076E-3</v>
      </c>
      <c r="G44" s="1">
        <f>+F44*(1-$H$4)+G43*$H$4</f>
        <v>2.2857571286798335E-3</v>
      </c>
      <c r="H44" s="1">
        <f>+(1-$H$4)*$H$4^(A44)</f>
        <v>5.8385070566364336E-14</v>
      </c>
      <c r="I44" s="1">
        <f t="shared" si="4"/>
        <v>3.6651054275467865E-8</v>
      </c>
      <c r="J44" s="1">
        <f t="shared" si="5"/>
        <v>1.1192625819338011E-4</v>
      </c>
      <c r="L44" s="1">
        <f t="shared" si="1"/>
        <v>3.2772931847087269E-16</v>
      </c>
    </row>
    <row r="45" spans="1:12" x14ac:dyDescent="0.3">
      <c r="A45" s="1">
        <f t="shared" si="0"/>
        <v>446</v>
      </c>
      <c r="B45" s="2">
        <v>30467</v>
      </c>
      <c r="C45" s="1">
        <v>162.38999999999999</v>
      </c>
      <c r="D45" s="1">
        <v>13</v>
      </c>
      <c r="E45" s="1">
        <f t="shared" si="2"/>
        <v>-1.2346429874711129E-2</v>
      </c>
      <c r="F45" s="1">
        <f t="shared" si="3"/>
        <v>1.5243433065115946E-4</v>
      </c>
      <c r="G45" s="1">
        <f>+F45*(1-$H$4)+G44*$H$4</f>
        <v>2.157757760798113E-3</v>
      </c>
      <c r="H45" s="1">
        <f>+(1-$H$4)*$H$4^(A45)</f>
        <v>6.2111777198259945E-14</v>
      </c>
      <c r="I45" s="1">
        <f t="shared" si="4"/>
        <v>3.7784592036564817E-8</v>
      </c>
      <c r="J45" s="1">
        <f t="shared" si="5"/>
        <v>1.1305682645795971E-4</v>
      </c>
      <c r="L45" s="1">
        <f t="shared" si="1"/>
        <v>9.4679671827707024E-18</v>
      </c>
    </row>
    <row r="46" spans="1:12" x14ac:dyDescent="0.3">
      <c r="A46" s="1">
        <f t="shared" si="0"/>
        <v>445</v>
      </c>
      <c r="B46" s="2">
        <v>30497</v>
      </c>
      <c r="C46" s="1">
        <v>168.11</v>
      </c>
      <c r="D46" s="1">
        <v>13.25</v>
      </c>
      <c r="E46" s="1">
        <f t="shared" si="2"/>
        <v>3.5223843832748569E-2</v>
      </c>
      <c r="F46" s="1">
        <f t="shared" si="3"/>
        <v>1.2407191743538594E-3</v>
      </c>
      <c r="G46" s="1">
        <f>+F46*(1-$H$4)+G45*$H$4</f>
        <v>2.1027354456114576E-3</v>
      </c>
      <c r="H46" s="1">
        <f>+(1-$H$4)*$H$4^(A46)</f>
        <v>6.6076358721553103E-14</v>
      </c>
      <c r="I46" s="1">
        <f t="shared" si="4"/>
        <v>3.8953187666561667E-8</v>
      </c>
      <c r="J46" s="1">
        <f t="shared" si="5"/>
        <v>1.141988146039997E-4</v>
      </c>
      <c r="L46" s="1">
        <f t="shared" si="1"/>
        <v>8.1982205237314801E-17</v>
      </c>
    </row>
    <row r="47" spans="1:12" x14ac:dyDescent="0.3">
      <c r="A47" s="1">
        <f t="shared" si="0"/>
        <v>444</v>
      </c>
      <c r="B47" s="2">
        <v>30526</v>
      </c>
      <c r="C47" s="1">
        <v>162.56</v>
      </c>
      <c r="D47" s="1">
        <v>13.45</v>
      </c>
      <c r="E47" s="1">
        <f t="shared" si="2"/>
        <v>-3.301409791208143E-2</v>
      </c>
      <c r="F47" s="1">
        <f t="shared" si="3"/>
        <v>1.0899306609484995E-3</v>
      </c>
      <c r="G47" s="1">
        <f>+F47*(1-$H$4)+G46*$H$4</f>
        <v>2.04196715853168E-3</v>
      </c>
      <c r="H47" s="1">
        <f>+(1-$H$4)*$H$4^(A47)</f>
        <v>7.029399863995014E-14</v>
      </c>
      <c r="I47" s="1">
        <f t="shared" si="4"/>
        <v>4.0157925429445017E-8</v>
      </c>
      <c r="J47" s="1">
        <f t="shared" si="5"/>
        <v>1.1535233798383808E-4</v>
      </c>
      <c r="L47" s="1">
        <f t="shared" si="1"/>
        <v>7.6615584398353778E-17</v>
      </c>
    </row>
    <row r="48" spans="1:12" x14ac:dyDescent="0.3">
      <c r="A48" s="1">
        <f t="shared" si="0"/>
        <v>443</v>
      </c>
      <c r="B48" s="2">
        <v>30559</v>
      </c>
      <c r="C48" s="1">
        <v>164.4</v>
      </c>
      <c r="D48" s="1">
        <v>13.09</v>
      </c>
      <c r="E48" s="1">
        <f t="shared" si="2"/>
        <v>1.1318897637795367E-2</v>
      </c>
      <c r="F48" s="1">
        <f t="shared" si="3"/>
        <v>1.2811744373488954E-4</v>
      </c>
      <c r="G48" s="1">
        <f>+F48*(1-$H$4)+G47*$H$4</f>
        <v>1.9271361756438724E-3</v>
      </c>
      <c r="H48" s="1">
        <f>+(1-$H$4)*$H$4^(A48)</f>
        <v>7.4780849616968218E-14</v>
      </c>
      <c r="I48" s="1">
        <f t="shared" si="4"/>
        <v>4.1399923123139194E-8</v>
      </c>
      <c r="J48" s="1">
        <f t="shared" si="5"/>
        <v>1.1651751311498797E-4</v>
      </c>
      <c r="L48" s="1">
        <f t="shared" si="1"/>
        <v>9.5807312932491612E-18</v>
      </c>
    </row>
    <row r="49" spans="1:12" x14ac:dyDescent="0.3">
      <c r="A49" s="1">
        <f t="shared" si="0"/>
        <v>442</v>
      </c>
      <c r="B49" s="2">
        <v>30589</v>
      </c>
      <c r="C49" s="1">
        <v>166.07</v>
      </c>
      <c r="D49" s="1">
        <v>13.28</v>
      </c>
      <c r="E49" s="1">
        <f t="shared" si="2"/>
        <v>1.0158150851581338E-2</v>
      </c>
      <c r="F49" s="1">
        <f t="shared" si="3"/>
        <v>1.0318802872348266E-4</v>
      </c>
      <c r="G49" s="1">
        <f>+F49*(1-$H$4)+G48*$H$4</f>
        <v>1.8176992868286488E-3</v>
      </c>
      <c r="H49" s="1">
        <f>+(1-$H$4)*$H$4^(A49)</f>
        <v>7.9554095337200248E-14</v>
      </c>
      <c r="I49" s="1">
        <f t="shared" si="4"/>
        <v>4.2680333116638355E-8</v>
      </c>
      <c r="J49" s="1">
        <f t="shared" si="5"/>
        <v>1.1769445769190704E-4</v>
      </c>
      <c r="L49" s="1">
        <f t="shared" si="1"/>
        <v>8.2090302747256967E-18</v>
      </c>
    </row>
    <row r="50" spans="1:12" x14ac:dyDescent="0.3">
      <c r="A50" s="1">
        <f t="shared" si="0"/>
        <v>441</v>
      </c>
      <c r="B50" s="2">
        <v>30620</v>
      </c>
      <c r="C50" s="1">
        <v>163.55000000000001</v>
      </c>
      <c r="D50" s="1">
        <v>13.27</v>
      </c>
      <c r="E50" s="1">
        <f t="shared" si="2"/>
        <v>-1.5174324080207025E-2</v>
      </c>
      <c r="F50" s="1">
        <f t="shared" si="3"/>
        <v>2.3026011129115075E-4</v>
      </c>
      <c r="G50" s="1">
        <f>+F50*(1-$H$4)+G49*$H$4</f>
        <v>1.7224529362963989E-3</v>
      </c>
      <c r="H50" s="1">
        <f>+(1-$H$4)*$H$4^(A50)</f>
        <v>8.463201631617047E-14</v>
      </c>
      <c r="I50" s="1">
        <f t="shared" si="4"/>
        <v>4.4000343419214794E-8</v>
      </c>
      <c r="J50" s="1">
        <f t="shared" si="5"/>
        <v>1.1888329059788589E-4</v>
      </c>
      <c r="L50" s="1">
        <f t="shared" si="1"/>
        <v>1.9487377495755898E-17</v>
      </c>
    </row>
    <row r="51" spans="1:12" x14ac:dyDescent="0.3">
      <c r="A51" s="1">
        <f t="shared" si="0"/>
        <v>440</v>
      </c>
      <c r="B51" s="2">
        <v>30650</v>
      </c>
      <c r="C51" s="1">
        <v>166.4</v>
      </c>
      <c r="D51" s="1">
        <v>13.14</v>
      </c>
      <c r="E51" s="1">
        <f t="shared" si="2"/>
        <v>1.7425863650259776E-2</v>
      </c>
      <c r="F51" s="1">
        <f t="shared" si="3"/>
        <v>3.0366072395744497E-4</v>
      </c>
      <c r="G51" s="1">
        <f>+F51*(1-$H$4)+G50*$H$4</f>
        <v>1.6373254035560614E-3</v>
      </c>
      <c r="H51" s="1">
        <f>+(1-$H$4)*$H$4^(A51)</f>
        <v>9.0034059910819663E-14</v>
      </c>
      <c r="I51" s="1">
        <f t="shared" si="4"/>
        <v>4.5361178782695662E-8</v>
      </c>
      <c r="J51" s="1">
        <f t="shared" si="5"/>
        <v>1.2008413191705647E-4</v>
      </c>
      <c r="L51" s="1">
        <f t="shared" si="1"/>
        <v>2.7339807813347472E-17</v>
      </c>
    </row>
    <row r="52" spans="1:12" x14ac:dyDescent="0.3">
      <c r="A52" s="1">
        <f t="shared" si="0"/>
        <v>439</v>
      </c>
      <c r="B52" s="2">
        <v>30680</v>
      </c>
      <c r="C52" s="1">
        <v>164.93</v>
      </c>
      <c r="D52" s="1">
        <v>12.41</v>
      </c>
      <c r="E52" s="1">
        <f t="shared" si="2"/>
        <v>-8.8341346153846256E-3</v>
      </c>
      <c r="F52" s="1">
        <f t="shared" si="3"/>
        <v>7.8041934402736874E-5</v>
      </c>
      <c r="G52" s="1">
        <f>+F52*(1-$H$4)+G51*$H$4</f>
        <v>1.5437683954068618E-3</v>
      </c>
      <c r="H52" s="1">
        <f>+(1-$H$4)*$H$4^(A52)</f>
        <v>9.5780914798744306E-14</v>
      </c>
      <c r="I52" s="1">
        <f t="shared" si="4"/>
        <v>4.676410183783058E-8</v>
      </c>
      <c r="J52" s="1">
        <f t="shared" si="5"/>
        <v>1.212971029465217E-4</v>
      </c>
      <c r="L52" s="1">
        <f t="shared" si="1"/>
        <v>7.4749278697577322E-18</v>
      </c>
    </row>
    <row r="53" spans="1:12" x14ac:dyDescent="0.3">
      <c r="A53" s="1">
        <f t="shared" si="0"/>
        <v>438</v>
      </c>
      <c r="B53" s="2">
        <v>30712</v>
      </c>
      <c r="C53" s="1">
        <v>163.41</v>
      </c>
      <c r="D53" s="1">
        <v>12.58</v>
      </c>
      <c r="E53" s="1">
        <f t="shared" si="2"/>
        <v>-9.2160310434730164E-3</v>
      </c>
      <c r="F53" s="1">
        <f t="shared" si="3"/>
        <v>8.4935228194258329E-5</v>
      </c>
      <c r="G53" s="1">
        <f>+F53*(1-$H$4)+G52*$H$4</f>
        <v>1.4562384053741055E-3</v>
      </c>
      <c r="H53" s="1">
        <f>+(1-$H$4)*$H$4^(A53)</f>
        <v>1.0189459021143012E-13</v>
      </c>
      <c r="I53" s="1">
        <f t="shared" si="4"/>
        <v>4.8210414265804728E-8</v>
      </c>
      <c r="J53" s="1">
        <f t="shared" si="5"/>
        <v>1.2252232620860778E-4</v>
      </c>
      <c r="L53" s="1">
        <f t="shared" si="1"/>
        <v>8.6544402713682589E-18</v>
      </c>
    </row>
    <row r="54" spans="1:12" x14ac:dyDescent="0.3">
      <c r="A54" s="1">
        <f t="shared" si="0"/>
        <v>437</v>
      </c>
      <c r="B54" s="2">
        <v>30741</v>
      </c>
      <c r="C54" s="1">
        <v>157.06</v>
      </c>
      <c r="D54" s="1">
        <v>11.83</v>
      </c>
      <c r="E54" s="1">
        <f t="shared" si="2"/>
        <v>-3.8859310935683178E-2</v>
      </c>
      <c r="F54" s="1">
        <f t="shared" si="3"/>
        <v>1.5100460463961063E-3</v>
      </c>
      <c r="G54" s="1">
        <f>+F54*(1-$H$4)+G53*$H$4</f>
        <v>1.4594668638354255E-3</v>
      </c>
      <c r="H54" s="1">
        <f>+(1-$H$4)*$H$4^(A54)</f>
        <v>1.0839850022492565E-13</v>
      </c>
      <c r="I54" s="1">
        <f t="shared" si="4"/>
        <v>4.9701458005984258E-8</v>
      </c>
      <c r="J54" s="1">
        <f t="shared" si="5"/>
        <v>1.2375992546324017E-4</v>
      </c>
      <c r="L54" s="1">
        <f t="shared" si="1"/>
        <v>1.6368672669991642E-16</v>
      </c>
    </row>
    <row r="55" spans="1:12" x14ac:dyDescent="0.3">
      <c r="A55" s="1">
        <f t="shared" si="0"/>
        <v>436</v>
      </c>
      <c r="B55" s="2">
        <v>30771</v>
      </c>
      <c r="C55" s="1">
        <v>159.18</v>
      </c>
      <c r="D55" s="1">
        <v>11.2</v>
      </c>
      <c r="E55" s="1">
        <f t="shared" si="2"/>
        <v>1.3498026232013238E-2</v>
      </c>
      <c r="F55" s="1">
        <f t="shared" si="3"/>
        <v>1.821967121601175E-4</v>
      </c>
      <c r="G55" s="1">
        <f>+F55*(1-$H$4)+G54*$H$4</f>
        <v>1.382830654734907E-3</v>
      </c>
      <c r="H55" s="1">
        <f>+(1-$H$4)*$H$4^(A55)</f>
        <v>1.1531755343077199E-13</v>
      </c>
      <c r="I55" s="1">
        <f t="shared" si="4"/>
        <v>5.1238616501014697E-8</v>
      </c>
      <c r="J55" s="1">
        <f t="shared" si="5"/>
        <v>1.2501002572044462E-4</v>
      </c>
      <c r="L55" s="1">
        <f t="shared" si="1"/>
        <v>2.1010479089435334E-17</v>
      </c>
    </row>
    <row r="56" spans="1:12" x14ac:dyDescent="0.3">
      <c r="A56" s="1">
        <f t="shared" si="0"/>
        <v>435</v>
      </c>
      <c r="B56" s="2">
        <v>30802</v>
      </c>
      <c r="C56" s="1">
        <v>160.05000000000001</v>
      </c>
      <c r="D56" s="1">
        <v>11.18</v>
      </c>
      <c r="E56" s="1">
        <f t="shared" si="2"/>
        <v>5.4655107425556348E-3</v>
      </c>
      <c r="F56" s="1">
        <f t="shared" si="3"/>
        <v>2.9871807676991046E-5</v>
      </c>
      <c r="G56" s="1">
        <f>+F56*(1-$H$4)+G55*$H$4</f>
        <v>1.301653123911432E-3</v>
      </c>
      <c r="H56" s="1">
        <f>+(1-$H$4)*$H$4^(A56)</f>
        <v>1.2267824833060848E-13</v>
      </c>
      <c r="I56" s="1">
        <f t="shared" si="4"/>
        <v>5.2823315980427528E-8</v>
      </c>
      <c r="J56" s="1">
        <f t="shared" si="5"/>
        <v>1.2627275325297437E-4</v>
      </c>
      <c r="L56" s="1">
        <f t="shared" si="1"/>
        <v>3.6646210402820839E-18</v>
      </c>
    </row>
    <row r="57" spans="1:12" x14ac:dyDescent="0.3">
      <c r="A57" s="1">
        <f t="shared" si="0"/>
        <v>434</v>
      </c>
      <c r="B57" s="2">
        <v>30833</v>
      </c>
      <c r="C57" s="1">
        <v>150.55000000000001</v>
      </c>
      <c r="D57" s="1">
        <v>11.14</v>
      </c>
      <c r="E57" s="1">
        <f t="shared" si="2"/>
        <v>-5.935645110902843E-2</v>
      </c>
      <c r="F57" s="1">
        <f t="shared" si="3"/>
        <v>3.5231882882584822E-3</v>
      </c>
      <c r="G57" s="1">
        <f>+F57*(1-$H$4)+G56*$H$4</f>
        <v>1.4349452337722552E-3</v>
      </c>
      <c r="H57" s="1">
        <f>+(1-$H$4)*$H$4^(A57)</f>
        <v>1.3050877481979629E-13</v>
      </c>
      <c r="I57" s="1">
        <f t="shared" si="4"/>
        <v>5.4457026783945891E-8</v>
      </c>
      <c r="J57" s="1">
        <f t="shared" si="5"/>
        <v>1.2754823560906501E-4</v>
      </c>
      <c r="L57" s="1">
        <f t="shared" si="1"/>
        <v>4.5980698696006979E-16</v>
      </c>
    </row>
    <row r="58" spans="1:12" x14ac:dyDescent="0.3">
      <c r="A58" s="1">
        <f t="shared" si="0"/>
        <v>433</v>
      </c>
      <c r="B58" s="2">
        <v>30862</v>
      </c>
      <c r="C58" s="1">
        <v>153.18</v>
      </c>
      <c r="D58" s="1">
        <v>10.08</v>
      </c>
      <c r="E58" s="1">
        <f t="shared" si="2"/>
        <v>1.7469279309199504E-2</v>
      </c>
      <c r="F58" s="1">
        <f t="shared" si="3"/>
        <v>3.0517571958282587E-4</v>
      </c>
      <c r="G58" s="1">
        <f>+F58*(1-$H$4)+G57*$H$4</f>
        <v>1.3671590629208894E-3</v>
      </c>
      <c r="H58" s="1">
        <f>+(1-$H$4)*$H$4^(A58)</f>
        <v>1.3883912214871943E-13</v>
      </c>
      <c r="I58" s="1">
        <f t="shared" si="4"/>
        <v>5.6141264725717419E-8</v>
      </c>
      <c r="J58" s="1">
        <f t="shared" si="5"/>
        <v>1.2883660162531821E-4</v>
      </c>
      <c r="L58" s="1">
        <f t="shared" si="1"/>
        <v>4.2370329007983309E-17</v>
      </c>
    </row>
    <row r="59" spans="1:12" x14ac:dyDescent="0.3">
      <c r="A59" s="1">
        <f t="shared" si="0"/>
        <v>432</v>
      </c>
      <c r="B59" s="2">
        <v>30894</v>
      </c>
      <c r="C59" s="1">
        <v>150.66</v>
      </c>
      <c r="D59" s="1">
        <v>9.92</v>
      </c>
      <c r="E59" s="1">
        <f t="shared" si="2"/>
        <v>-1.6451233842538215E-2</v>
      </c>
      <c r="F59" s="1">
        <f t="shared" si="3"/>
        <v>2.7064309494187472E-4</v>
      </c>
      <c r="G59" s="1">
        <f>+F59*(1-$H$4)+G58*$H$4</f>
        <v>1.3013681048421484E-3</v>
      </c>
      <c r="H59" s="1">
        <f>+(1-$H$4)*$H$4^(A59)</f>
        <v>1.4770119377523345E-13</v>
      </c>
      <c r="I59" s="1">
        <f t="shared" si="4"/>
        <v>5.7877592500739613E-8</v>
      </c>
      <c r="J59" s="1">
        <f t="shared" si="5"/>
        <v>1.3013798143971536E-4</v>
      </c>
      <c r="L59" s="1">
        <f t="shared" si="1"/>
        <v>3.9974308209938743E-17</v>
      </c>
    </row>
    <row r="60" spans="1:12" x14ac:dyDescent="0.3">
      <c r="A60" s="1">
        <f t="shared" si="0"/>
        <v>431</v>
      </c>
      <c r="B60" s="2">
        <v>30925</v>
      </c>
      <c r="C60" s="1">
        <v>166.68</v>
      </c>
      <c r="D60" s="1">
        <v>10.67</v>
      </c>
      <c r="E60" s="1">
        <f t="shared" si="2"/>
        <v>0.10633213859020318</v>
      </c>
      <c r="F60" s="1">
        <f t="shared" si="3"/>
        <v>1.1306523697166178E-2</v>
      </c>
      <c r="G60" s="1">
        <f>+F60*(1-$H$4)+G59*$H$4</f>
        <v>1.9016774403815908E-3</v>
      </c>
      <c r="H60" s="1">
        <f>+(1-$H$4)*$H$4^(A60)</f>
        <v>1.5712892954812069E-13</v>
      </c>
      <c r="I60" s="1">
        <f t="shared" si="4"/>
        <v>5.9667621134783102E-8</v>
      </c>
      <c r="J60" s="1">
        <f t="shared" si="5"/>
        <v>1.3145250650476299E-4</v>
      </c>
      <c r="L60" s="1">
        <f t="shared" si="1"/>
        <v>1.7765819654461815E-15</v>
      </c>
    </row>
    <row r="61" spans="1:12" x14ac:dyDescent="0.3">
      <c r="A61" s="1">
        <f t="shared" si="0"/>
        <v>430</v>
      </c>
      <c r="B61" s="2">
        <v>30953</v>
      </c>
      <c r="C61" s="1">
        <v>166.1</v>
      </c>
      <c r="D61" s="1">
        <v>10.220000000000001</v>
      </c>
      <c r="E61" s="1">
        <f t="shared" si="2"/>
        <v>-3.479721622270282E-3</v>
      </c>
      <c r="F61" s="1">
        <f t="shared" si="3"/>
        <v>1.2108462568495323E-5</v>
      </c>
      <c r="G61" s="1">
        <f>+F61*(1-$H$4)+G60*$H$4</f>
        <v>1.7883033017128051E-3</v>
      </c>
      <c r="H61" s="1">
        <f>+(1-$H$4)*$H$4^(A61)</f>
        <v>1.6715843568949013E-13</v>
      </c>
      <c r="I61" s="1">
        <f t="shared" si="4"/>
        <v>6.1513011479157833E-8</v>
      </c>
      <c r="J61" s="1">
        <f t="shared" si="5"/>
        <v>1.3278030960077071E-4</v>
      </c>
      <c r="L61" s="1">
        <f t="shared" si="1"/>
        <v>2.0240316615544238E-18</v>
      </c>
    </row>
    <row r="62" spans="1:12" x14ac:dyDescent="0.3">
      <c r="A62" s="1">
        <f t="shared" si="0"/>
        <v>429</v>
      </c>
      <c r="B62" s="2">
        <v>30986</v>
      </c>
      <c r="C62" s="1">
        <v>166.09</v>
      </c>
      <c r="D62" s="1">
        <v>10.14</v>
      </c>
      <c r="E62" s="1">
        <f t="shared" si="2"/>
        <v>-6.0204695966237232E-5</v>
      </c>
      <c r="F62" s="1">
        <f t="shared" si="3"/>
        <v>3.6246054163870614E-9</v>
      </c>
      <c r="G62" s="1">
        <f>+F62*(1-$H$4)+G61*$H$4</f>
        <v>1.6810053210863617E-3</v>
      </c>
      <c r="H62" s="1">
        <f>+(1-$H$4)*$H$4^(A62)</f>
        <v>1.7782812307392563E-13</v>
      </c>
      <c r="I62" s="1">
        <f t="shared" si="4"/>
        <v>6.3415475751709122E-8</v>
      </c>
      <c r="J62" s="1">
        <f t="shared" si="5"/>
        <v>1.3412152484926335E-4</v>
      </c>
      <c r="L62" s="1">
        <f t="shared" si="1"/>
        <v>6.4455677807969582E-22</v>
      </c>
    </row>
    <row r="63" spans="1:12" x14ac:dyDescent="0.3">
      <c r="A63" s="1">
        <f t="shared" si="0"/>
        <v>428</v>
      </c>
      <c r="B63" s="2">
        <v>31016</v>
      </c>
      <c r="C63" s="1">
        <v>163.58000000000001</v>
      </c>
      <c r="D63" s="1">
        <v>10.26</v>
      </c>
      <c r="E63" s="1">
        <f t="shared" si="2"/>
        <v>-1.5112288518273176E-2</v>
      </c>
      <c r="F63" s="1">
        <f t="shared" si="3"/>
        <v>2.2838126425953127E-4</v>
      </c>
      <c r="G63" s="1">
        <f>+F63*(1-$H$4)+G62*$H$4</f>
        <v>1.5938478776767518E-3</v>
      </c>
      <c r="H63" s="1">
        <f>+(1-$H$4)*$H$4^(A63)</f>
        <v>1.8917885433396347E-13</v>
      </c>
      <c r="I63" s="1">
        <f t="shared" si="4"/>
        <v>6.5376779125473316E-8</v>
      </c>
      <c r="J63" s="1">
        <f t="shared" si="5"/>
        <v>1.3547628772652865E-4</v>
      </c>
      <c r="L63" s="1">
        <f t="shared" si="1"/>
        <v>4.3204905923960283E-17</v>
      </c>
    </row>
    <row r="64" spans="1:12" x14ac:dyDescent="0.3">
      <c r="A64" s="1">
        <f t="shared" si="0"/>
        <v>427</v>
      </c>
      <c r="B64" s="2">
        <v>31047</v>
      </c>
      <c r="C64" s="1">
        <v>167.24</v>
      </c>
      <c r="D64" s="1">
        <v>9.93</v>
      </c>
      <c r="E64" s="1">
        <f t="shared" si="2"/>
        <v>2.2374373395280589E-2</v>
      </c>
      <c r="F64" s="1">
        <f t="shared" si="3"/>
        <v>5.0061258483143978E-4</v>
      </c>
      <c r="G64" s="1">
        <f>+F64*(1-$H$4)+G63*$H$4</f>
        <v>1.5282537601060331E-3</v>
      </c>
      <c r="H64" s="1">
        <f>+(1-$H$4)*$H$4^(A64)</f>
        <v>2.012541003552803E-13</v>
      </c>
      <c r="I64" s="1">
        <f t="shared" si="4"/>
        <v>6.7398741366467343E-8</v>
      </c>
      <c r="J64" s="1">
        <f t="shared" si="5"/>
        <v>1.3684473507730163E-4</v>
      </c>
      <c r="L64" s="1">
        <f t="shared" si="1"/>
        <v>1.0075033538678285E-16</v>
      </c>
    </row>
    <row r="65" spans="1:12" x14ac:dyDescent="0.3">
      <c r="A65" s="1">
        <f t="shared" si="0"/>
        <v>426</v>
      </c>
      <c r="B65" s="2">
        <v>31078</v>
      </c>
      <c r="C65" s="1">
        <v>179.63</v>
      </c>
      <c r="D65" s="1">
        <v>10.36</v>
      </c>
      <c r="E65" s="1">
        <f t="shared" si="2"/>
        <v>7.4085147093996495E-2</v>
      </c>
      <c r="F65" s="1">
        <f t="shared" si="3"/>
        <v>5.4886090199390974E-3</v>
      </c>
      <c r="G65" s="1">
        <f>+F65*(1-$H$4)+G64*$H$4</f>
        <v>1.7658750756960172E-3</v>
      </c>
      <c r="H65" s="1">
        <f>+(1-$H$4)*$H$4^(A65)</f>
        <v>2.1410010676093648E-13</v>
      </c>
      <c r="I65" s="1">
        <f t="shared" si="4"/>
        <v>6.9483238522131283E-8</v>
      </c>
      <c r="J65" s="1">
        <f t="shared" si="5"/>
        <v>1.3822700512858751E-4</v>
      </c>
      <c r="L65" s="1">
        <f t="shared" si="1"/>
        <v>1.1751117771379998E-15</v>
      </c>
    </row>
    <row r="66" spans="1:12" x14ac:dyDescent="0.3">
      <c r="A66" s="1">
        <f t="shared" si="0"/>
        <v>425</v>
      </c>
      <c r="B66" s="2">
        <v>31106</v>
      </c>
      <c r="C66" s="1">
        <v>181.18</v>
      </c>
      <c r="D66" s="1">
        <v>10.97</v>
      </c>
      <c r="E66" s="1">
        <f t="shared" si="2"/>
        <v>8.6288481879419621E-3</v>
      </c>
      <c r="F66" s="1">
        <f t="shared" si="3"/>
        <v>7.4457021050549279E-5</v>
      </c>
      <c r="G66" s="1">
        <f>+F66*(1-$H$4)+G65*$H$4</f>
        <v>1.664389992417289E-3</v>
      </c>
      <c r="H66" s="1">
        <f>+(1-$H$4)*$H$4^(A66)</f>
        <v>2.2776607102227287E-13</v>
      </c>
      <c r="I66" s="1">
        <f t="shared" si="4"/>
        <v>7.1632204661991004E-8</v>
      </c>
      <c r="J66" s="1">
        <f t="shared" si="5"/>
        <v>1.3962323750362374E-4</v>
      </c>
      <c r="L66" s="1">
        <f t="shared" si="1"/>
        <v>1.6958783144706272E-17</v>
      </c>
    </row>
    <row r="67" spans="1:12" x14ac:dyDescent="0.3">
      <c r="A67" s="1">
        <f t="shared" si="0"/>
        <v>424</v>
      </c>
      <c r="B67" s="2">
        <v>31135</v>
      </c>
      <c r="C67" s="1">
        <v>180.66</v>
      </c>
      <c r="D67" s="1">
        <v>10.7</v>
      </c>
      <c r="E67" s="1">
        <f t="shared" si="2"/>
        <v>-2.8700739595982627E-3</v>
      </c>
      <c r="F67" s="1">
        <f t="shared" si="3"/>
        <v>8.2373245335640501E-6</v>
      </c>
      <c r="G67" s="1">
        <f>+F67*(1-$H$4)+G66*$H$4</f>
        <v>1.5650208323442654E-3</v>
      </c>
      <c r="H67" s="1">
        <f>+(1-$H$4)*$H$4^(A67)</f>
        <v>2.4230433087475834E-13</v>
      </c>
      <c r="I67" s="1">
        <f t="shared" si="4"/>
        <v>7.3847633672155682E-8</v>
      </c>
      <c r="J67" s="1">
        <f t="shared" si="5"/>
        <v>1.410335732359836E-4</v>
      </c>
      <c r="L67" s="1">
        <f t="shared" si="1"/>
        <v>1.9959394093034679E-18</v>
      </c>
    </row>
    <row r="68" spans="1:12" x14ac:dyDescent="0.3">
      <c r="A68" s="1">
        <f t="shared" si="0"/>
        <v>423</v>
      </c>
      <c r="B68" s="2">
        <v>31167</v>
      </c>
      <c r="C68" s="1">
        <v>179.83</v>
      </c>
      <c r="D68" s="1">
        <v>10.79</v>
      </c>
      <c r="E68" s="1">
        <f t="shared" si="2"/>
        <v>-4.5942654710504627E-3</v>
      </c>
      <c r="F68" s="1">
        <f t="shared" si="3"/>
        <v>2.110727521848653E-5</v>
      </c>
      <c r="G68" s="1">
        <f>+F68*(1-$H$4)+G67*$H$4</f>
        <v>1.4723860189167187E-3</v>
      </c>
      <c r="H68" s="1">
        <f>+(1-$H$4)*$H$4^(A68)</f>
        <v>2.5777056476038123E-13</v>
      </c>
      <c r="I68" s="1">
        <f t="shared" si="4"/>
        <v>7.6131581105315139E-8</v>
      </c>
      <c r="J68" s="1">
        <f t="shared" si="5"/>
        <v>1.4245815478382181E-4</v>
      </c>
      <c r="L68" s="1">
        <f t="shared" si="1"/>
        <v>5.440834253622072E-18</v>
      </c>
    </row>
    <row r="69" spans="1:12" x14ac:dyDescent="0.3">
      <c r="A69" s="1">
        <f t="shared" si="0"/>
        <v>422</v>
      </c>
      <c r="B69" s="2">
        <v>31198</v>
      </c>
      <c r="C69" s="1">
        <v>189.55</v>
      </c>
      <c r="D69" s="1">
        <v>11</v>
      </c>
      <c r="E69" s="1">
        <f t="shared" si="2"/>
        <v>5.4051048212200303E-2</v>
      </c>
      <c r="F69" s="1">
        <f t="shared" si="3"/>
        <v>2.9215158128376014E-3</v>
      </c>
      <c r="G69" s="1">
        <f>+F69*(1-$H$4)+G68*$H$4</f>
        <v>1.5593338065519717E-3</v>
      </c>
      <c r="H69" s="1">
        <f>+(1-$H$4)*$H$4^(A69)</f>
        <v>2.7422400506423539E-13</v>
      </c>
      <c r="I69" s="1">
        <f t="shared" si="4"/>
        <v>7.8486166087953743E-8</v>
      </c>
      <c r="J69" s="1">
        <f t="shared" si="5"/>
        <v>1.4389712604426447E-4</v>
      </c>
      <c r="L69" s="1">
        <f t="shared" si="1"/>
        <v>8.0114976705482218E-16</v>
      </c>
    </row>
    <row r="70" spans="1:12" x14ac:dyDescent="0.3">
      <c r="A70" s="1">
        <f t="shared" ref="A70:A133" si="6">+A71+1</f>
        <v>421</v>
      </c>
      <c r="B70" s="2">
        <v>31226</v>
      </c>
      <c r="C70" s="1">
        <v>191.85</v>
      </c>
      <c r="D70" s="1">
        <v>11.4</v>
      </c>
      <c r="E70" s="1">
        <f t="shared" si="2"/>
        <v>1.2134001582695841E-2</v>
      </c>
      <c r="F70" s="1">
        <f t="shared" si="3"/>
        <v>1.4723399440886518E-4</v>
      </c>
      <c r="G70" s="1">
        <f>+F70*(1-$H$4)+G69*$H$4</f>
        <v>1.4746078178233854E-3</v>
      </c>
      <c r="H70" s="1">
        <f>+(1-$H$4)*$H$4^(A70)</f>
        <v>2.9172766496195246E-13</v>
      </c>
      <c r="I70" s="1">
        <f t="shared" si="4"/>
        <v>8.0913573286550259E-8</v>
      </c>
      <c r="J70" s="1">
        <f t="shared" si="5"/>
        <v>1.4535063236794391E-4</v>
      </c>
      <c r="L70" s="1">
        <f t="shared" ref="L70:L133" si="7">+H70*F70</f>
        <v>4.2952229391919402E-17</v>
      </c>
    </row>
    <row r="71" spans="1:12" x14ac:dyDescent="0.3">
      <c r="A71" s="1">
        <f t="shared" si="6"/>
        <v>420</v>
      </c>
      <c r="B71" s="2">
        <v>31259</v>
      </c>
      <c r="C71" s="1">
        <v>190.92</v>
      </c>
      <c r="D71" s="1">
        <v>11.73</v>
      </c>
      <c r="E71" s="1">
        <f t="shared" ref="E71:E134" si="8">+C71/C70-1</f>
        <v>-4.8475371383893684E-3</v>
      </c>
      <c r="F71" s="1">
        <f t="shared" ref="F71:F134" si="9">+E71^2</f>
        <v>2.3498616308064188E-5</v>
      </c>
      <c r="G71" s="1">
        <f>+F71*(1-$H$4)+G70*$H$4</f>
        <v>1.3875412657324659E-3</v>
      </c>
      <c r="H71" s="1">
        <f>+(1-$H$4)*$H$4^(A71)</f>
        <v>3.1034857974675804E-13</v>
      </c>
      <c r="I71" s="1">
        <f t="shared" ref="I71:I134" si="10">+(1-$I$4)*$I$4^(A71)</f>
        <v>8.3416054934587905E-8</v>
      </c>
      <c r="J71" s="1">
        <f t="shared" ref="J71:J134" si="11">+(1-$J$4)*$J$4^(A71)</f>
        <v>1.468188205736807E-4</v>
      </c>
      <c r="L71" s="1">
        <f t="shared" si="7"/>
        <v>7.2927621972217285E-18</v>
      </c>
    </row>
    <row r="72" spans="1:12" x14ac:dyDescent="0.3">
      <c r="A72" s="1">
        <f t="shared" si="6"/>
        <v>419</v>
      </c>
      <c r="B72" s="2">
        <v>31289</v>
      </c>
      <c r="C72" s="1">
        <v>188.63</v>
      </c>
      <c r="D72" s="1">
        <v>11.47</v>
      </c>
      <c r="E72" s="1">
        <f t="shared" si="8"/>
        <v>-1.1994552692227045E-2</v>
      </c>
      <c r="F72" s="1">
        <f t="shared" si="9"/>
        <v>1.4386929428661106E-4</v>
      </c>
      <c r="G72" s="1">
        <f>+F72*(1-$H$4)+G71*$H$4</f>
        <v>1.3129209474457145E-3</v>
      </c>
      <c r="H72" s="1">
        <f>+(1-$H$4)*$H$4^(A72)</f>
        <v>3.3015806356038084E-13</v>
      </c>
      <c r="I72" s="1">
        <f t="shared" si="10"/>
        <v>8.5995932922255564E-8</v>
      </c>
      <c r="J72" s="1">
        <f t="shared" si="11"/>
        <v>1.4830183896331388E-4</v>
      </c>
      <c r="L72" s="1">
        <f t="shared" si="7"/>
        <v>4.7499607607466069E-17</v>
      </c>
    </row>
    <row r="73" spans="1:12" x14ac:dyDescent="0.3">
      <c r="A73" s="1">
        <f t="shared" si="6"/>
        <v>418</v>
      </c>
      <c r="B73" s="2">
        <v>31320</v>
      </c>
      <c r="C73" s="1">
        <v>182.08</v>
      </c>
      <c r="D73" s="1">
        <v>11.51</v>
      </c>
      <c r="E73" s="1">
        <f t="shared" si="8"/>
        <v>-3.4724062980437842E-2</v>
      </c>
      <c r="F73" s="1">
        <f t="shared" si="9"/>
        <v>1.2057605498694138E-3</v>
      </c>
      <c r="G73" s="1">
        <f>+F73*(1-$H$4)+G72*$H$4</f>
        <v>1.3064913235911364E-3</v>
      </c>
      <c r="H73" s="1">
        <f>+(1-$H$4)*$H$4^(A73)</f>
        <v>3.512319825110435E-13</v>
      </c>
      <c r="I73" s="1">
        <f t="shared" si="10"/>
        <v>8.8655600950778921E-8</v>
      </c>
      <c r="J73" s="1">
        <f t="shared" si="11"/>
        <v>1.4979983733668067E-4</v>
      </c>
      <c r="L73" s="1">
        <f t="shared" si="7"/>
        <v>4.2350166836424014E-16</v>
      </c>
    </row>
    <row r="74" spans="1:12" x14ac:dyDescent="0.3">
      <c r="A74" s="1">
        <f t="shared" si="6"/>
        <v>417</v>
      </c>
      <c r="B74" s="2">
        <v>31351</v>
      </c>
      <c r="C74" s="1">
        <v>189.82</v>
      </c>
      <c r="D74" s="1">
        <v>11.81</v>
      </c>
      <c r="E74" s="1">
        <f t="shared" si="8"/>
        <v>4.2508787346221322E-2</v>
      </c>
      <c r="F74" s="1">
        <f t="shared" si="9"/>
        <v>1.8069970016462659E-3</v>
      </c>
      <c r="G74" s="1">
        <f>+F74*(1-$H$4)+G73*$H$4</f>
        <v>1.3365216642744443E-3</v>
      </c>
      <c r="H74" s="1">
        <f>+(1-$H$4)*$H$4^(A74)</f>
        <v>3.7365104522451439E-13</v>
      </c>
      <c r="I74" s="1">
        <f t="shared" si="10"/>
        <v>9.1397526753380336E-8</v>
      </c>
      <c r="J74" s="1">
        <f t="shared" si="11"/>
        <v>1.5131296700674813E-4</v>
      </c>
      <c r="L74" s="1">
        <f t="shared" si="7"/>
        <v>6.7518631838269079E-16</v>
      </c>
    </row>
    <row r="75" spans="1:12" x14ac:dyDescent="0.3">
      <c r="A75" s="1">
        <f t="shared" si="6"/>
        <v>416</v>
      </c>
      <c r="B75" s="2">
        <v>31380</v>
      </c>
      <c r="C75" s="1">
        <v>202.17</v>
      </c>
      <c r="D75" s="1">
        <v>12.71</v>
      </c>
      <c r="E75" s="1">
        <f t="shared" si="8"/>
        <v>6.5061637340638523E-2</v>
      </c>
      <c r="F75" s="1">
        <f t="shared" si="9"/>
        <v>4.2330166534447688E-3</v>
      </c>
      <c r="G75" s="1">
        <f>+F75*(1-$H$4)+G74*$H$4</f>
        <v>1.5103113636246639E-3</v>
      </c>
      <c r="H75" s="1">
        <f>+(1-$H$4)*$H$4^(A75)</f>
        <v>3.9750111194097273E-13</v>
      </c>
      <c r="I75" s="1">
        <f t="shared" si="10"/>
        <v>9.4224254384928186E-8</v>
      </c>
      <c r="J75" s="1">
        <f t="shared" si="11"/>
        <v>1.5284138081489711E-4</v>
      </c>
      <c r="L75" s="1">
        <f t="shared" si="7"/>
        <v>1.6826288266089507E-15</v>
      </c>
    </row>
    <row r="76" spans="1:12" x14ac:dyDescent="0.3">
      <c r="A76" s="1">
        <f t="shared" si="6"/>
        <v>415</v>
      </c>
      <c r="B76" s="2">
        <v>31412</v>
      </c>
      <c r="C76" s="1">
        <v>211.28</v>
      </c>
      <c r="D76" s="1">
        <v>13.47</v>
      </c>
      <c r="E76" s="1">
        <f t="shared" si="8"/>
        <v>4.506108720383839E-2</v>
      </c>
      <c r="F76" s="1">
        <f t="shared" si="9"/>
        <v>2.0305015799919278E-3</v>
      </c>
      <c r="G76" s="1">
        <f>+F76*(1-$H$4)+G75*$H$4</f>
        <v>1.5415227766066998E-3</v>
      </c>
      <c r="H76" s="1">
        <f>+(1-$H$4)*$H$4^(A76)</f>
        <v>4.2287352334146032E-13</v>
      </c>
      <c r="I76" s="1">
        <f t="shared" si="10"/>
        <v>9.7138406582400184E-8</v>
      </c>
      <c r="J76" s="1">
        <f t="shared" si="11"/>
        <v>1.5438523314636072E-4</v>
      </c>
      <c r="L76" s="1">
        <f t="shared" si="7"/>
        <v>8.5864535728158858E-16</v>
      </c>
    </row>
    <row r="77" spans="1:12" x14ac:dyDescent="0.3">
      <c r="A77" s="1">
        <f t="shared" si="6"/>
        <v>414</v>
      </c>
      <c r="B77" s="2">
        <v>31443</v>
      </c>
      <c r="C77" s="1">
        <v>211.78</v>
      </c>
      <c r="D77" s="1">
        <v>14.09</v>
      </c>
      <c r="E77" s="1">
        <f t="shared" si="8"/>
        <v>2.3665278303672821E-3</v>
      </c>
      <c r="F77" s="1">
        <f t="shared" si="9"/>
        <v>5.6004539719028753E-6</v>
      </c>
      <c r="G77" s="1">
        <f>+F77*(1-$H$4)+G76*$H$4</f>
        <v>1.4493674372486119E-3</v>
      </c>
      <c r="H77" s="1">
        <f>+(1-$H$4)*$H$4^(A77)</f>
        <v>4.4986545036325576E-13</v>
      </c>
      <c r="I77" s="1">
        <f t="shared" si="10"/>
        <v>1.001426871983507E-7</v>
      </c>
      <c r="J77" s="1">
        <f t="shared" si="11"/>
        <v>1.5594467994581892E-4</v>
      </c>
      <c r="L77" s="1">
        <f t="shared" si="7"/>
        <v>2.5194507483087713E-18</v>
      </c>
    </row>
    <row r="78" spans="1:12" x14ac:dyDescent="0.3">
      <c r="A78" s="1">
        <f t="shared" si="6"/>
        <v>413</v>
      </c>
      <c r="B78" s="2">
        <v>31471</v>
      </c>
      <c r="C78" s="1">
        <v>226.92</v>
      </c>
      <c r="D78" s="1">
        <v>14.27</v>
      </c>
      <c r="E78" s="1">
        <f t="shared" si="8"/>
        <v>7.1489281329681686E-2</v>
      </c>
      <c r="F78" s="1">
        <f t="shared" si="9"/>
        <v>5.1107173450343742E-3</v>
      </c>
      <c r="G78" s="1">
        <f>+F78*(1-$H$4)+G77*$H$4</f>
        <v>1.6690484317157578E-3</v>
      </c>
      <c r="H78" s="1">
        <f>+(1-$H$4)*$H$4^(A78)</f>
        <v>4.7858026634388894E-13</v>
      </c>
      <c r="I78" s="1">
        <f t="shared" si="10"/>
        <v>1.032398837096399E-7</v>
      </c>
      <c r="J78" s="1">
        <f t="shared" si="11"/>
        <v>1.5751987873315041E-4</v>
      </c>
      <c r="L78" s="1">
        <f t="shared" si="7"/>
        <v>2.4458884681948838E-15</v>
      </c>
    </row>
    <row r="79" spans="1:12" x14ac:dyDescent="0.3">
      <c r="A79" s="1">
        <f t="shared" si="6"/>
        <v>412</v>
      </c>
      <c r="B79" s="2">
        <v>31502</v>
      </c>
      <c r="C79" s="1">
        <v>238.9</v>
      </c>
      <c r="D79" s="1">
        <v>15.36</v>
      </c>
      <c r="E79" s="1">
        <f t="shared" si="8"/>
        <v>5.2793936188965329E-2</v>
      </c>
      <c r="F79" s="1">
        <f t="shared" si="9"/>
        <v>2.7871996983245429E-3</v>
      </c>
      <c r="G79" s="1">
        <f>+F79*(1-$H$4)+G78*$H$4</f>
        <v>1.7361375077122848E-3</v>
      </c>
      <c r="H79" s="1">
        <f>+(1-$H$4)*$H$4^(A79)</f>
        <v>5.0912794291903093E-13</v>
      </c>
      <c r="I79" s="1">
        <f t="shared" si="10"/>
        <v>1.0643286980375249E-7</v>
      </c>
      <c r="J79" s="1">
        <f t="shared" si="11"/>
        <v>1.5911098861934387E-4</v>
      </c>
      <c r="L79" s="1">
        <f t="shared" si="7"/>
        <v>1.4190412489125182E-15</v>
      </c>
    </row>
    <row r="80" spans="1:12" x14ac:dyDescent="0.3">
      <c r="A80" s="1">
        <f t="shared" si="6"/>
        <v>411</v>
      </c>
      <c r="B80" s="2">
        <v>31532</v>
      </c>
      <c r="C80" s="1">
        <v>235.52</v>
      </c>
      <c r="D80" s="1">
        <v>15.7376</v>
      </c>
      <c r="E80" s="1">
        <f t="shared" si="8"/>
        <v>-1.4148179154457874E-2</v>
      </c>
      <c r="F80" s="1">
        <f t="shared" si="9"/>
        <v>2.0017097338663632E-4</v>
      </c>
      <c r="G80" s="1">
        <f>+F80*(1-$H$4)+G79*$H$4</f>
        <v>1.6439795156527458E-3</v>
      </c>
      <c r="H80" s="1">
        <f>+(1-$H$4)*$H$4^(A80)</f>
        <v>5.4162547119045836E-13</v>
      </c>
      <c r="I80" s="1">
        <f t="shared" si="10"/>
        <v>1.0972460804510566E-7</v>
      </c>
      <c r="J80" s="1">
        <f t="shared" si="11"/>
        <v>1.6071817032256957E-4</v>
      </c>
      <c r="L80" s="1">
        <f t="shared" si="7"/>
        <v>1.084176977791896E-16</v>
      </c>
    </row>
    <row r="81" spans="1:12" x14ac:dyDescent="0.3">
      <c r="A81" s="1">
        <f t="shared" si="6"/>
        <v>410</v>
      </c>
      <c r="B81" s="2">
        <v>31562</v>
      </c>
      <c r="C81" s="1">
        <v>247.35</v>
      </c>
      <c r="D81" s="1">
        <v>16.86</v>
      </c>
      <c r="E81" s="1">
        <f t="shared" si="8"/>
        <v>5.0229279891304213E-2</v>
      </c>
      <c r="F81" s="1">
        <f t="shared" si="9"/>
        <v>2.5229805583989779E-3</v>
      </c>
      <c r="G81" s="1">
        <f>+F81*(1-$H$4)+G80*$H$4</f>
        <v>1.6967195782175198E-3</v>
      </c>
      <c r="H81" s="1">
        <f>+(1-$H$4)*$H$4^(A81)</f>
        <v>5.7619730977708346E-13</v>
      </c>
      <c r="I81" s="1">
        <f t="shared" si="10"/>
        <v>1.1311815262382027E-7</v>
      </c>
      <c r="J81" s="1">
        <f t="shared" si="11"/>
        <v>1.6234158618441374E-4</v>
      </c>
      <c r="L81" s="1">
        <f t="shared" si="7"/>
        <v>1.4537346103693749E-15</v>
      </c>
    </row>
    <row r="82" spans="1:12" x14ac:dyDescent="0.3">
      <c r="A82" s="1">
        <f t="shared" si="6"/>
        <v>409</v>
      </c>
      <c r="B82" s="2">
        <v>31593</v>
      </c>
      <c r="C82" s="1">
        <v>250.84</v>
      </c>
      <c r="D82" s="1">
        <v>17.104600000000001</v>
      </c>
      <c r="E82" s="1">
        <f t="shared" si="8"/>
        <v>1.4109561350313271E-2</v>
      </c>
      <c r="F82" s="1">
        <f t="shared" si="9"/>
        <v>1.9907972149825405E-4</v>
      </c>
      <c r="G82" s="1">
        <f>+F82*(1-$H$4)+G81*$H$4</f>
        <v>1.6068611868143639E-3</v>
      </c>
      <c r="H82" s="1">
        <f>+(1-$H$4)*$H$4^(A82)</f>
        <v>6.129758614649824E-13</v>
      </c>
      <c r="I82" s="1">
        <f t="shared" si="10"/>
        <v>1.1661665218950542E-7</v>
      </c>
      <c r="J82" s="1">
        <f t="shared" si="11"/>
        <v>1.6398140018627648E-4</v>
      </c>
      <c r="L82" s="1">
        <f t="shared" si="7"/>
        <v>1.2203106378560106E-16</v>
      </c>
    </row>
    <row r="83" spans="1:12" x14ac:dyDescent="0.3">
      <c r="A83" s="1">
        <f t="shared" si="6"/>
        <v>408</v>
      </c>
      <c r="B83" s="2">
        <v>31624</v>
      </c>
      <c r="C83" s="1">
        <v>236.12</v>
      </c>
      <c r="D83" s="1">
        <v>16.031600000000001</v>
      </c>
      <c r="E83" s="1">
        <f t="shared" si="8"/>
        <v>-5.8682825705629105E-2</v>
      </c>
      <c r="F83" s="1">
        <f t="shared" si="9"/>
        <v>3.443674032797244E-3</v>
      </c>
      <c r="G83" s="1">
        <f>+F83*(1-$H$4)+G82*$H$4</f>
        <v>1.7170699575733367E-3</v>
      </c>
      <c r="H83" s="1">
        <f>+(1-$H$4)*$H$4^(A83)</f>
        <v>6.5210198028189612E-13</v>
      </c>
      <c r="I83" s="1">
        <f t="shared" si="10"/>
        <v>1.2022335277268599E-7</v>
      </c>
      <c r="J83" s="1">
        <f t="shared" si="11"/>
        <v>1.6563777796593587E-4</v>
      </c>
      <c r="L83" s="1">
        <f t="shared" si="7"/>
        <v>2.2456266562324259E-15</v>
      </c>
    </row>
    <row r="84" spans="1:12" x14ac:dyDescent="0.3">
      <c r="A84" s="1">
        <f t="shared" si="6"/>
        <v>407</v>
      </c>
      <c r="B84" s="2">
        <v>31653</v>
      </c>
      <c r="C84" s="1">
        <v>252.93</v>
      </c>
      <c r="D84" s="1">
        <v>17.47</v>
      </c>
      <c r="E84" s="1">
        <f t="shared" si="8"/>
        <v>7.1192613925122883E-2</v>
      </c>
      <c r="F84" s="1">
        <f t="shared" si="9"/>
        <v>5.0683882774916009E-3</v>
      </c>
      <c r="G84" s="1">
        <f>+F84*(1-$H$4)+G83*$H$4</f>
        <v>1.9181490567684329E-3</v>
      </c>
      <c r="H84" s="1">
        <f>+(1-$H$4)*$H$4^(A84)</f>
        <v>6.9372551093818743E-13</v>
      </c>
      <c r="I84" s="1">
        <f t="shared" si="10"/>
        <v>1.2394160079658352E-7</v>
      </c>
      <c r="J84" s="1">
        <f t="shared" si="11"/>
        <v>1.6731088683427864E-4</v>
      </c>
      <c r="L84" s="1">
        <f t="shared" si="7"/>
        <v>3.5160702474359807E-15</v>
      </c>
    </row>
    <row r="85" spans="1:12" x14ac:dyDescent="0.3">
      <c r="A85" s="1">
        <f t="shared" si="6"/>
        <v>406</v>
      </c>
      <c r="B85" s="2">
        <v>31685</v>
      </c>
      <c r="C85" s="1">
        <v>231.32</v>
      </c>
      <c r="D85" s="1">
        <v>15.9672</v>
      </c>
      <c r="E85" s="1">
        <f t="shared" si="8"/>
        <v>-8.5438658917487142E-2</v>
      </c>
      <c r="F85" s="1">
        <f t="shared" si="9"/>
        <v>7.2997644376187054E-3</v>
      </c>
      <c r="G85" s="1">
        <f>+F85*(1-$H$4)+G84*$H$4</f>
        <v>2.2410459796194495E-3</v>
      </c>
      <c r="H85" s="1">
        <f>+(1-$H$4)*$H$4^(A85)</f>
        <v>7.3800586270019935E-13</v>
      </c>
      <c r="I85" s="1">
        <f t="shared" si="10"/>
        <v>1.2777484618204487E-7</v>
      </c>
      <c r="J85" s="1">
        <f t="shared" si="11"/>
        <v>1.6900089579220063E-4</v>
      </c>
      <c r="L85" s="1">
        <f t="shared" si="7"/>
        <v>5.3872689512930281E-15</v>
      </c>
    </row>
    <row r="86" spans="1:12" x14ac:dyDescent="0.3">
      <c r="A86" s="1">
        <f t="shared" si="6"/>
        <v>405</v>
      </c>
      <c r="B86" s="2">
        <v>31716</v>
      </c>
      <c r="C86" s="1">
        <v>243.98</v>
      </c>
      <c r="D86" s="1">
        <v>16.39</v>
      </c>
      <c r="E86" s="1">
        <f t="shared" si="8"/>
        <v>5.4729379214940366E-2</v>
      </c>
      <c r="F86" s="1">
        <f t="shared" si="9"/>
        <v>2.9953049492527466E-3</v>
      </c>
      <c r="G86" s="1">
        <f>+F86*(1-$H$4)+G85*$H$4</f>
        <v>2.2863015177974474E-3</v>
      </c>
      <c r="H86" s="1">
        <f>+(1-$H$4)*$H$4^(A86)</f>
        <v>7.851126198938292E-13</v>
      </c>
      <c r="I86" s="1">
        <f t="shared" si="10"/>
        <v>1.3172664554849987E-7</v>
      </c>
      <c r="J86" s="1">
        <f t="shared" si="11"/>
        <v>1.7070797554767742E-4</v>
      </c>
      <c r="L86" s="1">
        <f t="shared" si="7"/>
        <v>2.3516517160887771E-15</v>
      </c>
    </row>
    <row r="87" spans="1:12" x14ac:dyDescent="0.3">
      <c r="A87" s="1">
        <f t="shared" si="6"/>
        <v>404</v>
      </c>
      <c r="B87" s="2">
        <v>31744</v>
      </c>
      <c r="C87" s="1">
        <v>249.22</v>
      </c>
      <c r="D87" s="1">
        <v>16.89</v>
      </c>
      <c r="E87" s="1">
        <f t="shared" si="8"/>
        <v>2.1477170259857514E-2</v>
      </c>
      <c r="F87" s="1">
        <f t="shared" si="9"/>
        <v>4.6126884237090808E-4</v>
      </c>
      <c r="G87" s="1">
        <f>+F87*(1-$H$4)+G86*$H$4</f>
        <v>2.1767995572718551E-3</v>
      </c>
      <c r="H87" s="1">
        <f>+(1-$H$4)*$H$4^(A87)</f>
        <v>8.3522619137641401E-13</v>
      </c>
      <c r="I87" s="1">
        <f t="shared" si="10"/>
        <v>1.358006655139174E-7</v>
      </c>
      <c r="J87" s="1">
        <f t="shared" si="11"/>
        <v>1.7243229853300754E-4</v>
      </c>
      <c r="L87" s="1">
        <f t="shared" si="7"/>
        <v>3.8526381841406104E-16</v>
      </c>
    </row>
    <row r="88" spans="1:12" x14ac:dyDescent="0.3">
      <c r="A88" s="1">
        <f t="shared" si="6"/>
        <v>403</v>
      </c>
      <c r="B88" s="2">
        <v>31777</v>
      </c>
      <c r="C88" s="1">
        <v>242.17</v>
      </c>
      <c r="D88" s="1">
        <v>16.329699999999999</v>
      </c>
      <c r="E88" s="1">
        <f t="shared" si="8"/>
        <v>-2.8288259369232072E-2</v>
      </c>
      <c r="F88" s="1">
        <f t="shared" si="9"/>
        <v>8.0022561814094609E-4</v>
      </c>
      <c r="G88" s="1">
        <f>+F88*(1-$H$4)+G87*$H$4</f>
        <v>2.0942051209240004E-3</v>
      </c>
      <c r="H88" s="1">
        <f>+(1-$H$4)*$H$4^(A88)</f>
        <v>8.8853850146427014E-13</v>
      </c>
      <c r="I88" s="1">
        <f t="shared" si="10"/>
        <v>1.4000068609682204E-7</v>
      </c>
      <c r="J88" s="1">
        <f t="shared" si="11"/>
        <v>1.7417403892222978E-4</v>
      </c>
      <c r="L88" s="1">
        <f t="shared" si="7"/>
        <v>7.1103127157627554E-16</v>
      </c>
    </row>
    <row r="89" spans="1:12" x14ac:dyDescent="0.3">
      <c r="A89" s="1">
        <f t="shared" si="6"/>
        <v>402</v>
      </c>
      <c r="B89" s="2">
        <v>31807</v>
      </c>
      <c r="C89" s="1">
        <v>274.08</v>
      </c>
      <c r="D89" s="1">
        <v>18.52</v>
      </c>
      <c r="E89" s="1">
        <f t="shared" si="8"/>
        <v>0.13176694057893212</v>
      </c>
      <c r="F89" s="1">
        <f t="shared" si="9"/>
        <v>1.7362526629531829E-2</v>
      </c>
      <c r="G89" s="1">
        <f>+F89*(1-$H$4)+G88*$H$4</f>
        <v>3.0103044114404708E-3</v>
      </c>
      <c r="H89" s="1">
        <f>+(1-$H$4)*$H$4^(A89)</f>
        <v>9.4525372496198964E-13</v>
      </c>
      <c r="I89" s="1">
        <f t="shared" si="10"/>
        <v>1.4433060422352791E-7</v>
      </c>
      <c r="J89" s="1">
        <f t="shared" si="11"/>
        <v>1.7593337264871698E-4</v>
      </c>
      <c r="L89" s="1">
        <f t="shared" si="7"/>
        <v>1.6411992971316699E-14</v>
      </c>
    </row>
    <row r="90" spans="1:12" x14ac:dyDescent="0.3">
      <c r="A90" s="1">
        <f t="shared" si="6"/>
        <v>401</v>
      </c>
      <c r="B90" s="2">
        <v>31835</v>
      </c>
      <c r="C90" s="1">
        <v>284.2</v>
      </c>
      <c r="D90" s="1">
        <v>19.100000000000001</v>
      </c>
      <c r="E90" s="1">
        <f t="shared" si="8"/>
        <v>3.6923525977816674E-2</v>
      </c>
      <c r="F90" s="1">
        <f t="shared" si="9"/>
        <v>1.3633467706345027E-3</v>
      </c>
      <c r="G90" s="1">
        <f>+F90*(1-$H$4)+G89*$H$4</f>
        <v>2.9114869529921123E-3</v>
      </c>
      <c r="H90" s="1">
        <f>+(1-$H$4)*$H$4^(A90)</f>
        <v>1.0055890691084996E-12</v>
      </c>
      <c r="I90" s="1">
        <f t="shared" si="10"/>
        <v>1.4879443734384318E-7</v>
      </c>
      <c r="J90" s="1">
        <f t="shared" si="11"/>
        <v>1.7771047742294642E-4</v>
      </c>
      <c r="L90" s="1">
        <f t="shared" si="7"/>
        <v>1.3709666099544288E-15</v>
      </c>
    </row>
    <row r="91" spans="1:12" x14ac:dyDescent="0.3">
      <c r="A91" s="1">
        <f t="shared" si="6"/>
        <v>400</v>
      </c>
      <c r="B91" s="2">
        <v>31867</v>
      </c>
      <c r="C91" s="1">
        <v>291.7</v>
      </c>
      <c r="D91" s="1">
        <v>20.183499999999999</v>
      </c>
      <c r="E91" s="1">
        <f t="shared" si="8"/>
        <v>2.6389866291344211E-2</v>
      </c>
      <c r="F91" s="1">
        <f t="shared" si="9"/>
        <v>6.9642504287502544E-4</v>
      </c>
      <c r="G91" s="1">
        <f>+F91*(1-$H$4)+G90*$H$4</f>
        <v>2.7785832383850871E-3</v>
      </c>
      <c r="H91" s="1">
        <f>+(1-$H$4)*$H$4^(A91)</f>
        <v>1.0697756054345742E-12</v>
      </c>
      <c r="I91" s="1">
        <f t="shared" si="10"/>
        <v>1.533963271586012E-7</v>
      </c>
      <c r="J91" s="1">
        <f t="shared" si="11"/>
        <v>1.7950553275045093E-4</v>
      </c>
      <c r="L91" s="1">
        <f t="shared" si="7"/>
        <v>7.4501852188142961E-16</v>
      </c>
    </row>
    <row r="92" spans="1:12" x14ac:dyDescent="0.3">
      <c r="A92" s="1">
        <f t="shared" si="6"/>
        <v>399</v>
      </c>
      <c r="B92" s="2">
        <v>31897</v>
      </c>
      <c r="C92" s="1">
        <v>288.36</v>
      </c>
      <c r="D92" s="1">
        <v>20.311800000000002</v>
      </c>
      <c r="E92" s="1">
        <f t="shared" si="8"/>
        <v>-1.1450119986287199E-2</v>
      </c>
      <c r="F92" s="1">
        <f t="shared" si="9"/>
        <v>1.3110524770037357E-4</v>
      </c>
      <c r="G92" s="1">
        <f>+F92*(1-$H$4)+G91*$H$4</f>
        <v>2.6197345589440042E-3</v>
      </c>
      <c r="H92" s="1">
        <f>+(1-$H$4)*$H$4^(A92)</f>
        <v>1.1380591547176318E-12</v>
      </c>
      <c r="I92" s="1">
        <f t="shared" si="10"/>
        <v>1.5814054346247551E-7</v>
      </c>
      <c r="J92" s="1">
        <f t="shared" si="11"/>
        <v>1.8131871994995049E-4</v>
      </c>
      <c r="L92" s="1">
        <f t="shared" si="7"/>
        <v>1.492055273769329E-16</v>
      </c>
    </row>
    <row r="93" spans="1:12" x14ac:dyDescent="0.3">
      <c r="A93" s="1">
        <f t="shared" si="6"/>
        <v>398</v>
      </c>
      <c r="B93" s="2">
        <v>31926</v>
      </c>
      <c r="C93" s="1">
        <v>290.10000000000002</v>
      </c>
      <c r="D93" s="1">
        <v>19.03</v>
      </c>
      <c r="E93" s="1">
        <f t="shared" si="8"/>
        <v>6.0341240116521533E-3</v>
      </c>
      <c r="F93" s="1">
        <f t="shared" si="9"/>
        <v>3.6410652587997074E-5</v>
      </c>
      <c r="G93" s="1">
        <f>+F93*(1-$H$4)+G92*$H$4</f>
        <v>2.4647351245626436E-3</v>
      </c>
      <c r="H93" s="1">
        <f>+(1-$H$4)*$H$4^(A93)</f>
        <v>1.2107012284230129E-12</v>
      </c>
      <c r="I93" s="1">
        <f t="shared" si="10"/>
        <v>1.6303148810564483E-7</v>
      </c>
      <c r="J93" s="1">
        <f t="shared" si="11"/>
        <v>1.8315022217166714E-4</v>
      </c>
      <c r="L93" s="1">
        <f t="shared" si="7"/>
        <v>4.408242181597161E-17</v>
      </c>
    </row>
    <row r="94" spans="1:12" x14ac:dyDescent="0.3">
      <c r="A94" s="1">
        <f t="shared" si="6"/>
        <v>397</v>
      </c>
      <c r="B94" s="2">
        <v>31958</v>
      </c>
      <c r="C94" s="1">
        <v>304</v>
      </c>
      <c r="D94" s="1">
        <v>20.071400000000001</v>
      </c>
      <c r="E94" s="1">
        <f t="shared" si="8"/>
        <v>4.791451223715959E-2</v>
      </c>
      <c r="F94" s="1">
        <f t="shared" si="9"/>
        <v>2.295800482924916E-3</v>
      </c>
      <c r="G94" s="1">
        <f>+F94*(1-$H$4)+G93*$H$4</f>
        <v>2.4545990460643802E-3</v>
      </c>
      <c r="H94" s="1">
        <f>+(1-$H$4)*$H$4^(A94)</f>
        <v>1.2879800302372475E-12</v>
      </c>
      <c r="I94" s="1">
        <f t="shared" si="10"/>
        <v>1.6807369907798436E-7</v>
      </c>
      <c r="J94" s="1">
        <f t="shared" si="11"/>
        <v>1.8500022441582538E-4</v>
      </c>
      <c r="L94" s="1">
        <f t="shared" si="7"/>
        <v>2.9569451754163207E-15</v>
      </c>
    </row>
    <row r="95" spans="1:12" x14ac:dyDescent="0.3">
      <c r="A95" s="1">
        <f t="shared" si="6"/>
        <v>396</v>
      </c>
      <c r="B95" s="2">
        <v>31989</v>
      </c>
      <c r="C95" s="1">
        <v>318.66000000000003</v>
      </c>
      <c r="D95" s="1">
        <v>20.9</v>
      </c>
      <c r="E95" s="1">
        <f t="shared" si="8"/>
        <v>4.8223684210526363E-2</v>
      </c>
      <c r="F95" s="1">
        <f t="shared" si="9"/>
        <v>2.3255237188365696E-3</v>
      </c>
      <c r="G95" s="1">
        <f>+F95*(1-$H$4)+G94*$H$4</f>
        <v>2.4468545264307116E-3</v>
      </c>
      <c r="H95" s="1">
        <f>+(1-$H$4)*$H$4^(A95)</f>
        <v>1.3701915215289869E-12</v>
      </c>
      <c r="I95" s="1">
        <f t="shared" si="10"/>
        <v>1.7327185471957153E-7</v>
      </c>
      <c r="J95" s="1">
        <f t="shared" si="11"/>
        <v>1.8686891355133877E-4</v>
      </c>
      <c r="L95" s="1">
        <f t="shared" si="7"/>
        <v>3.1864128826644273E-15</v>
      </c>
    </row>
    <row r="96" spans="1:12" x14ac:dyDescent="0.3">
      <c r="A96" s="1">
        <f t="shared" si="6"/>
        <v>395</v>
      </c>
      <c r="B96" s="2">
        <v>32020</v>
      </c>
      <c r="C96" s="1">
        <v>329.8</v>
      </c>
      <c r="D96" s="1">
        <v>23.3857</v>
      </c>
      <c r="E96" s="1">
        <f t="shared" si="8"/>
        <v>3.4958890353354644E-2</v>
      </c>
      <c r="F96" s="1">
        <f t="shared" si="9"/>
        <v>1.2221240147378724E-3</v>
      </c>
      <c r="G96" s="1">
        <f>+F96*(1-$H$4)+G95*$H$4</f>
        <v>2.373370695729141E-3</v>
      </c>
      <c r="H96" s="1">
        <f>+(1-$H$4)*$H$4^(A96)</f>
        <v>1.4576505548180711E-12</v>
      </c>
      <c r="I96" s="1">
        <f t="shared" si="10"/>
        <v>1.7863077806141396E-7</v>
      </c>
      <c r="J96" s="1">
        <f t="shared" si="11"/>
        <v>1.8875647833468563E-4</v>
      </c>
      <c r="L96" s="1">
        <f t="shared" si="7"/>
        <v>1.781429748139148E-15</v>
      </c>
    </row>
    <row r="97" spans="1:12" x14ac:dyDescent="0.3">
      <c r="A97" s="1">
        <f t="shared" si="6"/>
        <v>394</v>
      </c>
      <c r="B97" s="2">
        <v>32050</v>
      </c>
      <c r="C97" s="1">
        <v>321.83</v>
      </c>
      <c r="D97" s="1">
        <v>22.386199999999999</v>
      </c>
      <c r="E97" s="1">
        <f t="shared" si="8"/>
        <v>-2.4166161309884915E-2</v>
      </c>
      <c r="F97" s="1">
        <f t="shared" si="9"/>
        <v>5.8400335245537862E-4</v>
      </c>
      <c r="G97" s="1">
        <f>+F97*(1-$H$4)+G96*$H$4</f>
        <v>2.2660086551327153E-3</v>
      </c>
      <c r="H97" s="1">
        <f>+(1-$H$4)*$H$4^(A97)</f>
        <v>1.5506920795936927E-12</v>
      </c>
      <c r="I97" s="1">
        <f t="shared" si="10"/>
        <v>1.8415544130042677E-7</v>
      </c>
      <c r="J97" s="1">
        <f t="shared" si="11"/>
        <v>1.9066310942897542E-4</v>
      </c>
      <c r="L97" s="1">
        <f t="shared" si="7"/>
        <v>9.0560937310871944E-16</v>
      </c>
    </row>
    <row r="98" spans="1:12" x14ac:dyDescent="0.3">
      <c r="A98" s="1">
        <f t="shared" si="6"/>
        <v>393</v>
      </c>
      <c r="B98" s="2">
        <v>32080</v>
      </c>
      <c r="C98" s="1">
        <v>251.79</v>
      </c>
      <c r="D98" s="1">
        <v>16.643999999999998</v>
      </c>
      <c r="E98" s="1">
        <f t="shared" si="8"/>
        <v>-0.217630426001305</v>
      </c>
      <c r="F98" s="1">
        <f t="shared" si="9"/>
        <v>4.7363002321509494E-2</v>
      </c>
      <c r="G98" s="1">
        <f>+F98*(1-$H$4)+G97*$H$4</f>
        <v>4.9718282751153239E-3</v>
      </c>
      <c r="H98" s="1">
        <f>+(1-$H$4)*$H$4^(A98)</f>
        <v>1.6496724250996732E-12</v>
      </c>
      <c r="I98" s="1">
        <f t="shared" si="10"/>
        <v>1.8985097041281108E-7</v>
      </c>
      <c r="J98" s="1">
        <f t="shared" si="11"/>
        <v>1.9258899942320746E-4</v>
      </c>
      <c r="L98" s="1">
        <f t="shared" si="7"/>
        <v>7.8133438899726019E-14</v>
      </c>
    </row>
    <row r="99" spans="1:12" x14ac:dyDescent="0.3">
      <c r="A99" s="1">
        <f t="shared" si="6"/>
        <v>392</v>
      </c>
      <c r="B99" s="2">
        <v>32111</v>
      </c>
      <c r="C99" s="1">
        <v>230.3</v>
      </c>
      <c r="D99" s="1">
        <v>14.699199999999999</v>
      </c>
      <c r="E99" s="1">
        <f t="shared" si="8"/>
        <v>-8.5348901862663307E-2</v>
      </c>
      <c r="F99" s="1">
        <f t="shared" si="9"/>
        <v>7.2844350491625322E-3</v>
      </c>
      <c r="G99" s="1">
        <f>+F99*(1-$H$4)+G98*$H$4</f>
        <v>5.1105846815581567E-3</v>
      </c>
      <c r="H99" s="1">
        <f>+(1-$H$4)*$H$4^(A99)</f>
        <v>1.7549706649996525E-12</v>
      </c>
      <c r="I99" s="1">
        <f t="shared" si="10"/>
        <v>1.9572264991011449E-7</v>
      </c>
      <c r="J99" s="1">
        <f t="shared" si="11"/>
        <v>1.9453434285172474E-4</v>
      </c>
      <c r="L99" s="1">
        <f t="shared" si="7"/>
        <v>1.2783969822375546E-14</v>
      </c>
    </row>
    <row r="100" spans="1:12" x14ac:dyDescent="0.3">
      <c r="A100" s="1">
        <f t="shared" si="6"/>
        <v>391</v>
      </c>
      <c r="B100" s="2">
        <v>32142</v>
      </c>
      <c r="C100" s="1">
        <v>247.08</v>
      </c>
      <c r="D100" s="1">
        <v>15.64</v>
      </c>
      <c r="E100" s="1">
        <f t="shared" si="8"/>
        <v>7.2861485019539707E-2</v>
      </c>
      <c r="F100" s="1">
        <f t="shared" si="9"/>
        <v>5.3087959992526093E-3</v>
      </c>
      <c r="G100" s="1">
        <f>+F100*(1-$H$4)+G99*$H$4</f>
        <v>5.1224773606198242E-3</v>
      </c>
      <c r="H100" s="1">
        <f>+(1-$H$4)*$H$4^(A100)</f>
        <v>1.8669900691485663E-12</v>
      </c>
      <c r="I100" s="1">
        <f t="shared" si="10"/>
        <v>2.0177592774238612E-7</v>
      </c>
      <c r="J100" s="1">
        <f t="shared" si="11"/>
        <v>1.9649933621386335E-4</v>
      </c>
      <c r="L100" s="1">
        <f t="shared" si="7"/>
        <v>9.9114694097402607E-15</v>
      </c>
    </row>
    <row r="101" spans="1:12" x14ac:dyDescent="0.3">
      <c r="A101" s="1">
        <f t="shared" si="6"/>
        <v>390</v>
      </c>
      <c r="B101" s="2">
        <v>32171</v>
      </c>
      <c r="C101" s="1">
        <v>257.07</v>
      </c>
      <c r="D101" s="1">
        <v>15.72</v>
      </c>
      <c r="E101" s="1">
        <f t="shared" si="8"/>
        <v>4.0432248664400205E-2</v>
      </c>
      <c r="F101" s="1">
        <f t="shared" si="9"/>
        <v>1.6347667320598923E-3</v>
      </c>
      <c r="G101" s="1">
        <f>+F101*(1-$H$4)+G100*$H$4</f>
        <v>4.9132147229062288E-3</v>
      </c>
      <c r="H101" s="1">
        <f>+(1-$H$4)*$H$4^(A101)</f>
        <v>1.98615964803039E-12</v>
      </c>
      <c r="I101" s="1">
        <f t="shared" si="10"/>
        <v>2.080164203529754E-7</v>
      </c>
      <c r="J101" s="1">
        <f t="shared" si="11"/>
        <v>1.9848417799380136E-4</v>
      </c>
      <c r="L101" s="1">
        <f t="shared" si="7"/>
        <v>3.2469077171598666E-15</v>
      </c>
    </row>
    <row r="102" spans="1:12" x14ac:dyDescent="0.3">
      <c r="A102" s="1">
        <f t="shared" si="6"/>
        <v>389</v>
      </c>
      <c r="B102" s="2">
        <v>32202</v>
      </c>
      <c r="C102" s="1">
        <v>267.82</v>
      </c>
      <c r="D102" s="1">
        <v>15.326700000000001</v>
      </c>
      <c r="E102" s="1">
        <f t="shared" si="8"/>
        <v>4.1817403819971233E-2</v>
      </c>
      <c r="F102" s="1">
        <f t="shared" si="9"/>
        <v>1.7486952622425447E-3</v>
      </c>
      <c r="G102" s="1">
        <f>+F102*(1-$H$4)+G101*$H$4</f>
        <v>4.7233435552664071E-3</v>
      </c>
      <c r="H102" s="1">
        <f>+(1-$H$4)*$H$4^(A102)</f>
        <v>2.1129357957770104E-12</v>
      </c>
      <c r="I102" s="1">
        <f t="shared" si="10"/>
        <v>2.1444991788966531E-7</v>
      </c>
      <c r="J102" s="1">
        <f t="shared" si="11"/>
        <v>2.0048906868060744E-4</v>
      </c>
      <c r="L102" s="1">
        <f t="shared" si="7"/>
        <v>3.6948808154979389E-15</v>
      </c>
    </row>
    <row r="103" spans="1:12" x14ac:dyDescent="0.3">
      <c r="A103" s="1">
        <f t="shared" si="6"/>
        <v>388</v>
      </c>
      <c r="B103" s="2">
        <v>32233</v>
      </c>
      <c r="C103" s="1">
        <v>258.89</v>
      </c>
      <c r="D103" s="1">
        <v>14.75</v>
      </c>
      <c r="E103" s="1">
        <f t="shared" si="8"/>
        <v>-3.3343290269584047E-2</v>
      </c>
      <c r="F103" s="1">
        <f t="shared" si="9"/>
        <v>1.1117750060017381E-3</v>
      </c>
      <c r="G103" s="1">
        <f>+F103*(1-$H$4)+G102*$H$4</f>
        <v>4.5066494423105273E-3</v>
      </c>
      <c r="H103" s="1">
        <f>+(1-$H$4)*$H$4^(A103)</f>
        <v>2.2478040380606492E-12</v>
      </c>
      <c r="I103" s="1">
        <f t="shared" si="10"/>
        <v>2.2108238957697457E-7</v>
      </c>
      <c r="J103" s="1">
        <f t="shared" si="11"/>
        <v>2.0251421078849239E-4</v>
      </c>
      <c r="L103" s="1">
        <f t="shared" si="7"/>
        <v>2.4990523479056096E-15</v>
      </c>
    </row>
    <row r="104" spans="1:12" x14ac:dyDescent="0.3">
      <c r="A104" s="1">
        <f t="shared" si="6"/>
        <v>387</v>
      </c>
      <c r="B104" s="2">
        <v>32262</v>
      </c>
      <c r="C104" s="1">
        <v>261.33</v>
      </c>
      <c r="D104" s="1">
        <v>15.07</v>
      </c>
      <c r="E104" s="1">
        <f t="shared" si="8"/>
        <v>9.4248522538529222E-3</v>
      </c>
      <c r="F104" s="1">
        <f t="shared" si="9"/>
        <v>8.8827840006956512E-5</v>
      </c>
      <c r="G104" s="1">
        <f>+F104*(1-$H$4)+G103*$H$4</f>
        <v>4.241580146172313E-3</v>
      </c>
      <c r="H104" s="1">
        <f>+(1-$H$4)*$H$4^(A104)</f>
        <v>2.3912808915538825E-12</v>
      </c>
      <c r="I104" s="1">
        <f t="shared" si="10"/>
        <v>2.2791998925461295E-7</v>
      </c>
      <c r="J104" s="1">
        <f t="shared" si="11"/>
        <v>2.0455980887726502E-4</v>
      </c>
      <c r="L104" s="1">
        <f t="shared" si="7"/>
        <v>2.124123164466406E-16</v>
      </c>
    </row>
    <row r="105" spans="1:12" x14ac:dyDescent="0.3">
      <c r="A105" s="1">
        <f t="shared" si="6"/>
        <v>386</v>
      </c>
      <c r="B105" s="2">
        <v>32294</v>
      </c>
      <c r="C105" s="1">
        <v>262.16000000000003</v>
      </c>
      <c r="D105" s="1">
        <v>14.1104</v>
      </c>
      <c r="E105" s="1">
        <f t="shared" si="8"/>
        <v>3.1760609191444633E-3</v>
      </c>
      <c r="F105" s="1">
        <f t="shared" si="9"/>
        <v>1.0087362962116773E-5</v>
      </c>
      <c r="G105" s="1">
        <f>+F105*(1-$H$4)+G104*$H$4</f>
        <v>3.9876905791797011E-3</v>
      </c>
      <c r="H105" s="1">
        <f>+(1-$H$4)*$H$4^(A105)</f>
        <v>2.5439158420785985E-12</v>
      </c>
      <c r="I105" s="1">
        <f t="shared" si="10"/>
        <v>2.3496906108722989E-7</v>
      </c>
      <c r="J105" s="1">
        <f t="shared" si="11"/>
        <v>2.06626069572995E-4</v>
      </c>
      <c r="L105" s="1">
        <f t="shared" si="7"/>
        <v>2.5661402444125756E-17</v>
      </c>
    </row>
    <row r="106" spans="1:12" x14ac:dyDescent="0.3">
      <c r="A106" s="1">
        <f t="shared" si="6"/>
        <v>385</v>
      </c>
      <c r="B106" s="2">
        <v>32324</v>
      </c>
      <c r="C106" s="1">
        <v>273.5</v>
      </c>
      <c r="D106" s="1">
        <v>14.7949</v>
      </c>
      <c r="E106" s="1">
        <f t="shared" si="8"/>
        <v>4.3256026853829566E-2</v>
      </c>
      <c r="F106" s="1">
        <f t="shared" si="9"/>
        <v>1.8710838591792245E-3</v>
      </c>
      <c r="G106" s="1">
        <f>+F106*(1-$H$4)+G105*$H$4</f>
        <v>3.8606941759796723E-3</v>
      </c>
      <c r="H106" s="1">
        <f>+(1-$H$4)*$H$4^(A106)</f>
        <v>2.7062934490197855E-12</v>
      </c>
      <c r="I106" s="1">
        <f t="shared" si="10"/>
        <v>2.4223614545075247E-7</v>
      </c>
      <c r="J106" s="1">
        <f t="shared" si="11"/>
        <v>2.0871320158888384E-4</v>
      </c>
      <c r="L106" s="1">
        <f t="shared" si="7"/>
        <v>5.0637019906633936E-15</v>
      </c>
    </row>
    <row r="107" spans="1:12" x14ac:dyDescent="0.3">
      <c r="A107" s="1">
        <f t="shared" si="6"/>
        <v>384</v>
      </c>
      <c r="B107" s="2">
        <v>32353</v>
      </c>
      <c r="C107" s="1">
        <v>272.02</v>
      </c>
      <c r="D107" s="1">
        <v>14.12</v>
      </c>
      <c r="E107" s="1">
        <f t="shared" si="8"/>
        <v>-5.4113345521024092E-3</v>
      </c>
      <c r="F107" s="1">
        <f t="shared" si="9"/>
        <v>2.9282541634777382E-5</v>
      </c>
      <c r="G107" s="1">
        <f>+F107*(1-$H$4)+G106*$H$4</f>
        <v>3.6308094779189787E-3</v>
      </c>
      <c r="H107" s="1">
        <f>+(1-$H$4)*$H$4^(A107)</f>
        <v>2.8790355840636018E-12</v>
      </c>
      <c r="I107" s="1">
        <f t="shared" si="10"/>
        <v>2.4972798500077577E-7</v>
      </c>
      <c r="J107" s="1">
        <f t="shared" si="11"/>
        <v>2.1082141574634732E-4</v>
      </c>
      <c r="L107" s="1">
        <f t="shared" si="7"/>
        <v>8.4305479358348042E-17</v>
      </c>
    </row>
    <row r="108" spans="1:12" x14ac:dyDescent="0.3">
      <c r="A108" s="1">
        <f t="shared" si="6"/>
        <v>383</v>
      </c>
      <c r="B108" s="2">
        <v>32386</v>
      </c>
      <c r="C108" s="1">
        <v>261.52</v>
      </c>
      <c r="D108" s="1">
        <v>14.1496</v>
      </c>
      <c r="E108" s="1">
        <f t="shared" si="8"/>
        <v>-3.8600102933607827E-2</v>
      </c>
      <c r="F108" s="1">
        <f t="shared" si="9"/>
        <v>1.4899679464851197E-3</v>
      </c>
      <c r="G108" s="1">
        <f>+F108*(1-$H$4)+G107*$H$4</f>
        <v>3.5023589860329473E-3</v>
      </c>
      <c r="H108" s="1">
        <f>+(1-$H$4)*$H$4^(A108)</f>
        <v>3.0628038128336188E-12</v>
      </c>
      <c r="I108" s="1">
        <f t="shared" si="10"/>
        <v>2.5745153092863468E-7</v>
      </c>
      <c r="J108" s="1">
        <f t="shared" si="11"/>
        <v>2.1295092499631045E-4</v>
      </c>
      <c r="L108" s="1">
        <f t="shared" si="7"/>
        <v>4.5634795074945019E-15</v>
      </c>
    </row>
    <row r="109" spans="1:12" x14ac:dyDescent="0.3">
      <c r="A109" s="1">
        <f t="shared" si="6"/>
        <v>382</v>
      </c>
      <c r="B109" s="2">
        <v>32416</v>
      </c>
      <c r="C109" s="1">
        <v>271.91000000000003</v>
      </c>
      <c r="D109" s="1">
        <v>12.42</v>
      </c>
      <c r="E109" s="1">
        <f t="shared" si="8"/>
        <v>3.9729275007647669E-2</v>
      </c>
      <c r="F109" s="1">
        <f t="shared" si="9"/>
        <v>1.5784152926332977E-3</v>
      </c>
      <c r="G109" s="1">
        <f>+F109*(1-$H$4)+G108*$H$4</f>
        <v>3.3869223644289684E-3</v>
      </c>
      <c r="H109" s="1">
        <f>+(1-$H$4)*$H$4^(A109)</f>
        <v>3.2583019285464034E-12</v>
      </c>
      <c r="I109" s="1">
        <f t="shared" si="10"/>
        <v>2.6541394941096363E-7</v>
      </c>
      <c r="J109" s="1">
        <f t="shared" si="11"/>
        <v>2.1510194444071765E-4</v>
      </c>
      <c r="L109" s="1">
        <f t="shared" si="7"/>
        <v>5.1429535920342094E-15</v>
      </c>
    </row>
    <row r="110" spans="1:12" x14ac:dyDescent="0.3">
      <c r="A110" s="1">
        <f t="shared" si="6"/>
        <v>381</v>
      </c>
      <c r="B110" s="2">
        <v>32447</v>
      </c>
      <c r="C110" s="1">
        <v>278.97000000000003</v>
      </c>
      <c r="D110" s="1">
        <v>13.000500000000001</v>
      </c>
      <c r="E110" s="1">
        <f t="shared" si="8"/>
        <v>2.5964473539038746E-2</v>
      </c>
      <c r="F110" s="1">
        <f t="shared" si="9"/>
        <v>6.7415388615944317E-4</v>
      </c>
      <c r="G110" s="1">
        <f>+F110*(1-$H$4)+G109*$H$4</f>
        <v>3.2241562557327966E-3</v>
      </c>
      <c r="H110" s="1">
        <f>+(1-$H$4)*$H$4^(A110)</f>
        <v>3.4662786473897905E-12</v>
      </c>
      <c r="I110" s="1">
        <f t="shared" si="10"/>
        <v>2.7362262825872536E-7</v>
      </c>
      <c r="J110" s="1">
        <f t="shared" si="11"/>
        <v>2.1727469135426016E-4</v>
      </c>
      <c r="L110" s="1">
        <f t="shared" si="7"/>
        <v>2.3368052206493255E-15</v>
      </c>
    </row>
    <row r="111" spans="1:12" x14ac:dyDescent="0.3">
      <c r="A111" s="1">
        <f t="shared" si="6"/>
        <v>380</v>
      </c>
      <c r="B111" s="2">
        <v>32477</v>
      </c>
      <c r="C111" s="1">
        <v>273.7</v>
      </c>
      <c r="D111" s="1">
        <v>12.106199999999999</v>
      </c>
      <c r="E111" s="1">
        <f t="shared" si="8"/>
        <v>-1.8890920170627767E-2</v>
      </c>
      <c r="F111" s="1">
        <f t="shared" si="9"/>
        <v>3.5686686489303106E-4</v>
      </c>
      <c r="G111" s="1">
        <f>+F111*(1-$H$4)+G110*$H$4</f>
        <v>3.0521188922824107E-3</v>
      </c>
      <c r="H111" s="1">
        <f>+(1-$H$4)*$H$4^(A111)</f>
        <v>3.6875304759465862E-12</v>
      </c>
      <c r="I111" s="1">
        <f t="shared" si="10"/>
        <v>2.8208518377188186E-7</v>
      </c>
      <c r="J111" s="1">
        <f t="shared" si="11"/>
        <v>2.1946938520632343E-4</v>
      </c>
      <c r="L111" s="1">
        <f t="shared" si="7"/>
        <v>1.3159574401485648E-15</v>
      </c>
    </row>
    <row r="112" spans="1:12" x14ac:dyDescent="0.3">
      <c r="A112" s="1">
        <f t="shared" si="6"/>
        <v>379</v>
      </c>
      <c r="B112" s="2">
        <v>32507</v>
      </c>
      <c r="C112" s="1">
        <v>277.72000000000003</v>
      </c>
      <c r="D112" s="1">
        <v>12.19</v>
      </c>
      <c r="E112" s="1">
        <f t="shared" si="8"/>
        <v>1.4687614176105424E-2</v>
      </c>
      <c r="F112" s="1">
        <f t="shared" si="9"/>
        <v>2.1572601018613301E-4</v>
      </c>
      <c r="G112" s="1">
        <f>+F112*(1-$H$4)+G111*$H$4</f>
        <v>2.8819353193566336E-3</v>
      </c>
      <c r="H112" s="1">
        <f>+(1-$H$4)*$H$4^(A112)</f>
        <v>3.922904761645304E-12</v>
      </c>
      <c r="I112" s="1">
        <f t="shared" si="10"/>
        <v>2.9080946780606378E-7</v>
      </c>
      <c r="J112" s="1">
        <f t="shared" si="11"/>
        <v>2.2168624768315506E-4</v>
      </c>
      <c r="L112" s="1">
        <f t="shared" si="7"/>
        <v>8.462725925699245E-16</v>
      </c>
    </row>
    <row r="113" spans="1:12" x14ac:dyDescent="0.3">
      <c r="A113" s="1">
        <f t="shared" si="6"/>
        <v>378</v>
      </c>
      <c r="B113" s="2">
        <v>32539</v>
      </c>
      <c r="C113" s="1">
        <v>297.47000000000003</v>
      </c>
      <c r="D113" s="1">
        <v>12.878</v>
      </c>
      <c r="E113" s="1">
        <f t="shared" si="8"/>
        <v>7.1114791876710326E-2</v>
      </c>
      <c r="F113" s="1">
        <f t="shared" si="9"/>
        <v>5.0573136236678248E-3</v>
      </c>
      <c r="G113" s="1">
        <f>+F113*(1-$H$4)+G112*$H$4</f>
        <v>3.012458017615305E-3</v>
      </c>
      <c r="H113" s="1">
        <f>+(1-$H$4)*$H$4^(A113)</f>
        <v>4.1733029379205366E-12</v>
      </c>
      <c r="I113" s="1">
        <f t="shared" si="10"/>
        <v>2.9980357505779779E-7</v>
      </c>
      <c r="J113" s="1">
        <f t="shared" si="11"/>
        <v>2.2392550271025757E-4</v>
      </c>
      <c r="L113" s="1">
        <f t="shared" si="7"/>
        <v>2.1105701803638487E-14</v>
      </c>
    </row>
    <row r="114" spans="1:12" x14ac:dyDescent="0.3">
      <c r="A114" s="1">
        <f t="shared" si="6"/>
        <v>377</v>
      </c>
      <c r="B114" s="2">
        <v>32567</v>
      </c>
      <c r="C114" s="1">
        <v>288.86</v>
      </c>
      <c r="D114" s="1">
        <v>12.8771</v>
      </c>
      <c r="E114" s="1">
        <f t="shared" si="8"/>
        <v>-2.8944095202877662E-2</v>
      </c>
      <c r="F114" s="1">
        <f t="shared" si="9"/>
        <v>8.3776064711324569E-4</v>
      </c>
      <c r="G114" s="1">
        <f>+F114*(1-$H$4)+G113*$H$4</f>
        <v>2.8819761753851813E-3</v>
      </c>
      <c r="H114" s="1">
        <f>+(1-$H$4)*$H$4^(A114)</f>
        <v>4.4396839765112095E-12</v>
      </c>
      <c r="I114" s="1">
        <f t="shared" si="10"/>
        <v>3.0907585057504918E-7</v>
      </c>
      <c r="J114" s="1">
        <f t="shared" si="11"/>
        <v>2.2618737647500764E-4</v>
      </c>
      <c r="L114" s="1">
        <f t="shared" si="7"/>
        <v>3.7193925211403389E-15</v>
      </c>
    </row>
    <row r="115" spans="1:12" x14ac:dyDescent="0.3">
      <c r="A115" s="1">
        <f t="shared" si="6"/>
        <v>376</v>
      </c>
      <c r="B115" s="2">
        <v>32598</v>
      </c>
      <c r="C115" s="1">
        <v>294.87</v>
      </c>
      <c r="D115" s="1">
        <v>12.3</v>
      </c>
      <c r="E115" s="1">
        <f t="shared" si="8"/>
        <v>2.080592674652082E-2</v>
      </c>
      <c r="F115" s="1">
        <f t="shared" si="9"/>
        <v>4.3288658778159044E-4</v>
      </c>
      <c r="G115" s="1">
        <f>+F115*(1-$H$4)+G114*$H$4</f>
        <v>2.7350308001289655E-3</v>
      </c>
      <c r="H115" s="1">
        <f>+(1-$H$4)*$H$4^(A115)</f>
        <v>4.723068060118308E-12</v>
      </c>
      <c r="I115" s="1">
        <f t="shared" si="10"/>
        <v>3.1863489750005074E-7</v>
      </c>
      <c r="J115" s="1">
        <f t="shared" si="11"/>
        <v>2.2847209744950272E-4</v>
      </c>
      <c r="L115" s="1">
        <f t="shared" si="7"/>
        <v>2.0445528164048299E-15</v>
      </c>
    </row>
    <row r="116" spans="1:12" x14ac:dyDescent="0.3">
      <c r="A116" s="1">
        <f t="shared" si="6"/>
        <v>375</v>
      </c>
      <c r="B116" s="2">
        <v>32626</v>
      </c>
      <c r="C116" s="1">
        <v>309.64</v>
      </c>
      <c r="D116" s="1">
        <v>12.92</v>
      </c>
      <c r="E116" s="1">
        <f t="shared" si="8"/>
        <v>5.0089870112252743E-2</v>
      </c>
      <c r="F116" s="1">
        <f t="shared" si="9"/>
        <v>2.5089950878623506E-3</v>
      </c>
      <c r="G116" s="1">
        <f>+F116*(1-$H$4)+G115*$H$4</f>
        <v>2.7214686573929685E-3</v>
      </c>
      <c r="H116" s="1">
        <f>+(1-$H$4)*$H$4^(A116)</f>
        <v>5.0245404894875609E-12</v>
      </c>
      <c r="I116" s="1">
        <f t="shared" si="10"/>
        <v>3.2848958505159868E-7</v>
      </c>
      <c r="J116" s="1">
        <f t="shared" si="11"/>
        <v>2.3077989641363909E-4</v>
      </c>
      <c r="L116" s="1">
        <f t="shared" si="7"/>
        <v>1.2606547406889781E-14</v>
      </c>
    </row>
    <row r="117" spans="1:12" x14ac:dyDescent="0.3">
      <c r="A117" s="1">
        <f t="shared" si="6"/>
        <v>374</v>
      </c>
      <c r="B117" s="2">
        <v>32659</v>
      </c>
      <c r="C117" s="1">
        <v>320.52</v>
      </c>
      <c r="D117" s="1">
        <v>12.757400000000001</v>
      </c>
      <c r="E117" s="1">
        <f t="shared" si="8"/>
        <v>3.5137579124144169E-2</v>
      </c>
      <c r="F117" s="1">
        <f t="shared" si="9"/>
        <v>1.2346494667054922E-3</v>
      </c>
      <c r="G117" s="1">
        <f>+F117*(1-$H$4)+G116*$H$4</f>
        <v>2.6322595059517198E-3</v>
      </c>
      <c r="H117" s="1">
        <f>+(1-$H$4)*$H$4^(A117)</f>
        <v>5.3452558398803849E-12</v>
      </c>
      <c r="I117" s="1">
        <f t="shared" si="10"/>
        <v>3.3864905675422545E-7</v>
      </c>
      <c r="J117" s="1">
        <f t="shared" si="11"/>
        <v>2.3311100647842333E-4</v>
      </c>
      <c r="L117" s="1">
        <f t="shared" si="7"/>
        <v>6.5995172721127345E-15</v>
      </c>
    </row>
    <row r="118" spans="1:12" x14ac:dyDescent="0.3">
      <c r="A118" s="1">
        <f t="shared" si="6"/>
        <v>373</v>
      </c>
      <c r="B118" s="2">
        <v>32689</v>
      </c>
      <c r="C118" s="1">
        <v>317.98</v>
      </c>
      <c r="D118" s="1">
        <v>13.07</v>
      </c>
      <c r="E118" s="1">
        <f t="shared" si="8"/>
        <v>-7.9246224884561567E-3</v>
      </c>
      <c r="F118" s="1">
        <f t="shared" si="9"/>
        <v>6.2799641584545046E-5</v>
      </c>
      <c r="G118" s="1">
        <f>+F118*(1-$H$4)+G117*$H$4</f>
        <v>2.4780919140896893E-3</v>
      </c>
      <c r="H118" s="1">
        <f>+(1-$H$4)*$H$4^(A118)</f>
        <v>5.6864423828514723E-12</v>
      </c>
      <c r="I118" s="1">
        <f t="shared" si="10"/>
        <v>3.4912273892188189E-7</v>
      </c>
      <c r="J118" s="1">
        <f t="shared" si="11"/>
        <v>2.3546566310951852E-4</v>
      </c>
      <c r="L118" s="1">
        <f t="shared" si="7"/>
        <v>3.5710654353423873E-16</v>
      </c>
    </row>
    <row r="119" spans="1:12" x14ac:dyDescent="0.3">
      <c r="A119" s="1">
        <f t="shared" si="6"/>
        <v>372</v>
      </c>
      <c r="B119" s="2">
        <v>32720</v>
      </c>
      <c r="C119" s="1">
        <v>346.08</v>
      </c>
      <c r="D119" s="1">
        <v>13.695499999999999</v>
      </c>
      <c r="E119" s="1">
        <f t="shared" si="8"/>
        <v>8.8370337757091466E-2</v>
      </c>
      <c r="F119" s="1">
        <f t="shared" si="9"/>
        <v>7.8093165953024256E-3</v>
      </c>
      <c r="G119" s="1">
        <f>+F119*(1-$H$4)+G118*$H$4</f>
        <v>2.7979653949624537E-3</v>
      </c>
      <c r="H119" s="1">
        <f>+(1-$H$4)*$H$4^(A119)</f>
        <v>6.0494067902675249E-12</v>
      </c>
      <c r="I119" s="1">
        <f t="shared" si="10"/>
        <v>3.59920349404002E-7</v>
      </c>
      <c r="J119" s="1">
        <f t="shared" si="11"/>
        <v>2.3784410415102881E-4</v>
      </c>
      <c r="L119" s="1">
        <f t="shared" si="7"/>
        <v>4.7241732838971363E-14</v>
      </c>
    </row>
    <row r="120" spans="1:12" x14ac:dyDescent="0.3">
      <c r="A120" s="1">
        <f t="shared" si="6"/>
        <v>371</v>
      </c>
      <c r="B120" s="2">
        <v>32751</v>
      </c>
      <c r="C120" s="1">
        <v>351.45</v>
      </c>
      <c r="D120" s="1">
        <v>13.6762</v>
      </c>
      <c r="E120" s="1">
        <f t="shared" si="8"/>
        <v>1.551664355062421E-2</v>
      </c>
      <c r="F120" s="1">
        <f t="shared" si="9"/>
        <v>2.4076622707712789E-4</v>
      </c>
      <c r="G120" s="1">
        <f>+F120*(1-$H$4)+G119*$H$4</f>
        <v>2.6445334448893338E-3</v>
      </c>
      <c r="H120" s="1">
        <f>+(1-$H$4)*$H$4^(A120)</f>
        <v>6.4355391385824722E-12</v>
      </c>
      <c r="I120" s="1">
        <f t="shared" si="10"/>
        <v>3.7105190660206388E-7</v>
      </c>
      <c r="J120" s="1">
        <f t="shared" si="11"/>
        <v>2.4024656984952404E-4</v>
      </c>
      <c r="L120" s="1">
        <f t="shared" si="7"/>
        <v>1.5494604776036915E-15</v>
      </c>
    </row>
    <row r="121" spans="1:12" x14ac:dyDescent="0.3">
      <c r="A121" s="1">
        <f t="shared" si="6"/>
        <v>370</v>
      </c>
      <c r="B121" s="2">
        <v>32780</v>
      </c>
      <c r="C121" s="1">
        <v>349.15</v>
      </c>
      <c r="D121" s="1">
        <v>13.68</v>
      </c>
      <c r="E121" s="1">
        <f t="shared" si="8"/>
        <v>-6.5443164034714174E-3</v>
      </c>
      <c r="F121" s="1">
        <f t="shared" si="9"/>
        <v>4.2828077188745071E-5</v>
      </c>
      <c r="G121" s="1">
        <f>+F121*(1-$H$4)+G120*$H$4</f>
        <v>2.4884311228272984E-3</v>
      </c>
      <c r="H121" s="1">
        <f>+(1-$H$4)*$H$4^(A121)</f>
        <v>6.8463182325345467E-12</v>
      </c>
      <c r="I121" s="1">
        <f t="shared" si="10"/>
        <v>3.8252773876501435E-7</v>
      </c>
      <c r="J121" s="1">
        <f t="shared" si="11"/>
        <v>2.4267330287830712E-4</v>
      </c>
      <c r="L121" s="1">
        <f t="shared" si="7"/>
        <v>2.932146457217023E-16</v>
      </c>
    </row>
    <row r="122" spans="1:12" x14ac:dyDescent="0.3">
      <c r="A122" s="1">
        <f t="shared" si="6"/>
        <v>369</v>
      </c>
      <c r="B122" s="2">
        <v>32812</v>
      </c>
      <c r="C122" s="1">
        <v>340.36</v>
      </c>
      <c r="D122" s="1">
        <v>13.7948</v>
      </c>
      <c r="E122" s="1">
        <f t="shared" si="8"/>
        <v>-2.5175426034655501E-2</v>
      </c>
      <c r="F122" s="1">
        <f t="shared" si="9"/>
        <v>6.3380207602641004E-4</v>
      </c>
      <c r="G122" s="1">
        <f>+F122*(1-$H$4)+G121*$H$4</f>
        <v>2.3771533800192451E-3</v>
      </c>
      <c r="H122" s="1">
        <f>+(1-$H$4)*$H$4^(A122)</f>
        <v>7.2833172686537728E-12</v>
      </c>
      <c r="I122" s="1">
        <f t="shared" si="10"/>
        <v>3.9435849357217979E-7</v>
      </c>
      <c r="J122" s="1">
        <f t="shared" si="11"/>
        <v>2.4512454836192639E-4</v>
      </c>
      <c r="L122" s="1">
        <f t="shared" si="7"/>
        <v>4.6161816052317639E-15</v>
      </c>
    </row>
    <row r="123" spans="1:12" x14ac:dyDescent="0.3">
      <c r="A123" s="1">
        <f t="shared" si="6"/>
        <v>368</v>
      </c>
      <c r="B123" s="2">
        <v>32842</v>
      </c>
      <c r="C123" s="1">
        <v>345.99</v>
      </c>
      <c r="D123" s="1">
        <v>14.555</v>
      </c>
      <c r="E123" s="1">
        <f t="shared" si="8"/>
        <v>1.6541309202021459E-2</v>
      </c>
      <c r="F123" s="1">
        <f t="shared" si="9"/>
        <v>2.736149101168798E-4</v>
      </c>
      <c r="G123" s="1">
        <f>+F123*(1-$H$4)+G122*$H$4</f>
        <v>2.2509410718251029E-3</v>
      </c>
      <c r="H123" s="1">
        <f>+(1-$H$4)*$H$4^(A123)</f>
        <v>7.7482098602699704E-12</v>
      </c>
      <c r="I123" s="1">
        <f t="shared" si="10"/>
        <v>4.0655514801255651E-7</v>
      </c>
      <c r="J123" s="1">
        <f t="shared" si="11"/>
        <v>2.4760055390093575E-4</v>
      </c>
      <c r="L123" s="1">
        <f t="shared" si="7"/>
        <v>2.1200257444844899E-15</v>
      </c>
    </row>
    <row r="124" spans="1:12" x14ac:dyDescent="0.3">
      <c r="A124" s="1">
        <f t="shared" si="6"/>
        <v>367</v>
      </c>
      <c r="B124" s="2">
        <v>32871</v>
      </c>
      <c r="C124" s="1">
        <v>353.4</v>
      </c>
      <c r="D124" s="1">
        <v>14.71</v>
      </c>
      <c r="E124" s="1">
        <f t="shared" si="8"/>
        <v>2.1416803953871355E-2</v>
      </c>
      <c r="F124" s="1">
        <f t="shared" si="9"/>
        <v>4.5867949159855969E-4</v>
      </c>
      <c r="G124" s="1">
        <f>+F124*(1-$H$4)+G123*$H$4</f>
        <v>2.1434053770115103E-3</v>
      </c>
      <c r="H124" s="1">
        <f>+(1-$H$4)*$H$4^(A124)</f>
        <v>8.2427764470957128E-12</v>
      </c>
      <c r="I124" s="1">
        <f t="shared" si="10"/>
        <v>4.1912901856964581E-7</v>
      </c>
      <c r="J124" s="1">
        <f t="shared" si="11"/>
        <v>2.5010156959690482E-4</v>
      </c>
      <c r="L124" s="1">
        <f t="shared" si="7"/>
        <v>3.780792510114444E-15</v>
      </c>
    </row>
    <row r="125" spans="1:12" x14ac:dyDescent="0.3">
      <c r="A125" s="1">
        <f t="shared" si="6"/>
        <v>366</v>
      </c>
      <c r="B125" s="2">
        <v>32904</v>
      </c>
      <c r="C125" s="1">
        <v>329.08</v>
      </c>
      <c r="D125" s="1">
        <v>13.7883</v>
      </c>
      <c r="E125" s="1">
        <f t="shared" si="8"/>
        <v>-6.8817204301075297E-2</v>
      </c>
      <c r="F125" s="1">
        <f t="shared" si="9"/>
        <v>4.7358076078159363E-3</v>
      </c>
      <c r="G125" s="1">
        <f>+F125*(1-$H$4)+G124*$H$4</f>
        <v>2.2989495108597761E-3</v>
      </c>
      <c r="H125" s="1">
        <f>+(1-$H$4)*$H$4^(A125)</f>
        <v>8.7689111139316108E-12</v>
      </c>
      <c r="I125" s="1">
        <f t="shared" si="10"/>
        <v>4.3209177172128431E-7</v>
      </c>
      <c r="J125" s="1">
        <f t="shared" si="11"/>
        <v>2.5262784807768165E-4</v>
      </c>
      <c r="L125" s="1">
        <f t="shared" si="7"/>
        <v>4.1527875965619042E-14</v>
      </c>
    </row>
    <row r="126" spans="1:12" x14ac:dyDescent="0.3">
      <c r="A126" s="1">
        <f t="shared" si="6"/>
        <v>365</v>
      </c>
      <c r="B126" s="2">
        <v>32932</v>
      </c>
      <c r="C126" s="1">
        <v>331.89</v>
      </c>
      <c r="D126" s="1">
        <v>13.9688</v>
      </c>
      <c r="E126" s="1">
        <f t="shared" si="8"/>
        <v>8.5389570925002989E-3</v>
      </c>
      <c r="F126" s="1">
        <f t="shared" si="9"/>
        <v>7.2913788227561155E-5</v>
      </c>
      <c r="G126" s="1">
        <f>+F126*(1-$H$4)+G125*$H$4</f>
        <v>2.1653873675018431E-3</v>
      </c>
      <c r="H126" s="1">
        <f>+(1-$H$4)*$H$4^(A126)</f>
        <v>9.328628844608096E-12</v>
      </c>
      <c r="I126" s="1">
        <f t="shared" si="10"/>
        <v>4.4545543476421067E-7</v>
      </c>
      <c r="J126" s="1">
        <f t="shared" si="11"/>
        <v>2.551796445229107E-4</v>
      </c>
      <c r="L126" s="1">
        <f t="shared" si="7"/>
        <v>6.8018566802927321E-16</v>
      </c>
    </row>
    <row r="127" spans="1:12" x14ac:dyDescent="0.3">
      <c r="A127" s="1">
        <f t="shared" si="6"/>
        <v>364</v>
      </c>
      <c r="B127" s="2">
        <v>32962</v>
      </c>
      <c r="C127" s="1">
        <v>339.94</v>
      </c>
      <c r="D127" s="1">
        <v>14.4666</v>
      </c>
      <c r="E127" s="1">
        <f t="shared" si="8"/>
        <v>2.4255024255024349E-2</v>
      </c>
      <c r="F127" s="1">
        <f t="shared" si="9"/>
        <v>5.883062016118195E-4</v>
      </c>
      <c r="G127" s="1">
        <f>+F127*(1-$H$4)+G126*$H$4</f>
        <v>2.070762497548442E-3</v>
      </c>
      <c r="H127" s="1">
        <f>+(1-$H$4)*$H$4^(A127)</f>
        <v>9.9240732389447832E-12</v>
      </c>
      <c r="I127" s="1">
        <f t="shared" si="10"/>
        <v>4.5923240697341308E-7</v>
      </c>
      <c r="J127" s="1">
        <f t="shared" si="11"/>
        <v>2.5775721668980884E-4</v>
      </c>
      <c r="L127" s="1">
        <f t="shared" si="7"/>
        <v>5.8383938317211122E-15</v>
      </c>
    </row>
    <row r="128" spans="1:12" x14ac:dyDescent="0.3">
      <c r="A128" s="1">
        <f t="shared" si="6"/>
        <v>363</v>
      </c>
      <c r="B128" s="2">
        <v>32993</v>
      </c>
      <c r="C128" s="1">
        <v>330.8</v>
      </c>
      <c r="D128" s="1">
        <v>14.106299999999999</v>
      </c>
      <c r="E128" s="1">
        <f t="shared" si="8"/>
        <v>-2.6887097723127584E-2</v>
      </c>
      <c r="F128" s="1">
        <f t="shared" si="9"/>
        <v>7.2291602397301247E-4</v>
      </c>
      <c r="G128" s="1">
        <f>+F128*(1-$H$4)+G127*$H$4</f>
        <v>1.9898917091339162E-3</v>
      </c>
      <c r="H128" s="1">
        <f>+(1-$H$4)*$H$4^(A128)</f>
        <v>1.0557524722281685E-11</v>
      </c>
      <c r="I128" s="1">
        <f t="shared" si="10"/>
        <v>4.734354711066114E-7</v>
      </c>
      <c r="J128" s="1">
        <f t="shared" si="11"/>
        <v>2.6036082493920083E-4</v>
      </c>
      <c r="L128" s="1">
        <f t="shared" si="7"/>
        <v>7.6322037952286574E-15</v>
      </c>
    </row>
    <row r="129" spans="1:12" x14ac:dyDescent="0.3">
      <c r="A129" s="1">
        <f t="shared" si="6"/>
        <v>362</v>
      </c>
      <c r="B129" s="2">
        <v>33024</v>
      </c>
      <c r="C129" s="1">
        <v>361.23</v>
      </c>
      <c r="D129" s="1">
        <v>15.4024</v>
      </c>
      <c r="E129" s="1">
        <f t="shared" si="8"/>
        <v>9.1989117291414679E-2</v>
      </c>
      <c r="F129" s="1">
        <f t="shared" si="9"/>
        <v>8.4619977000536476E-3</v>
      </c>
      <c r="G129" s="1">
        <f>+F129*(1-$H$4)+G128*$H$4</f>
        <v>2.3782180685891006E-3</v>
      </c>
      <c r="H129" s="1">
        <f>+(1-$H$4)*$H$4^(A129)</f>
        <v>1.123140927902307E-11</v>
      </c>
      <c r="I129" s="1">
        <f t="shared" si="10"/>
        <v>4.8807780526454776E-7</v>
      </c>
      <c r="J129" s="1">
        <f t="shared" si="11"/>
        <v>2.62990732261819E-4</v>
      </c>
      <c r="L129" s="1">
        <f t="shared" si="7"/>
        <v>9.5040159487454415E-14</v>
      </c>
    </row>
    <row r="130" spans="1:12" x14ac:dyDescent="0.3">
      <c r="A130" s="1">
        <f t="shared" si="6"/>
        <v>361</v>
      </c>
      <c r="B130" s="2">
        <v>33053</v>
      </c>
      <c r="C130" s="1">
        <v>358.02</v>
      </c>
      <c r="D130" s="1">
        <v>15.3688</v>
      </c>
      <c r="E130" s="1">
        <f t="shared" si="8"/>
        <v>-8.8863051241592217E-3</v>
      </c>
      <c r="F130" s="1">
        <f t="shared" si="9"/>
        <v>7.8966418759658435E-5</v>
      </c>
      <c r="G130" s="1">
        <f>+F130*(1-$H$4)+G129*$H$4</f>
        <v>2.2402629695993338E-3</v>
      </c>
      <c r="H130" s="1">
        <f>+(1-$H$4)*$H$4^(A130)</f>
        <v>1.1948307743641563E-11</v>
      </c>
      <c r="I130" s="1">
        <f t="shared" si="10"/>
        <v>5.0317299511809067E-7</v>
      </c>
      <c r="J130" s="1">
        <f t="shared" si="11"/>
        <v>2.6564720430486771E-4</v>
      </c>
      <c r="L130" s="1">
        <f t="shared" si="7"/>
        <v>9.4351507275366936E-16</v>
      </c>
    </row>
    <row r="131" spans="1:12" x14ac:dyDescent="0.3">
      <c r="A131" s="1">
        <f t="shared" si="6"/>
        <v>360</v>
      </c>
      <c r="B131" s="2">
        <v>33085</v>
      </c>
      <c r="C131" s="1">
        <v>356.15</v>
      </c>
      <c r="D131" s="1">
        <v>15.367100000000001</v>
      </c>
      <c r="E131" s="1">
        <f t="shared" si="8"/>
        <v>-5.2231718898385626E-3</v>
      </c>
      <c r="F131" s="1">
        <f t="shared" si="9"/>
        <v>2.7281524590799743E-5</v>
      </c>
      <c r="G131" s="1">
        <f>+F131*(1-$H$4)+G130*$H$4</f>
        <v>2.1074840828988217E-3</v>
      </c>
      <c r="H131" s="1">
        <f>+(1-$H$4)*$H$4^(A131)</f>
        <v>1.2710965684725067E-11</v>
      </c>
      <c r="I131" s="1">
        <f t="shared" si="10"/>
        <v>5.1873504651349549E-7</v>
      </c>
      <c r="J131" s="1">
        <f t="shared" si="11"/>
        <v>2.6833050939885627E-4</v>
      </c>
      <c r="L131" s="1">
        <f t="shared" si="7"/>
        <v>3.4677452290063863E-16</v>
      </c>
    </row>
    <row r="132" spans="1:12" x14ac:dyDescent="0.3">
      <c r="A132" s="1">
        <f t="shared" si="6"/>
        <v>359</v>
      </c>
      <c r="B132" s="2">
        <v>33116</v>
      </c>
      <c r="C132" s="1">
        <v>322.56</v>
      </c>
      <c r="D132" s="1">
        <v>13.9635</v>
      </c>
      <c r="E132" s="1">
        <f t="shared" si="8"/>
        <v>-9.4314193457812667E-2</v>
      </c>
      <c r="F132" s="1">
        <f t="shared" si="9"/>
        <v>8.8951670875977145E-3</v>
      </c>
      <c r="G132" s="1">
        <f>+F132*(1-$H$4)+G131*$H$4</f>
        <v>2.5147450631807554E-3</v>
      </c>
      <c r="H132" s="1">
        <f>+(1-$H$4)*$H$4^(A132)</f>
        <v>1.3522303919920284E-11</v>
      </c>
      <c r="I132" s="1">
        <f t="shared" si="10"/>
        <v>5.3477839846752115E-7</v>
      </c>
      <c r="J132" s="1">
        <f t="shared" si="11"/>
        <v>2.7104091858470332E-4</v>
      </c>
      <c r="L132" s="1">
        <f t="shared" si="7"/>
        <v>1.2028315277696847E-13</v>
      </c>
    </row>
    <row r="133" spans="1:12" x14ac:dyDescent="0.3">
      <c r="A133" s="1">
        <f t="shared" si="6"/>
        <v>358</v>
      </c>
      <c r="B133" s="2">
        <v>33144</v>
      </c>
      <c r="C133" s="1">
        <v>306.05</v>
      </c>
      <c r="D133" s="1">
        <v>13.356</v>
      </c>
      <c r="E133" s="1">
        <f t="shared" si="8"/>
        <v>-5.1184275793650813E-2</v>
      </c>
      <c r="F133" s="1">
        <f t="shared" si="9"/>
        <v>2.6198300885205087E-3</v>
      </c>
      <c r="G133" s="1">
        <f>+F133*(1-$H$4)+G132*$H$4</f>
        <v>2.5210501647011407E-3</v>
      </c>
      <c r="H133" s="1">
        <f>+(1-$H$4)*$H$4^(A133)</f>
        <v>1.4385429702042856E-11</v>
      </c>
      <c r="I133" s="1">
        <f t="shared" si="10"/>
        <v>5.5131793656445478E-7</v>
      </c>
      <c r="J133" s="1">
        <f t="shared" si="11"/>
        <v>2.7377870564111446E-4</v>
      </c>
      <c r="L133" s="1">
        <f t="shared" si="7"/>
        <v>3.7687381569708492E-14</v>
      </c>
    </row>
    <row r="134" spans="1:12" x14ac:dyDescent="0.3">
      <c r="A134" s="1">
        <f t="shared" ref="A134:A197" si="12">+A135+1</f>
        <v>357</v>
      </c>
      <c r="B134" s="2">
        <v>33177</v>
      </c>
      <c r="C134" s="1">
        <v>304</v>
      </c>
      <c r="D134" s="1">
        <v>13.875</v>
      </c>
      <c r="E134" s="1">
        <f t="shared" si="8"/>
        <v>-6.6982519196210344E-3</v>
      </c>
      <c r="F134" s="1">
        <f t="shared" si="9"/>
        <v>4.4866578778706873E-5</v>
      </c>
      <c r="G134" s="1">
        <f>+F134*(1-$H$4)+G133*$H$4</f>
        <v>2.3724791495457944E-3</v>
      </c>
      <c r="H134" s="1">
        <f>+(1-$H$4)*$H$4^(A134)</f>
        <v>1.5303648619194527E-11</v>
      </c>
      <c r="I134" s="1">
        <f t="shared" si="10"/>
        <v>5.6836900676747913E-7</v>
      </c>
      <c r="J134" s="1">
        <f t="shared" si="11"/>
        <v>2.7654414711223688E-4</v>
      </c>
      <c r="L134" s="1">
        <f t="shared" ref="L134:L197" si="13">+H134*F134</f>
        <v>6.8662235637473989E-16</v>
      </c>
    </row>
    <row r="135" spans="1:12" x14ac:dyDescent="0.3">
      <c r="A135" s="1">
        <f t="shared" si="12"/>
        <v>356</v>
      </c>
      <c r="B135" s="2">
        <v>33207</v>
      </c>
      <c r="C135" s="1">
        <v>322.22000000000003</v>
      </c>
      <c r="D135" s="1">
        <v>14.728</v>
      </c>
      <c r="E135" s="1">
        <f t="shared" ref="E135:E198" si="14">+C135/C134-1</f>
        <v>5.9934210526315868E-2</v>
      </c>
      <c r="F135" s="1">
        <f t="shared" ref="F135:F198" si="15">+E135^2</f>
        <v>3.5921095914127517E-3</v>
      </c>
      <c r="G135" s="1">
        <f>+F135*(1-$H$4)+G134*$H$4</f>
        <v>2.4456569760578123E-3</v>
      </c>
      <c r="H135" s="1">
        <f>+(1-$H$4)*$H$4^(A135)</f>
        <v>1.6280477254462265E-11</v>
      </c>
      <c r="I135" s="1">
        <f t="shared" ref="I135:I198" si="16">+(1-$I$4)*$I$4^(A135)</f>
        <v>5.8594742965719494E-7</v>
      </c>
      <c r="J135" s="1">
        <f t="shared" ref="J135:J198" si="17">+(1-$J$4)*$J$4^(A135)</f>
        <v>2.793375223355928E-4</v>
      </c>
      <c r="L135" s="1">
        <f t="shared" si="13"/>
        <v>5.8481258498531044E-14</v>
      </c>
    </row>
    <row r="136" spans="1:12" x14ac:dyDescent="0.3">
      <c r="A136" s="1">
        <f t="shared" si="12"/>
        <v>355</v>
      </c>
      <c r="B136" s="2">
        <v>33238</v>
      </c>
      <c r="C136" s="1">
        <v>330.22</v>
      </c>
      <c r="D136" s="1">
        <v>15.279400000000001</v>
      </c>
      <c r="E136" s="1">
        <f t="shared" si="14"/>
        <v>2.482775743280996E-2</v>
      </c>
      <c r="F136" s="1">
        <f t="shared" si="15"/>
        <v>6.1641753914245027E-4</v>
      </c>
      <c r="G136" s="1">
        <f>+F136*(1-$H$4)+G135*$H$4</f>
        <v>2.3359026098428905E-3</v>
      </c>
      <c r="H136" s="1">
        <f>+(1-$H$4)*$H$4^(A136)</f>
        <v>1.7319656653683259E-11</v>
      </c>
      <c r="I136" s="1">
        <f t="shared" si="16"/>
        <v>6.040695151105104E-7</v>
      </c>
      <c r="J136" s="1">
        <f t="shared" si="17"/>
        <v>2.8215911347029575E-4</v>
      </c>
      <c r="L136" s="1">
        <f t="shared" si="13"/>
        <v>1.06761401332556E-14</v>
      </c>
    </row>
    <row r="137" spans="1:12" x14ac:dyDescent="0.3">
      <c r="A137" s="1">
        <f t="shared" si="12"/>
        <v>354</v>
      </c>
      <c r="B137" s="2">
        <v>33269</v>
      </c>
      <c r="C137" s="1">
        <v>343.93</v>
      </c>
      <c r="D137" s="1">
        <v>15.662000000000001</v>
      </c>
      <c r="E137" s="1">
        <f t="shared" si="14"/>
        <v>4.1517776028102471E-2</v>
      </c>
      <c r="F137" s="1">
        <f t="shared" si="15"/>
        <v>1.7237257263196801E-3</v>
      </c>
      <c r="G137" s="1">
        <f>+F137*(1-$H$4)+G136*$H$4</f>
        <v>2.299171996831498E-3</v>
      </c>
      <c r="H137" s="1">
        <f>+(1-$H$4)*$H$4^(A137)</f>
        <v>1.842516665285453E-11</v>
      </c>
      <c r="I137" s="1">
        <f t="shared" si="16"/>
        <v>6.227520774335157E-7</v>
      </c>
      <c r="J137" s="1">
        <f t="shared" si="17"/>
        <v>2.8500920552555124E-4</v>
      </c>
      <c r="L137" s="1">
        <f t="shared" si="13"/>
        <v>3.1759933771252824E-14</v>
      </c>
    </row>
    <row r="138" spans="1:12" x14ac:dyDescent="0.3">
      <c r="A138" s="1">
        <f t="shared" si="12"/>
        <v>353</v>
      </c>
      <c r="B138" s="2">
        <v>33297</v>
      </c>
      <c r="C138" s="1">
        <v>367.07</v>
      </c>
      <c r="D138" s="1">
        <v>16.707100000000001</v>
      </c>
      <c r="E138" s="1">
        <f t="shared" si="14"/>
        <v>6.728113278864889E-2</v>
      </c>
      <c r="F138" s="1">
        <f t="shared" si="15"/>
        <v>4.5267508293238045E-3</v>
      </c>
      <c r="G138" s="1">
        <f>+F138*(1-$H$4)+G137*$H$4</f>
        <v>2.4328267267810367E-3</v>
      </c>
      <c r="H138" s="1">
        <f>+(1-$H$4)*$H$4^(A138)</f>
        <v>1.9601241120058013E-11</v>
      </c>
      <c r="I138" s="1">
        <f t="shared" si="16"/>
        <v>6.4201245096238752E-7</v>
      </c>
      <c r="J138" s="1">
        <f t="shared" si="17"/>
        <v>2.8788808638944571E-4</v>
      </c>
      <c r="L138" s="1">
        <f t="shared" si="13"/>
        <v>8.8729934495998468E-14</v>
      </c>
    </row>
    <row r="139" spans="1:12" x14ac:dyDescent="0.3">
      <c r="A139" s="1">
        <f t="shared" si="12"/>
        <v>352</v>
      </c>
      <c r="B139" s="2">
        <v>33326</v>
      </c>
      <c r="C139" s="1">
        <v>375.22</v>
      </c>
      <c r="D139" s="1">
        <v>17.529800000000002</v>
      </c>
      <c r="E139" s="1">
        <f t="shared" si="14"/>
        <v>2.2202849592720897E-2</v>
      </c>
      <c r="F139" s="1">
        <f t="shared" si="15"/>
        <v>4.9296653003698648E-4</v>
      </c>
      <c r="G139" s="1">
        <f>+F139*(1-$H$4)+G138*$H$4</f>
        <v>2.3164351149763934E-3</v>
      </c>
      <c r="H139" s="1">
        <f>+(1-$H$4)*$H$4^(A139)</f>
        <v>2.0852384170274484E-11</v>
      </c>
      <c r="I139" s="1">
        <f t="shared" si="16"/>
        <v>6.618685061467912E-7</v>
      </c>
      <c r="J139" s="1">
        <f t="shared" si="17"/>
        <v>2.9079604685802594E-4</v>
      </c>
      <c r="L139" s="1">
        <f t="shared" si="13"/>
        <v>1.0279527467418397E-14</v>
      </c>
    </row>
    <row r="140" spans="1:12" x14ac:dyDescent="0.3">
      <c r="A140" s="1">
        <f t="shared" si="12"/>
        <v>351</v>
      </c>
      <c r="B140" s="2">
        <v>33358</v>
      </c>
      <c r="C140" s="1">
        <v>375.35</v>
      </c>
      <c r="D140" s="1">
        <v>17.485900000000001</v>
      </c>
      <c r="E140" s="1">
        <f t="shared" si="14"/>
        <v>3.4646340813382359E-4</v>
      </c>
      <c r="F140" s="1">
        <f t="shared" si="15"/>
        <v>1.2003689317570443E-7</v>
      </c>
      <c r="G140" s="1">
        <f>+F140*(1-$H$4)+G139*$H$4</f>
        <v>2.1774562102914005E-3</v>
      </c>
      <c r="H140" s="1">
        <f>+(1-$H$4)*$H$4^(A140)</f>
        <v>2.2183387415185623E-11</v>
      </c>
      <c r="I140" s="1">
        <f t="shared" si="16"/>
        <v>6.8233866613071242E-7</v>
      </c>
      <c r="J140" s="1">
        <f t="shared" si="17"/>
        <v>2.9373338066467276E-4</v>
      </c>
      <c r="L140" s="1">
        <f t="shared" si="13"/>
        <v>2.6628249054319023E-18</v>
      </c>
    </row>
    <row r="141" spans="1:12" x14ac:dyDescent="0.3">
      <c r="A141" s="1">
        <f t="shared" si="12"/>
        <v>350</v>
      </c>
      <c r="B141" s="2">
        <v>33389</v>
      </c>
      <c r="C141" s="1">
        <v>389.83</v>
      </c>
      <c r="D141" s="1">
        <v>18.107199999999999</v>
      </c>
      <c r="E141" s="1">
        <f t="shared" si="14"/>
        <v>3.8577327827361119E-2</v>
      </c>
      <c r="F141" s="1">
        <f t="shared" si="15"/>
        <v>1.4882102222996906E-3</v>
      </c>
      <c r="G141" s="1">
        <f>+F141*(1-$H$4)+G140*$H$4</f>
        <v>2.136101451011898E-3</v>
      </c>
      <c r="H141" s="1">
        <f>+(1-$H$4)*$H$4^(A141)</f>
        <v>2.3599348314027258E-11</v>
      </c>
      <c r="I141" s="1">
        <f t="shared" si="16"/>
        <v>7.0344192384609533E-7</v>
      </c>
      <c r="J141" s="1">
        <f t="shared" si="17"/>
        <v>2.9670038450977043E-4</v>
      </c>
      <c r="L141" s="1">
        <f t="shared" si="13"/>
        <v>3.5120791400546336E-14</v>
      </c>
    </row>
    <row r="142" spans="1:12" x14ac:dyDescent="0.3">
      <c r="A142" s="1">
        <f t="shared" si="12"/>
        <v>349</v>
      </c>
      <c r="B142" s="2">
        <v>33417</v>
      </c>
      <c r="C142" s="1">
        <v>371.16</v>
      </c>
      <c r="D142" s="1">
        <v>18.8369</v>
      </c>
      <c r="E142" s="1">
        <f t="shared" si="14"/>
        <v>-4.7892671164353584E-2</v>
      </c>
      <c r="F142" s="1">
        <f t="shared" si="15"/>
        <v>2.2937079512569051E-3</v>
      </c>
      <c r="G142" s="1">
        <f>+F142*(1-$H$4)+G141*$H$4</f>
        <v>2.1455578410265984E-3</v>
      </c>
      <c r="H142" s="1">
        <f>+(1-$H$4)*$H$4^(A142)</f>
        <v>2.5105689695773673E-11</v>
      </c>
      <c r="I142" s="1">
        <f t="shared" si="16"/>
        <v>7.251978596351499E-7</v>
      </c>
      <c r="J142" s="1">
        <f t="shared" si="17"/>
        <v>2.9969735809067715E-4</v>
      </c>
      <c r="L142" s="1">
        <f t="shared" si="13"/>
        <v>5.7585120076984625E-14</v>
      </c>
    </row>
    <row r="143" spans="1:12" x14ac:dyDescent="0.3">
      <c r="A143" s="1">
        <f t="shared" si="12"/>
        <v>348</v>
      </c>
      <c r="B143" s="2">
        <v>33450</v>
      </c>
      <c r="C143" s="1">
        <v>387.81</v>
      </c>
      <c r="D143" s="1">
        <v>19.648099999999999</v>
      </c>
      <c r="E143" s="1">
        <f t="shared" si="14"/>
        <v>4.485935984481082E-2</v>
      </c>
      <c r="F143" s="1">
        <f t="shared" si="15"/>
        <v>2.0123621656862253E-3</v>
      </c>
      <c r="G143" s="1">
        <f>+F143*(1-$H$4)+G142*$H$4</f>
        <v>2.1375661005061759E-3</v>
      </c>
      <c r="H143" s="1">
        <f>+(1-$H$4)*$H$4^(A143)</f>
        <v>2.6708180527418812E-11</v>
      </c>
      <c r="I143" s="1">
        <f t="shared" si="16"/>
        <v>7.4762665941768019E-7</v>
      </c>
      <c r="J143" s="1">
        <f t="shared" si="17"/>
        <v>3.0272460413199718E-4</v>
      </c>
      <c r="L143" s="1">
        <f t="shared" si="13"/>
        <v>5.3746532007695191E-14</v>
      </c>
    </row>
    <row r="144" spans="1:12" x14ac:dyDescent="0.3">
      <c r="A144" s="1">
        <f t="shared" si="12"/>
        <v>347</v>
      </c>
      <c r="B144" s="2">
        <v>33480</v>
      </c>
      <c r="C144" s="1">
        <v>395.43</v>
      </c>
      <c r="D144" s="1">
        <v>20.110199999999999</v>
      </c>
      <c r="E144" s="1">
        <f t="shared" si="14"/>
        <v>1.9648797091359249E-2</v>
      </c>
      <c r="F144" s="1">
        <f t="shared" si="15"/>
        <v>3.8607522713740767E-4</v>
      </c>
      <c r="G144" s="1">
        <f>+F144*(1-$H$4)+G143*$H$4</f>
        <v>2.0324766481040497E-3</v>
      </c>
      <c r="H144" s="1">
        <f>+(1-$H$4)*$H$4^(A144)</f>
        <v>2.8412958007892344E-11</v>
      </c>
      <c r="I144" s="1">
        <f t="shared" si="16"/>
        <v>7.7074913342028909E-7</v>
      </c>
      <c r="J144" s="1">
        <f t="shared" si="17"/>
        <v>3.0578242841615877E-4</v>
      </c>
      <c r="L144" s="1">
        <f t="shared" si="13"/>
        <v>1.0969539216542663E-14</v>
      </c>
    </row>
    <row r="145" spans="1:12" x14ac:dyDescent="0.3">
      <c r="A145" s="1">
        <f t="shared" si="12"/>
        <v>346</v>
      </c>
      <c r="B145" s="2">
        <v>33511</v>
      </c>
      <c r="C145" s="1">
        <v>387.86</v>
      </c>
      <c r="D145" s="1">
        <v>21.312000000000001</v>
      </c>
      <c r="E145" s="1">
        <f t="shared" si="14"/>
        <v>-1.9143716966340429E-2</v>
      </c>
      <c r="F145" s="1">
        <f t="shared" si="15"/>
        <v>3.6648189928735041E-4</v>
      </c>
      <c r="G145" s="1">
        <f>+F145*(1-$H$4)+G144*$H$4</f>
        <v>1.9325169631750475E-3</v>
      </c>
      <c r="H145" s="1">
        <f>+(1-$H$4)*$H$4^(A145)</f>
        <v>3.0226551072225903E-11</v>
      </c>
      <c r="I145" s="1">
        <f t="shared" si="16"/>
        <v>7.9458673548483407E-7</v>
      </c>
      <c r="J145" s="1">
        <f t="shared" si="17"/>
        <v>3.088711398143018E-4</v>
      </c>
      <c r="L145" s="1">
        <f t="shared" si="13"/>
        <v>1.1077483845855447E-14</v>
      </c>
    </row>
    <row r="146" spans="1:12" x14ac:dyDescent="0.3">
      <c r="A146" s="1">
        <f t="shared" si="12"/>
        <v>345</v>
      </c>
      <c r="B146" s="2">
        <v>33542</v>
      </c>
      <c r="C146" s="1">
        <v>392.46</v>
      </c>
      <c r="D146" s="1">
        <v>21.728100000000001</v>
      </c>
      <c r="E146" s="1">
        <f t="shared" si="14"/>
        <v>1.1859949466302089E-2</v>
      </c>
      <c r="F146" s="1">
        <f t="shared" si="15"/>
        <v>1.4065840134323921E-4</v>
      </c>
      <c r="G146" s="1">
        <f>+F146*(1-$H$4)+G145*$H$4</f>
        <v>1.8250054494651389E-3</v>
      </c>
      <c r="H146" s="1">
        <f>+(1-$H$4)*$H$4^(A146)</f>
        <v>3.2155905395985004E-11</v>
      </c>
      <c r="I146" s="1">
        <f t="shared" si="16"/>
        <v>8.191615829740555E-7</v>
      </c>
      <c r="J146" s="1">
        <f t="shared" si="17"/>
        <v>3.119910503174766E-4</v>
      </c>
      <c r="L146" s="1">
        <f t="shared" si="13"/>
        <v>4.5229982467436901E-15</v>
      </c>
    </row>
    <row r="147" spans="1:12" x14ac:dyDescent="0.3">
      <c r="A147" s="1">
        <f t="shared" si="12"/>
        <v>344</v>
      </c>
      <c r="B147" s="2">
        <v>33571</v>
      </c>
      <c r="C147" s="1">
        <v>375.22</v>
      </c>
      <c r="D147" s="1">
        <v>20.877500000000001</v>
      </c>
      <c r="E147" s="1">
        <f t="shared" si="14"/>
        <v>-4.3928043622279866E-2</v>
      </c>
      <c r="F147" s="1">
        <f t="shared" si="15"/>
        <v>1.9296730164809228E-3</v>
      </c>
      <c r="G147" s="1">
        <f>+F147*(1-$H$4)+G146*$H$4</f>
        <v>1.8312855034860859E-3</v>
      </c>
      <c r="H147" s="1">
        <f>+(1-$H$4)*$H$4^(A147)</f>
        <v>3.4208409995728727E-11</v>
      </c>
      <c r="I147" s="1">
        <f t="shared" si="16"/>
        <v>8.4449647729284095E-7</v>
      </c>
      <c r="J147" s="1">
        <f t="shared" si="17"/>
        <v>3.1514247506815812E-4</v>
      </c>
      <c r="L147" s="1">
        <f t="shared" si="13"/>
        <v>6.6011045705473999E-14</v>
      </c>
    </row>
    <row r="148" spans="1:12" x14ac:dyDescent="0.3">
      <c r="A148" s="1">
        <f t="shared" si="12"/>
        <v>343</v>
      </c>
      <c r="B148" s="2">
        <v>33603</v>
      </c>
      <c r="C148" s="1">
        <v>417.09</v>
      </c>
      <c r="D148" s="1">
        <v>26.6938</v>
      </c>
      <c r="E148" s="1">
        <f t="shared" si="14"/>
        <v>0.11158786845050894</v>
      </c>
      <c r="F148" s="1">
        <f t="shared" si="15"/>
        <v>1.2451852385328088E-2</v>
      </c>
      <c r="G148" s="1">
        <f>+F148*(1-$H$4)+G147*$H$4</f>
        <v>2.4685195163966066E-3</v>
      </c>
      <c r="H148" s="1">
        <f>+(1-$H$4)*$H$4^(A148)</f>
        <v>3.6391925527370986E-11</v>
      </c>
      <c r="I148" s="1">
        <f t="shared" si="16"/>
        <v>8.706149250441659E-7</v>
      </c>
      <c r="J148" s="1">
        <f t="shared" si="17"/>
        <v>3.18325732392079E-4</v>
      </c>
      <c r="L148" s="1">
        <f t="shared" si="13"/>
        <v>4.5314688468467656E-13</v>
      </c>
    </row>
    <row r="149" spans="1:12" x14ac:dyDescent="0.3">
      <c r="A149" s="1">
        <f t="shared" si="12"/>
        <v>342</v>
      </c>
      <c r="B149" s="2">
        <v>33634</v>
      </c>
      <c r="C149" s="1">
        <v>408.79</v>
      </c>
      <c r="D149" s="1">
        <v>26.262499999999999</v>
      </c>
      <c r="E149" s="1">
        <f t="shared" si="14"/>
        <v>-1.9899781821669071E-2</v>
      </c>
      <c r="F149" s="1">
        <f t="shared" si="15"/>
        <v>3.9600131655003081E-4</v>
      </c>
      <c r="G149" s="1">
        <f>+F149*(1-$H$4)+G148*$H$4</f>
        <v>2.3441684244058123E-3</v>
      </c>
      <c r="H149" s="1">
        <f>+(1-$H$4)*$H$4^(A149)</f>
        <v>3.8714814390820203E-11</v>
      </c>
      <c r="I149" s="1">
        <f t="shared" si="16"/>
        <v>8.9754115983934633E-7</v>
      </c>
      <c r="J149" s="1">
        <f t="shared" si="17"/>
        <v>3.2154114383038272E-4</v>
      </c>
      <c r="L149" s="1">
        <f t="shared" si="13"/>
        <v>1.5331117468754879E-14</v>
      </c>
    </row>
    <row r="150" spans="1:12" x14ac:dyDescent="0.3">
      <c r="A150" s="1">
        <f t="shared" si="12"/>
        <v>341</v>
      </c>
      <c r="B150" s="2">
        <v>33662</v>
      </c>
      <c r="C150" s="1">
        <v>412.7</v>
      </c>
      <c r="D150" s="1">
        <v>26.455200000000001</v>
      </c>
      <c r="E150" s="1">
        <f t="shared" si="14"/>
        <v>9.564813229286262E-3</v>
      </c>
      <c r="F150" s="1">
        <f t="shared" si="15"/>
        <v>9.1485652111129495E-5</v>
      </c>
      <c r="G150" s="1">
        <f>+F150*(1-$H$4)+G149*$H$4</f>
        <v>2.209007458068131E-3</v>
      </c>
      <c r="H150" s="1">
        <f>+(1-$H$4)*$H$4^(A150)</f>
        <v>4.1185972756191698E-11</v>
      </c>
      <c r="I150" s="1">
        <f t="shared" si="16"/>
        <v>9.2530016478283126E-7</v>
      </c>
      <c r="J150" s="1">
        <f t="shared" si="17"/>
        <v>3.2478903417210381E-4</v>
      </c>
      <c r="L150" s="1">
        <f t="shared" si="13"/>
        <v>3.7679255754314111E-15</v>
      </c>
    </row>
    <row r="151" spans="1:12" x14ac:dyDescent="0.3">
      <c r="A151" s="1">
        <f t="shared" si="12"/>
        <v>340</v>
      </c>
      <c r="B151" s="2">
        <v>33694</v>
      </c>
      <c r="C151" s="1">
        <v>403.69</v>
      </c>
      <c r="D151" s="1">
        <v>25.792899999999999</v>
      </c>
      <c r="E151" s="1">
        <f t="shared" si="14"/>
        <v>-2.1831839108311102E-2</v>
      </c>
      <c r="F151" s="1">
        <f t="shared" si="15"/>
        <v>4.7662919885118211E-4</v>
      </c>
      <c r="G151" s="1">
        <f>+F151*(1-$H$4)+G150*$H$4</f>
        <v>2.1050647625151138E-3</v>
      </c>
      <c r="H151" s="1">
        <f>+(1-$H$4)*$H$4^(A151)</f>
        <v>4.3814864634246491E-11</v>
      </c>
      <c r="I151" s="1">
        <f t="shared" si="16"/>
        <v>9.5391769565240342E-7</v>
      </c>
      <c r="J151" s="1">
        <f t="shared" si="17"/>
        <v>3.2806973148697359E-4</v>
      </c>
      <c r="L151" s="1">
        <f t="shared" si="13"/>
        <v>2.0883443828393897E-14</v>
      </c>
    </row>
    <row r="152" spans="1:12" x14ac:dyDescent="0.3">
      <c r="A152" s="1">
        <f t="shared" si="12"/>
        <v>339</v>
      </c>
      <c r="B152" s="2">
        <v>33724</v>
      </c>
      <c r="C152" s="1">
        <v>414.95</v>
      </c>
      <c r="D152" s="1">
        <v>26.3384</v>
      </c>
      <c r="E152" s="1">
        <f t="shared" si="14"/>
        <v>2.7892689935346437E-2</v>
      </c>
      <c r="F152" s="1">
        <f t="shared" si="15"/>
        <v>7.7800215182937641E-4</v>
      </c>
      <c r="G152" s="1">
        <f>+F152*(1-$H$4)+G151*$H$4</f>
        <v>2.0254410058739695E-3</v>
      </c>
      <c r="H152" s="1">
        <f>+(1-$H$4)*$H$4^(A152)</f>
        <v>4.6611558121538819E-11</v>
      </c>
      <c r="I152" s="1">
        <f t="shared" si="16"/>
        <v>9.8342030479629201E-7</v>
      </c>
      <c r="J152" s="1">
        <f t="shared" si="17"/>
        <v>3.3138356715855914E-4</v>
      </c>
      <c r="L152" s="1">
        <f t="shared" si="13"/>
        <v>3.6263892518677246E-14</v>
      </c>
    </row>
    <row r="153" spans="1:12" x14ac:dyDescent="0.3">
      <c r="A153" s="1">
        <f t="shared" si="12"/>
        <v>338</v>
      </c>
      <c r="B153" s="2">
        <v>33753</v>
      </c>
      <c r="C153" s="1">
        <v>415.35</v>
      </c>
      <c r="D153" s="1">
        <v>26.803000000000001</v>
      </c>
      <c r="E153" s="1">
        <f t="shared" si="14"/>
        <v>9.6397156283889451E-4</v>
      </c>
      <c r="F153" s="1">
        <f t="shared" si="15"/>
        <v>9.2924117396206076E-7</v>
      </c>
      <c r="G153" s="1">
        <f>+F153*(1-$H$4)+G152*$H$4</f>
        <v>1.9039702999919688E-3</v>
      </c>
      <c r="H153" s="1">
        <f>+(1-$H$4)*$H$4^(A153)</f>
        <v>4.958676395908386E-11</v>
      </c>
      <c r="I153" s="1">
        <f t="shared" si="16"/>
        <v>1.0138353657693734E-6</v>
      </c>
      <c r="J153" s="1">
        <f t="shared" si="17"/>
        <v>3.347308759177365E-4</v>
      </c>
      <c r="L153" s="1">
        <f t="shared" si="13"/>
        <v>4.6078062754318691E-17</v>
      </c>
    </row>
    <row r="154" spans="1:12" x14ac:dyDescent="0.3">
      <c r="A154" s="1">
        <f t="shared" si="12"/>
        <v>337</v>
      </c>
      <c r="B154" s="2">
        <v>33785</v>
      </c>
      <c r="C154" s="1">
        <v>408.14</v>
      </c>
      <c r="D154" s="1">
        <v>25.330500000000001</v>
      </c>
      <c r="E154" s="1">
        <f t="shared" si="14"/>
        <v>-1.7358853978572397E-2</v>
      </c>
      <c r="F154" s="1">
        <f t="shared" si="15"/>
        <v>3.0132981144939875E-4</v>
      </c>
      <c r="G154" s="1">
        <f>+F154*(1-$H$4)+G153*$H$4</f>
        <v>1.8078118706794145E-3</v>
      </c>
      <c r="H154" s="1">
        <f>+(1-$H$4)*$H$4^(A154)</f>
        <v>5.2751876552216868E-11</v>
      </c>
      <c r="I154" s="1">
        <f t="shared" si="16"/>
        <v>1.0451910987313126E-6</v>
      </c>
      <c r="J154" s="1">
        <f t="shared" si="17"/>
        <v>3.3811199587650153E-4</v>
      </c>
      <c r="L154" s="1">
        <f t="shared" si="13"/>
        <v>1.5895713015081467E-14</v>
      </c>
    </row>
    <row r="155" spans="1:12" x14ac:dyDescent="0.3">
      <c r="A155" s="1">
        <f t="shared" si="12"/>
        <v>336</v>
      </c>
      <c r="B155" s="2">
        <v>33816</v>
      </c>
      <c r="C155" s="1">
        <v>424.21</v>
      </c>
      <c r="D155" s="1">
        <v>26.381</v>
      </c>
      <c r="E155" s="1">
        <f t="shared" si="14"/>
        <v>3.9373744303425218E-2</v>
      </c>
      <c r="F155" s="1">
        <f t="shared" si="15"/>
        <v>1.5502917404715097E-3</v>
      </c>
      <c r="G155" s="1">
        <f>+F155*(1-$H$4)+G154*$H$4</f>
        <v>1.7923606628669404E-3</v>
      </c>
      <c r="H155" s="1">
        <f>+(1-$H$4)*$H$4^(A155)</f>
        <v>5.6119017608741351E-11</v>
      </c>
      <c r="I155" s="1">
        <f t="shared" si="16"/>
        <v>1.0775165966302193E-6</v>
      </c>
      <c r="J155" s="1">
        <f t="shared" si="17"/>
        <v>3.4152726856212279E-4</v>
      </c>
      <c r="L155" s="1">
        <f t="shared" si="13"/>
        <v>8.700084948220693E-14</v>
      </c>
    </row>
    <row r="156" spans="1:12" x14ac:dyDescent="0.3">
      <c r="A156" s="1">
        <f t="shared" si="12"/>
        <v>335</v>
      </c>
      <c r="B156" s="2">
        <v>33847</v>
      </c>
      <c r="C156" s="1">
        <v>414.03</v>
      </c>
      <c r="D156" s="1">
        <v>25.675599999999999</v>
      </c>
      <c r="E156" s="1">
        <f t="shared" si="14"/>
        <v>-2.3997548384055101E-2</v>
      </c>
      <c r="F156" s="1">
        <f t="shared" si="15"/>
        <v>5.7588232844506552E-4</v>
      </c>
      <c r="G156" s="1">
        <f>+F156*(1-$H$4)+G155*$H$4</f>
        <v>1.7193719628016278E-3</v>
      </c>
      <c r="H156" s="1">
        <f>+(1-$H$4)*$H$4^(A156)</f>
        <v>5.970108256249078E-11</v>
      </c>
      <c r="I156" s="1">
        <f t="shared" si="16"/>
        <v>1.1108418521961025E-6</v>
      </c>
      <c r="J156" s="1">
        <f t="shared" si="17"/>
        <v>3.4497703895163917E-4</v>
      </c>
      <c r="L156" s="1">
        <f t="shared" si="13"/>
        <v>3.4380798436778288E-14</v>
      </c>
    </row>
    <row r="157" spans="1:12" x14ac:dyDescent="0.3">
      <c r="A157" s="1">
        <f t="shared" si="12"/>
        <v>334</v>
      </c>
      <c r="B157" s="2">
        <v>33877</v>
      </c>
      <c r="C157" s="1">
        <v>417.8</v>
      </c>
      <c r="D157" s="1">
        <v>24.561499999999999</v>
      </c>
      <c r="E157" s="1">
        <f t="shared" si="14"/>
        <v>9.1056203656740831E-3</v>
      </c>
      <c r="F157" s="1">
        <f t="shared" si="15"/>
        <v>8.2912322243778626E-5</v>
      </c>
      <c r="G157" s="1">
        <f>+F157*(1-$H$4)+G156*$H$4</f>
        <v>1.6211843843681568E-3</v>
      </c>
      <c r="H157" s="1">
        <f>+(1-$H$4)*$H$4^(A157)</f>
        <v>6.3511789960096596E-11</v>
      </c>
      <c r="I157" s="1">
        <f t="shared" si="16"/>
        <v>1.1451977857691777E-6</v>
      </c>
      <c r="J157" s="1">
        <f t="shared" si="17"/>
        <v>3.484616555067062E-4</v>
      </c>
      <c r="L157" s="1">
        <f t="shared" si="13"/>
        <v>5.2659099954507129E-15</v>
      </c>
    </row>
    <row r="158" spans="1:12" x14ac:dyDescent="0.3">
      <c r="A158" s="1">
        <f t="shared" si="12"/>
        <v>333</v>
      </c>
      <c r="B158" s="2">
        <v>33907</v>
      </c>
      <c r="C158" s="1">
        <v>418.68</v>
      </c>
      <c r="D158" s="1">
        <v>24.758099999999999</v>
      </c>
      <c r="E158" s="1">
        <f t="shared" si="14"/>
        <v>2.1062709430348381E-3</v>
      </c>
      <c r="F158" s="1">
        <f t="shared" si="15"/>
        <v>4.4363772854728664E-6</v>
      </c>
      <c r="G158" s="1">
        <f>+F158*(1-$H$4)+G157*$H$4</f>
        <v>1.5241795039431956E-3</v>
      </c>
      <c r="H158" s="1">
        <f>+(1-$H$4)*$H$4^(A158)</f>
        <v>6.7565734000102763E-11</v>
      </c>
      <c r="I158" s="1">
        <f t="shared" si="16"/>
        <v>1.180616273988843E-6</v>
      </c>
      <c r="J158" s="1">
        <f t="shared" si="17"/>
        <v>3.5198147020879412E-4</v>
      </c>
      <c r="L158" s="1">
        <f t="shared" si="13"/>
        <v>2.9974708759435765E-16</v>
      </c>
    </row>
    <row r="159" spans="1:12" x14ac:dyDescent="0.3">
      <c r="A159" s="1">
        <f t="shared" si="12"/>
        <v>332</v>
      </c>
      <c r="B159" s="2">
        <v>33938</v>
      </c>
      <c r="C159" s="1">
        <v>431.35</v>
      </c>
      <c r="D159" s="1">
        <v>25.434699999999999</v>
      </c>
      <c r="E159" s="1">
        <f t="shared" si="14"/>
        <v>3.026177510270367E-2</v>
      </c>
      <c r="F159" s="1">
        <f t="shared" si="15"/>
        <v>9.1577503236661565E-4</v>
      </c>
      <c r="G159" s="1">
        <f>+F159*(1-$H$4)+G158*$H$4</f>
        <v>1.4876752356486008E-3</v>
      </c>
      <c r="H159" s="1">
        <f>+(1-$H$4)*$H$4^(A159)</f>
        <v>7.1878440425641235E-11</v>
      </c>
      <c r="I159" s="1">
        <f t="shared" si="16"/>
        <v>1.2171301793699413E-6</v>
      </c>
      <c r="J159" s="1">
        <f t="shared" si="17"/>
        <v>3.5553683859474165E-4</v>
      </c>
      <c r="L159" s="1">
        <f t="shared" si="13"/>
        <v>6.5824481107253451E-14</v>
      </c>
    </row>
    <row r="160" spans="1:12" x14ac:dyDescent="0.3">
      <c r="A160" s="1">
        <f t="shared" si="12"/>
        <v>331</v>
      </c>
      <c r="B160" s="2">
        <v>33969</v>
      </c>
      <c r="C160" s="1">
        <v>435.71</v>
      </c>
      <c r="D160" s="1">
        <v>24.412600000000001</v>
      </c>
      <c r="E160" s="1">
        <f t="shared" si="14"/>
        <v>1.0107801089602297E-2</v>
      </c>
      <c r="F160" s="1">
        <f t="shared" si="15"/>
        <v>1.0216764286696539E-4</v>
      </c>
      <c r="G160" s="1">
        <f>+F160*(1-$H$4)+G159*$H$4</f>
        <v>1.4045447800817026E-3</v>
      </c>
      <c r="H160" s="1">
        <f>+(1-$H$4)*$H$4^(A160)</f>
        <v>7.6466425984724714E-11</v>
      </c>
      <c r="I160" s="1">
        <f t="shared" si="16"/>
        <v>1.254773380793754E-6</v>
      </c>
      <c r="J160" s="1">
        <f t="shared" si="17"/>
        <v>3.5912811979266825E-4</v>
      </c>
      <c r="L160" s="1">
        <f t="shared" si="13"/>
        <v>7.8123945013205972E-15</v>
      </c>
    </row>
    <row r="161" spans="1:12" x14ac:dyDescent="0.3">
      <c r="A161" s="1">
        <f t="shared" si="12"/>
        <v>330</v>
      </c>
      <c r="B161" s="2">
        <v>33998</v>
      </c>
      <c r="C161" s="1">
        <v>438.78</v>
      </c>
      <c r="D161" s="1">
        <v>24.312000000000001</v>
      </c>
      <c r="E161" s="1">
        <f t="shared" si="14"/>
        <v>7.0459709439765206E-3</v>
      </c>
      <c r="F161" s="1">
        <f t="shared" si="15"/>
        <v>4.9645706543361378E-5</v>
      </c>
      <c r="G161" s="1">
        <f>+F161*(1-$H$4)+G160*$H$4</f>
        <v>1.3232508356694019E-3</v>
      </c>
      <c r="H161" s="1">
        <f>+(1-$H$4)*$H$4^(A161)</f>
        <v>8.1347261685877366E-11</v>
      </c>
      <c r="I161" s="1">
        <f t="shared" si="16"/>
        <v>1.2935808049420146E-6</v>
      </c>
      <c r="J161" s="1">
        <f t="shared" si="17"/>
        <v>3.6275567655825081E-4</v>
      </c>
      <c r="L161" s="1">
        <f t="shared" si="13"/>
        <v>4.0385422817630922E-15</v>
      </c>
    </row>
    <row r="162" spans="1:12" x14ac:dyDescent="0.3">
      <c r="A162" s="1">
        <f t="shared" si="12"/>
        <v>329</v>
      </c>
      <c r="B162" s="2">
        <v>34026</v>
      </c>
      <c r="C162" s="1">
        <v>443.38</v>
      </c>
      <c r="D162" s="1">
        <v>24.5655</v>
      </c>
      <c r="E162" s="1">
        <f t="shared" si="14"/>
        <v>1.0483613656046442E-2</v>
      </c>
      <c r="F162" s="1">
        <f t="shared" si="15"/>
        <v>1.0990615528924345E-4</v>
      </c>
      <c r="G162" s="1">
        <f>+F162*(1-$H$4)+G161*$H$4</f>
        <v>1.2504501548465923E-3</v>
      </c>
      <c r="H162" s="1">
        <f>+(1-$H$4)*$H$4^(A162)</f>
        <v>8.6539640091358885E-11</v>
      </c>
      <c r="I162" s="1">
        <f t="shared" si="16"/>
        <v>1.3335884587031077E-6</v>
      </c>
      <c r="J162" s="1">
        <f t="shared" si="17"/>
        <v>3.6641987531136445E-4</v>
      </c>
      <c r="L162" s="1">
        <f t="shared" si="13"/>
        <v>9.5112391225561283E-15</v>
      </c>
    </row>
    <row r="163" spans="1:12" x14ac:dyDescent="0.3">
      <c r="A163" s="1">
        <f t="shared" si="12"/>
        <v>328</v>
      </c>
      <c r="B163" s="2">
        <v>34059</v>
      </c>
      <c r="C163" s="1">
        <v>451.67</v>
      </c>
      <c r="D163" s="1">
        <v>23.607800000000001</v>
      </c>
      <c r="E163" s="1">
        <f t="shared" si="14"/>
        <v>1.8697279985565585E-2</v>
      </c>
      <c r="F163" s="1">
        <f t="shared" si="15"/>
        <v>3.495882788586314E-4</v>
      </c>
      <c r="G163" s="1">
        <f>+F163*(1-$H$4)+G162*$H$4</f>
        <v>1.1963984422873146E-3</v>
      </c>
      <c r="H163" s="1">
        <f>+(1-$H$4)*$H$4^(A163)</f>
        <v>9.2063446905700967E-11</v>
      </c>
      <c r="I163" s="1">
        <f t="shared" si="16"/>
        <v>1.3748334625805236E-6</v>
      </c>
      <c r="J163" s="1">
        <f t="shared" si="17"/>
        <v>3.7012108617309535E-4</v>
      </c>
      <c r="L163" s="1">
        <f t="shared" si="13"/>
        <v>3.2184301949556993E-14</v>
      </c>
    </row>
    <row r="164" spans="1:12" x14ac:dyDescent="0.3">
      <c r="A164" s="1">
        <f t="shared" si="12"/>
        <v>327</v>
      </c>
      <c r="B164" s="2">
        <v>34089</v>
      </c>
      <c r="C164" s="1">
        <v>440.19</v>
      </c>
      <c r="D164" s="1">
        <v>23.053100000000001</v>
      </c>
      <c r="E164" s="1">
        <f t="shared" si="14"/>
        <v>-2.5416786591980878E-2</v>
      </c>
      <c r="F164" s="1">
        <f t="shared" si="15"/>
        <v>6.4601304066229891E-4</v>
      </c>
      <c r="G164" s="1">
        <f>+F164*(1-$H$4)+G163*$H$4</f>
        <v>1.1633753181898136E-3</v>
      </c>
      <c r="H164" s="1">
        <f>+(1-$H$4)*$H$4^(A164)</f>
        <v>9.7939837133724412E-11</v>
      </c>
      <c r="I164" s="1">
        <f t="shared" si="16"/>
        <v>1.4173540851345603E-6</v>
      </c>
      <c r="J164" s="1">
        <f t="shared" si="17"/>
        <v>3.7385968300312675E-4</v>
      </c>
      <c r="L164" s="1">
        <f t="shared" si="13"/>
        <v>6.3270411988727638E-14</v>
      </c>
    </row>
    <row r="165" spans="1:12" x14ac:dyDescent="0.3">
      <c r="A165" s="1">
        <f t="shared" si="12"/>
        <v>326</v>
      </c>
      <c r="B165" s="2">
        <v>34120</v>
      </c>
      <c r="C165" s="1">
        <v>450.19</v>
      </c>
      <c r="D165" s="1">
        <v>23.538399999999999</v>
      </c>
      <c r="E165" s="1">
        <f t="shared" si="14"/>
        <v>2.2717462913741882E-2</v>
      </c>
      <c r="F165" s="1">
        <f t="shared" si="15"/>
        <v>5.1608312123723778E-4</v>
      </c>
      <c r="G165" s="1">
        <f>+F165*(1-$H$4)+G164*$H$4</f>
        <v>1.1245377863726589E-3</v>
      </c>
      <c r="H165" s="1">
        <f>+(1-$H$4)*$H$4^(A165)</f>
        <v>1.0419131609970684E-10</v>
      </c>
      <c r="I165" s="1">
        <f t="shared" si="16"/>
        <v>1.4611897784892374E-6</v>
      </c>
      <c r="J165" s="1">
        <f t="shared" si="17"/>
        <v>3.7763604343750174E-4</v>
      </c>
      <c r="L165" s="1">
        <f t="shared" si="13"/>
        <v>5.3771379618552373E-14</v>
      </c>
    </row>
    <row r="166" spans="1:12" x14ac:dyDescent="0.3">
      <c r="A166" s="1">
        <f t="shared" si="12"/>
        <v>325</v>
      </c>
      <c r="B166" s="2">
        <v>34150</v>
      </c>
      <c r="C166" s="1">
        <v>450.53</v>
      </c>
      <c r="D166" s="1">
        <v>24.436</v>
      </c>
      <c r="E166" s="1">
        <f t="shared" si="14"/>
        <v>7.5523667784715975E-4</v>
      </c>
      <c r="F166" s="1">
        <f t="shared" si="15"/>
        <v>5.7038243956561452E-7</v>
      </c>
      <c r="G166" s="1">
        <f>+F166*(1-$H$4)+G165*$H$4</f>
        <v>1.0570997421366732E-3</v>
      </c>
      <c r="H166" s="1">
        <f>+(1-$H$4)*$H$4^(A166)</f>
        <v>1.1084182563798599E-10</v>
      </c>
      <c r="I166" s="1">
        <f t="shared" si="16"/>
        <v>1.5063812149373581E-6</v>
      </c>
      <c r="J166" s="1">
        <f t="shared" si="17"/>
        <v>3.8145054892676941E-4</v>
      </c>
      <c r="L166" s="1">
        <f t="shared" si="13"/>
        <v>6.3222230913300927E-17</v>
      </c>
    </row>
    <row r="167" spans="1:12" x14ac:dyDescent="0.3">
      <c r="A167" s="1">
        <f t="shared" si="12"/>
        <v>324</v>
      </c>
      <c r="B167" s="2">
        <v>34180</v>
      </c>
      <c r="C167" s="1">
        <v>448.13</v>
      </c>
      <c r="D167" s="1">
        <v>24.036100000000001</v>
      </c>
      <c r="E167" s="1">
        <f t="shared" si="14"/>
        <v>-5.327059241337917E-3</v>
      </c>
      <c r="F167" s="1">
        <f t="shared" si="15"/>
        <v>2.8377560160723704E-5</v>
      </c>
      <c r="G167" s="1">
        <f>+F167*(1-$H$4)+G166*$H$4</f>
        <v>9.9537641121811627E-4</v>
      </c>
      <c r="H167" s="1">
        <f>+(1-$H$4)*$H$4^(A167)</f>
        <v>1.179168357850915E-10</v>
      </c>
      <c r="I167" s="1">
        <f t="shared" si="16"/>
        <v>1.552970324677689E-6</v>
      </c>
      <c r="J167" s="1">
        <f t="shared" si="17"/>
        <v>3.853035847745146E-4</v>
      </c>
      <c r="L167" s="1">
        <f t="shared" si="13"/>
        <v>3.3461921014536116E-15</v>
      </c>
    </row>
    <row r="168" spans="1:12" x14ac:dyDescent="0.3">
      <c r="A168" s="1">
        <f t="shared" si="12"/>
        <v>323</v>
      </c>
      <c r="B168" s="2">
        <v>34212</v>
      </c>
      <c r="C168" s="1">
        <v>463.56</v>
      </c>
      <c r="D168" s="1">
        <v>24.796600000000002</v>
      </c>
      <c r="E168" s="1">
        <f t="shared" si="14"/>
        <v>3.4431972865016869E-2</v>
      </c>
      <c r="F168" s="1">
        <f t="shared" si="15"/>
        <v>1.1855607553772579E-3</v>
      </c>
      <c r="G168" s="1">
        <f>+F168*(1-$H$4)+G167*$H$4</f>
        <v>1.0067874718676648E-3</v>
      </c>
      <c r="H168" s="1">
        <f>+(1-$H$4)*$H$4^(A168)</f>
        <v>1.254434423245654E-10</v>
      </c>
      <c r="I168" s="1">
        <f t="shared" si="16"/>
        <v>1.6010003347192671E-6</v>
      </c>
      <c r="J168" s="1">
        <f t="shared" si="17"/>
        <v>3.8919554017627736E-4</v>
      </c>
      <c r="L168" s="1">
        <f t="shared" si="13"/>
        <v>1.4872082223943525E-13</v>
      </c>
    </row>
    <row r="169" spans="1:12" x14ac:dyDescent="0.3">
      <c r="A169" s="1">
        <f t="shared" si="12"/>
        <v>322</v>
      </c>
      <c r="B169" s="2">
        <v>34242</v>
      </c>
      <c r="C169" s="1">
        <v>458.93</v>
      </c>
      <c r="D169" s="1">
        <v>23.145800000000001</v>
      </c>
      <c r="E169" s="1">
        <f t="shared" si="14"/>
        <v>-9.9879195789109865E-3</v>
      </c>
      <c r="F169" s="1">
        <f t="shared" si="15"/>
        <v>9.975853751479342E-5</v>
      </c>
      <c r="G169" s="1">
        <f>+F169*(1-$H$4)+G168*$H$4</f>
        <v>9.5236573580649239E-4</v>
      </c>
      <c r="H169" s="1">
        <f>+(1-$H$4)*$H$4^(A169)</f>
        <v>1.3345047055804829E-10</v>
      </c>
      <c r="I169" s="1">
        <f t="shared" si="16"/>
        <v>1.650515808988935E-6</v>
      </c>
      <c r="J169" s="1">
        <f t="shared" si="17"/>
        <v>3.9312680825886608E-4</v>
      </c>
      <c r="L169" s="1">
        <f t="shared" si="13"/>
        <v>1.3312823773531895E-14</v>
      </c>
    </row>
    <row r="170" spans="1:12" x14ac:dyDescent="0.3">
      <c r="A170" s="1">
        <f t="shared" si="12"/>
        <v>321</v>
      </c>
      <c r="B170" s="2">
        <v>34271</v>
      </c>
      <c r="C170" s="1">
        <v>467.83</v>
      </c>
      <c r="D170" s="1">
        <v>23.627700000000001</v>
      </c>
      <c r="E170" s="1">
        <f t="shared" si="14"/>
        <v>1.9392935741834316E-2</v>
      </c>
      <c r="F170" s="1">
        <f t="shared" si="15"/>
        <v>3.7608595668691492E-4</v>
      </c>
      <c r="G170" s="1">
        <f>+F170*(1-$H$4)+G169*$H$4</f>
        <v>9.1778894905931768E-4</v>
      </c>
      <c r="H170" s="1">
        <f>+(1-$H$4)*$H$4^(A170)</f>
        <v>1.4196858570005141E-10</v>
      </c>
      <c r="I170" s="1">
        <f t="shared" si="16"/>
        <v>1.7015626896793145E-6</v>
      </c>
      <c r="J170" s="1">
        <f t="shared" si="17"/>
        <v>3.9709778612006668E-4</v>
      </c>
      <c r="L170" s="1">
        <f t="shared" si="13"/>
        <v>5.3392391372492103E-14</v>
      </c>
    </row>
    <row r="171" spans="1:12" x14ac:dyDescent="0.3">
      <c r="A171" s="1">
        <f t="shared" si="12"/>
        <v>320</v>
      </c>
      <c r="B171" s="2">
        <v>34303</v>
      </c>
      <c r="C171" s="1">
        <v>461.79</v>
      </c>
      <c r="D171" s="1">
        <v>23.307700000000001</v>
      </c>
      <c r="E171" s="1">
        <f t="shared" si="14"/>
        <v>-1.2910672680247037E-2</v>
      </c>
      <c r="F171" s="1">
        <f t="shared" si="15"/>
        <v>1.6668546905647722E-4</v>
      </c>
      <c r="G171" s="1">
        <f>+F171*(1-$H$4)+G170*$H$4</f>
        <v>8.727227402591472E-4</v>
      </c>
      <c r="H171" s="1">
        <f>+(1-$H$4)*$H$4^(A171)</f>
        <v>1.5103041031920363E-10</v>
      </c>
      <c r="I171" s="1">
        <f t="shared" si="16"/>
        <v>1.7541883398755818E-6</v>
      </c>
      <c r="J171" s="1">
        <f t="shared" si="17"/>
        <v>4.0110887486875427E-4</v>
      </c>
      <c r="L171" s="1">
        <f t="shared" si="13"/>
        <v>2.5174574785848676E-14</v>
      </c>
    </row>
    <row r="172" spans="1:12" x14ac:dyDescent="0.3">
      <c r="A172" s="1">
        <f t="shared" si="12"/>
        <v>319</v>
      </c>
      <c r="B172" s="2">
        <v>34334</v>
      </c>
      <c r="C172" s="1">
        <v>466.45</v>
      </c>
      <c r="D172" s="1">
        <v>22.064800000000002</v>
      </c>
      <c r="E172" s="1">
        <f t="shared" si="14"/>
        <v>1.0091166980662036E-2</v>
      </c>
      <c r="F172" s="1">
        <f t="shared" si="15"/>
        <v>1.0183165103160376E-4</v>
      </c>
      <c r="G172" s="1">
        <f>+F172*(1-$H$4)+G171*$H$4</f>
        <v>8.2646927490549456E-4</v>
      </c>
      <c r="H172" s="1">
        <f>+(1-$H$4)*$H$4^(A172)</f>
        <v>1.6067064927574852E-10</v>
      </c>
      <c r="I172" s="1">
        <f t="shared" si="16"/>
        <v>1.8084415875005995E-6</v>
      </c>
      <c r="J172" s="1">
        <f t="shared" si="17"/>
        <v>4.0516047966540836E-4</v>
      </c>
      <c r="L172" s="1">
        <f t="shared" si="13"/>
        <v>1.6361357488069221E-14</v>
      </c>
    </row>
    <row r="173" spans="1:12" x14ac:dyDescent="0.3">
      <c r="A173" s="1">
        <f t="shared" si="12"/>
        <v>318</v>
      </c>
      <c r="B173" s="2">
        <v>34365</v>
      </c>
      <c r="C173" s="1">
        <v>481.61</v>
      </c>
      <c r="D173" s="1">
        <v>22.7623</v>
      </c>
      <c r="E173" s="1">
        <f t="shared" si="14"/>
        <v>3.2500803944688572E-2</v>
      </c>
      <c r="F173" s="1">
        <f t="shared" si="15"/>
        <v>1.0563022570510843E-3</v>
      </c>
      <c r="G173" s="1">
        <f>+F173*(1-$H$4)+G172*$H$4</f>
        <v>8.4025925383423E-4</v>
      </c>
      <c r="H173" s="1">
        <f>+(1-$H$4)*$H$4^(A173)</f>
        <v>1.7092622263377506E-10</v>
      </c>
      <c r="I173" s="1">
        <f t="shared" si="16"/>
        <v>1.8643727706191747E-6</v>
      </c>
      <c r="J173" s="1">
        <f t="shared" si="17"/>
        <v>4.0925300976303884E-4</v>
      </c>
      <c r="L173" s="1">
        <f t="shared" si="13"/>
        <v>1.8054975475727272E-13</v>
      </c>
    </row>
    <row r="174" spans="1:12" x14ac:dyDescent="0.3">
      <c r="A174" s="1">
        <f t="shared" si="12"/>
        <v>317</v>
      </c>
      <c r="B174" s="2">
        <v>34393</v>
      </c>
      <c r="C174" s="1">
        <v>467.14</v>
      </c>
      <c r="D174" s="1">
        <v>22.0962</v>
      </c>
      <c r="E174" s="1">
        <f t="shared" si="14"/>
        <v>-3.0045057203961778E-2</v>
      </c>
      <c r="F174" s="1">
        <f t="shared" si="15"/>
        <v>9.0270546238933554E-4</v>
      </c>
      <c r="G174" s="1">
        <f>+F174*(1-$H$4)+G173*$H$4</f>
        <v>8.4400602634753636E-4</v>
      </c>
      <c r="H174" s="1">
        <f>+(1-$H$4)*$H$4^(A174)</f>
        <v>1.8183640705720746E-10</v>
      </c>
      <c r="I174" s="1">
        <f t="shared" si="16"/>
        <v>1.9220337841434795E-6</v>
      </c>
      <c r="J174" s="1">
        <f t="shared" si="17"/>
        <v>4.1338687854852393E-4</v>
      </c>
      <c r="L174" s="1">
        <f t="shared" si="13"/>
        <v>1.6414471791179191E-13</v>
      </c>
    </row>
    <row r="175" spans="1:12" x14ac:dyDescent="0.3">
      <c r="A175" s="1">
        <f t="shared" si="12"/>
        <v>316</v>
      </c>
      <c r="B175" s="2">
        <v>34424</v>
      </c>
      <c r="C175" s="1">
        <v>445.77</v>
      </c>
      <c r="D175" s="1">
        <v>20.4377</v>
      </c>
      <c r="E175" s="1">
        <f t="shared" si="14"/>
        <v>-4.5746457164875687E-2</v>
      </c>
      <c r="F175" s="1">
        <f t="shared" si="15"/>
        <v>2.0927383431378062E-3</v>
      </c>
      <c r="G175" s="1">
        <f>+F175*(1-$H$4)+G174*$H$4</f>
        <v>9.1892996535495263E-4</v>
      </c>
      <c r="H175" s="1">
        <f>+(1-$H$4)*$H$4^(A175)</f>
        <v>1.9344298623107186E-10</v>
      </c>
      <c r="I175" s="1">
        <f t="shared" si="16"/>
        <v>1.9814781279829681E-6</v>
      </c>
      <c r="J175" s="1">
        <f t="shared" si="17"/>
        <v>4.1756250358436763E-4</v>
      </c>
      <c r="L175" s="1">
        <f t="shared" si="13"/>
        <v>4.0482555449684276E-13</v>
      </c>
    </row>
    <row r="176" spans="1:12" x14ac:dyDescent="0.3">
      <c r="A176" s="1">
        <f t="shared" si="12"/>
        <v>315</v>
      </c>
      <c r="B176" s="2">
        <v>34453</v>
      </c>
      <c r="C176" s="1">
        <v>450.91</v>
      </c>
      <c r="D176" s="1">
        <v>20.7011</v>
      </c>
      <c r="E176" s="1">
        <f t="shared" si="14"/>
        <v>1.1530609955807014E-2</v>
      </c>
      <c r="F176" s="1">
        <f t="shared" si="15"/>
        <v>1.3295496595295582E-4</v>
      </c>
      <c r="G176" s="1">
        <f>+F176*(1-$H$4)+G175*$H$4</f>
        <v>8.7177146539083278E-4</v>
      </c>
      <c r="H176" s="1">
        <f>+(1-$H$4)*$H$4^(A176)</f>
        <v>2.0579041088411896E-10</v>
      </c>
      <c r="I176" s="1">
        <f t="shared" si="16"/>
        <v>2.0427609566834726E-6</v>
      </c>
      <c r="J176" s="1">
        <f t="shared" si="17"/>
        <v>4.2178030665087653E-4</v>
      </c>
      <c r="L176" s="1">
        <f t="shared" si="13"/>
        <v>2.7360857072542825E-14</v>
      </c>
    </row>
    <row r="177" spans="1:12" x14ac:dyDescent="0.3">
      <c r="A177" s="1">
        <f t="shared" si="12"/>
        <v>314</v>
      </c>
      <c r="B177" s="2">
        <v>34485</v>
      </c>
      <c r="C177" s="1">
        <v>456.5</v>
      </c>
      <c r="D177" s="1">
        <v>20.892499999999998</v>
      </c>
      <c r="E177" s="1">
        <f t="shared" si="14"/>
        <v>1.239715242509587E-2</v>
      </c>
      <c r="F177" s="1">
        <f t="shared" si="15"/>
        <v>1.5368938825106041E-4</v>
      </c>
      <c r="G177" s="1">
        <f>+F177*(1-$H$4)+G176*$H$4</f>
        <v>8.2868654076244635E-4</v>
      </c>
      <c r="H177" s="1">
        <f>+(1-$H$4)*$H$4^(A177)</f>
        <v>2.1892596902565848E-10</v>
      </c>
      <c r="I177" s="1">
        <f t="shared" si="16"/>
        <v>2.1059391306015182E-6</v>
      </c>
      <c r="J177" s="1">
        <f t="shared" si="17"/>
        <v>4.2604071378876413E-4</v>
      </c>
      <c r="L177" s="1">
        <f t="shared" si="13"/>
        <v>3.3646598251824054E-14</v>
      </c>
    </row>
    <row r="178" spans="1:12" x14ac:dyDescent="0.3">
      <c r="A178" s="1">
        <f t="shared" si="12"/>
        <v>313</v>
      </c>
      <c r="B178" s="2">
        <v>34515</v>
      </c>
      <c r="C178" s="1">
        <v>444.27</v>
      </c>
      <c r="D178" s="1">
        <v>18.1556</v>
      </c>
      <c r="E178" s="1">
        <f t="shared" si="14"/>
        <v>-2.6790799561883905E-2</v>
      </c>
      <c r="F178" s="1">
        <f t="shared" si="15"/>
        <v>7.1774694116503882E-4</v>
      </c>
      <c r="G178" s="1">
        <f>+F178*(1-$H$4)+G177*$H$4</f>
        <v>8.2203016478660197E-4</v>
      </c>
      <c r="H178" s="1">
        <f>+(1-$H$4)*$H$4^(A178)</f>
        <v>2.328999670485728E-10</v>
      </c>
      <c r="I178" s="1">
        <f t="shared" si="16"/>
        <v>2.1710712686613585E-6</v>
      </c>
      <c r="J178" s="1">
        <f t="shared" si="17"/>
        <v>4.3034415534218599E-4</v>
      </c>
      <c r="L178" s="1">
        <f t="shared" si="13"/>
        <v>1.6716323894655145E-13</v>
      </c>
    </row>
    <row r="179" spans="1:12" x14ac:dyDescent="0.3">
      <c r="A179" s="1">
        <f t="shared" si="12"/>
        <v>312</v>
      </c>
      <c r="B179" s="2">
        <v>34544</v>
      </c>
      <c r="C179" s="1">
        <v>458.26</v>
      </c>
      <c r="D179" s="1">
        <v>18.850300000000001</v>
      </c>
      <c r="E179" s="1">
        <f t="shared" si="14"/>
        <v>3.1489859769959772E-2</v>
      </c>
      <c r="F179" s="1">
        <f t="shared" si="15"/>
        <v>9.9161126833173085E-4</v>
      </c>
      <c r="G179" s="1">
        <f>+F179*(1-$H$4)+G178*$H$4</f>
        <v>8.3220503099930981E-4</v>
      </c>
      <c r="H179" s="1">
        <f>+(1-$H$4)*$H$4^(A179)</f>
        <v>2.4776592239209878E-10</v>
      </c>
      <c r="I179" s="1">
        <f t="shared" si="16"/>
        <v>2.2382178027436691E-6</v>
      </c>
      <c r="J179" s="1">
        <f t="shared" si="17"/>
        <v>4.3469106600220806E-4</v>
      </c>
      <c r="L179" s="1">
        <f t="shared" si="13"/>
        <v>2.4568748055261025E-13</v>
      </c>
    </row>
    <row r="180" spans="1:12" x14ac:dyDescent="0.3">
      <c r="A180" s="1">
        <f t="shared" si="12"/>
        <v>311</v>
      </c>
      <c r="B180" s="2">
        <v>34577</v>
      </c>
      <c r="C180" s="1">
        <v>475.49</v>
      </c>
      <c r="D180" s="1">
        <v>19.579999999999998</v>
      </c>
      <c r="E180" s="1">
        <f t="shared" si="14"/>
        <v>3.7598743071618701E-2</v>
      </c>
      <c r="F180" s="1">
        <f t="shared" si="15"/>
        <v>1.4136654805655953E-3</v>
      </c>
      <c r="G180" s="1">
        <f>+F180*(1-$H$4)+G179*$H$4</f>
        <v>8.6709265797328705E-4</v>
      </c>
      <c r="H180" s="1">
        <f>+(1-$H$4)*$H$4^(A180)</f>
        <v>2.6358076850223275E-10</v>
      </c>
      <c r="I180" s="1">
        <f t="shared" si="16"/>
        <v>2.30744103375636E-6</v>
      </c>
      <c r="J180" s="1">
        <f t="shared" si="17"/>
        <v>4.3908188485071523E-4</v>
      </c>
      <c r="L180" s="1">
        <f t="shared" si="13"/>
        <v>3.726150337725578E-13</v>
      </c>
    </row>
    <row r="181" spans="1:12" x14ac:dyDescent="0.3">
      <c r="A181" s="1">
        <f t="shared" si="12"/>
        <v>310</v>
      </c>
      <c r="B181" s="2">
        <v>34607</v>
      </c>
      <c r="C181" s="1">
        <v>462.69</v>
      </c>
      <c r="D181" s="1">
        <v>17.6905</v>
      </c>
      <c r="E181" s="1">
        <f t="shared" si="14"/>
        <v>-2.6919598729731486E-2</v>
      </c>
      <c r="F181" s="1">
        <f t="shared" si="15"/>
        <v>7.2466479576976104E-4</v>
      </c>
      <c r="G181" s="1">
        <f>+F181*(1-$H$4)+G180*$H$4</f>
        <v>8.5854698624107553E-4</v>
      </c>
      <c r="H181" s="1">
        <f>+(1-$H$4)*$H$4^(A181)</f>
        <v>2.8040507287471565E-10</v>
      </c>
      <c r="I181" s="1">
        <f t="shared" si="16"/>
        <v>2.3788051894395462E-6</v>
      </c>
      <c r="J181" s="1">
        <f t="shared" si="17"/>
        <v>4.4351705540476285E-4</v>
      </c>
      <c r="L181" s="1">
        <f t="shared" si="13"/>
        <v>2.0319968486756079E-13</v>
      </c>
    </row>
    <row r="182" spans="1:12" x14ac:dyDescent="0.3">
      <c r="A182" s="1">
        <f t="shared" si="12"/>
        <v>309</v>
      </c>
      <c r="B182" s="2">
        <v>34638</v>
      </c>
      <c r="C182" s="1">
        <v>472.35</v>
      </c>
      <c r="D182" s="1">
        <v>17.945399999999999</v>
      </c>
      <c r="E182" s="1">
        <f t="shared" si="14"/>
        <v>2.0877909615509394E-2</v>
      </c>
      <c r="F182" s="1">
        <f t="shared" si="15"/>
        <v>4.358871099133796E-4</v>
      </c>
      <c r="G182" s="1">
        <f>+F182*(1-$H$4)+G181*$H$4</f>
        <v>8.3318739366141379E-4</v>
      </c>
      <c r="H182" s="1">
        <f>+(1-$H$4)*$H$4^(A182)</f>
        <v>2.9830326901565495E-10</v>
      </c>
      <c r="I182" s="1">
        <f t="shared" si="16"/>
        <v>2.4523764839582953E-6</v>
      </c>
      <c r="J182" s="1">
        <f t="shared" si="17"/>
        <v>4.4799702566137667E-4</v>
      </c>
      <c r="L182" s="1">
        <f t="shared" si="13"/>
        <v>1.3002654980894723E-13</v>
      </c>
    </row>
    <row r="183" spans="1:12" x14ac:dyDescent="0.3">
      <c r="A183" s="1">
        <f t="shared" si="12"/>
        <v>308</v>
      </c>
      <c r="B183" s="2">
        <v>34668</v>
      </c>
      <c r="C183" s="1">
        <v>453.69</v>
      </c>
      <c r="D183" s="1">
        <v>17.226400000000002</v>
      </c>
      <c r="E183" s="1">
        <f t="shared" si="14"/>
        <v>-3.9504604636392604E-2</v>
      </c>
      <c r="F183" s="1">
        <f t="shared" si="15"/>
        <v>1.560613787477692E-3</v>
      </c>
      <c r="G183" s="1">
        <f>+F183*(1-$H$4)+G182*$H$4</f>
        <v>8.7683297729039056E-4</v>
      </c>
      <c r="H183" s="1">
        <f>+(1-$H$4)*$H$4^(A183)</f>
        <v>3.1734390320814361E-10</v>
      </c>
      <c r="I183" s="1">
        <f t="shared" si="16"/>
        <v>2.5282231793384486E-6</v>
      </c>
      <c r="J183" s="1">
        <f t="shared" si="17"/>
        <v>4.5252224814280466E-4</v>
      </c>
      <c r="L183" s="1">
        <f t="shared" si="13"/>
        <v>4.952512707186151E-13</v>
      </c>
    </row>
    <row r="184" spans="1:12" x14ac:dyDescent="0.3">
      <c r="A184" s="1">
        <f t="shared" si="12"/>
        <v>307</v>
      </c>
      <c r="B184" s="2">
        <v>34698</v>
      </c>
      <c r="C184" s="1">
        <v>459.27</v>
      </c>
      <c r="D184" s="1">
        <v>15.3461</v>
      </c>
      <c r="E184" s="1">
        <f t="shared" si="14"/>
        <v>1.229914699464385E-2</v>
      </c>
      <c r="F184" s="1">
        <f t="shared" si="15"/>
        <v>1.5126901679585685E-4</v>
      </c>
      <c r="G184" s="1">
        <f>+F184*(1-$H$4)+G183*$H$4</f>
        <v>8.3329913966071845E-4</v>
      </c>
      <c r="H184" s="1">
        <f>+(1-$H$4)*$H$4^(A184)</f>
        <v>3.3759989702994E-10</v>
      </c>
      <c r="I184" s="1">
        <f t="shared" si="16"/>
        <v>2.6064156488025245E-6</v>
      </c>
      <c r="J184" s="1">
        <f t="shared" si="17"/>
        <v>4.5709317994222697E-4</v>
      </c>
      <c r="L184" s="1">
        <f t="shared" si="13"/>
        <v>5.1068404494101539E-14</v>
      </c>
    </row>
    <row r="185" spans="1:12" x14ac:dyDescent="0.3">
      <c r="A185" s="1">
        <f t="shared" si="12"/>
        <v>306</v>
      </c>
      <c r="B185" s="2">
        <v>34730</v>
      </c>
      <c r="C185" s="1">
        <v>470.42</v>
      </c>
      <c r="D185" s="1">
        <v>15.606299999999999</v>
      </c>
      <c r="E185" s="1">
        <f t="shared" si="14"/>
        <v>2.4277658022514137E-2</v>
      </c>
      <c r="F185" s="1">
        <f t="shared" si="15"/>
        <v>5.8940467905814508E-4</v>
      </c>
      <c r="G185" s="1">
        <f>+F185*(1-$H$4)+G184*$H$4</f>
        <v>8.1866547202456407E-4</v>
      </c>
      <c r="H185" s="1">
        <f>+(1-$H$4)*$H$4^(A185)</f>
        <v>3.5914882662759576E-10</v>
      </c>
      <c r="I185" s="1">
        <f t="shared" si="16"/>
        <v>2.6870264420644586E-6</v>
      </c>
      <c r="J185" s="1">
        <f t="shared" si="17"/>
        <v>4.6171028276992618E-4</v>
      </c>
      <c r="L185" s="1">
        <f t="shared" si="13"/>
        <v>2.1168399889254748E-13</v>
      </c>
    </row>
    <row r="186" spans="1:12" x14ac:dyDescent="0.3">
      <c r="A186" s="1">
        <f t="shared" si="12"/>
        <v>305</v>
      </c>
      <c r="B186" s="2">
        <v>34758</v>
      </c>
      <c r="C186" s="1">
        <v>487.39</v>
      </c>
      <c r="D186" s="1">
        <v>16.173200000000001</v>
      </c>
      <c r="E186" s="1">
        <f t="shared" si="14"/>
        <v>3.6074146507376392E-2</v>
      </c>
      <c r="F186" s="1">
        <f t="shared" si="15"/>
        <v>1.3013440462356564E-3</v>
      </c>
      <c r="G186" s="1">
        <f>+F186*(1-$H$4)+G185*$H$4</f>
        <v>8.4762618647722969E-4</v>
      </c>
      <c r="H186" s="1">
        <f>+(1-$H$4)*$H$4^(A186)</f>
        <v>3.8207321981659129E-10</v>
      </c>
      <c r="I186" s="1">
        <f t="shared" si="16"/>
        <v>2.7701303526437712E-6</v>
      </c>
      <c r="J186" s="1">
        <f t="shared" si="17"/>
        <v>4.6637402299992545E-4</v>
      </c>
      <c r="L186" s="1">
        <f t="shared" si="13"/>
        <v>4.9720870983440828E-13</v>
      </c>
    </row>
    <row r="187" spans="1:12" x14ac:dyDescent="0.3">
      <c r="A187" s="1">
        <f t="shared" si="12"/>
        <v>304</v>
      </c>
      <c r="B187" s="2">
        <v>34789</v>
      </c>
      <c r="C187" s="1">
        <v>500.71</v>
      </c>
      <c r="D187" s="1">
        <v>15.777900000000001</v>
      </c>
      <c r="E187" s="1">
        <f t="shared" si="14"/>
        <v>2.7329243521615032E-2</v>
      </c>
      <c r="F187" s="1">
        <f t="shared" si="15"/>
        <v>7.468875514637372E-4</v>
      </c>
      <c r="G187" s="1">
        <f>+F187*(1-$H$4)+G186*$H$4</f>
        <v>8.4158186837642013E-4</v>
      </c>
      <c r="H187" s="1">
        <f>+(1-$H$4)*$H$4^(A187)</f>
        <v>4.0646087214530983E-10</v>
      </c>
      <c r="I187" s="1">
        <f t="shared" si="16"/>
        <v>2.8558044872616202E-6</v>
      </c>
      <c r="J187" s="1">
        <f t="shared" si="17"/>
        <v>4.7108487171709649E-4</v>
      </c>
      <c r="L187" s="1">
        <f t="shared" si="13"/>
        <v>3.0358056556242561E-13</v>
      </c>
    </row>
    <row r="188" spans="1:12" x14ac:dyDescent="0.3">
      <c r="A188" s="1">
        <f t="shared" si="12"/>
        <v>303</v>
      </c>
      <c r="B188" s="2">
        <v>34817</v>
      </c>
      <c r="C188" s="1">
        <v>514.71</v>
      </c>
      <c r="D188" s="1">
        <v>16.159400000000002</v>
      </c>
      <c r="E188" s="1">
        <f t="shared" si="14"/>
        <v>2.7960296379141658E-2</v>
      </c>
      <c r="F188" s="1">
        <f t="shared" si="15"/>
        <v>7.8177817360944215E-4</v>
      </c>
      <c r="G188" s="1">
        <f>+F188*(1-$H$4)+G187*$H$4</f>
        <v>8.3799364669040141E-4</v>
      </c>
      <c r="H188" s="1">
        <f>+(1-$H$4)*$H$4^(A188)</f>
        <v>4.3240518313330835E-10</v>
      </c>
      <c r="I188" s="1">
        <f t="shared" si="16"/>
        <v>2.9441283373831135E-6</v>
      </c>
      <c r="J188" s="1">
        <f t="shared" si="17"/>
        <v>4.7584330476474387E-4</v>
      </c>
      <c r="L188" s="1">
        <f t="shared" si="13"/>
        <v>3.3804493432921417E-13</v>
      </c>
    </row>
    <row r="189" spans="1:12" x14ac:dyDescent="0.3">
      <c r="A189" s="1">
        <f t="shared" si="12"/>
        <v>302</v>
      </c>
      <c r="B189" s="2">
        <v>34850</v>
      </c>
      <c r="C189" s="1">
        <v>533.4</v>
      </c>
      <c r="D189" s="1">
        <v>16.703499999999998</v>
      </c>
      <c r="E189" s="1">
        <f t="shared" si="14"/>
        <v>3.6311709506323897E-2</v>
      </c>
      <c r="F189" s="1">
        <f t="shared" si="15"/>
        <v>1.3185402472716532E-3</v>
      </c>
      <c r="G189" s="1">
        <f>+F189*(1-$H$4)+G188*$H$4</f>
        <v>8.6682644272527659E-4</v>
      </c>
      <c r="H189" s="1">
        <f>+(1-$H$4)*$H$4^(A189)</f>
        <v>4.6000551397160463E-10</v>
      </c>
      <c r="I189" s="1">
        <f t="shared" si="16"/>
        <v>3.0351838529722821E-6</v>
      </c>
      <c r="J189" s="1">
        <f t="shared" si="17"/>
        <v>4.806498027926706E-4</v>
      </c>
      <c r="L189" s="1">
        <f t="shared" si="13"/>
        <v>6.0653578413844346E-13</v>
      </c>
    </row>
    <row r="190" spans="1:12" x14ac:dyDescent="0.3">
      <c r="A190" s="1">
        <f t="shared" si="12"/>
        <v>301</v>
      </c>
      <c r="B190" s="2">
        <v>34880</v>
      </c>
      <c r="C190" s="1">
        <v>544.75</v>
      </c>
      <c r="D190" s="1">
        <v>16.442799999999998</v>
      </c>
      <c r="E190" s="1">
        <f t="shared" si="14"/>
        <v>2.1278590176228018E-2</v>
      </c>
      <c r="F190" s="1">
        <f t="shared" si="15"/>
        <v>4.5277839988786754E-4</v>
      </c>
      <c r="G190" s="1">
        <f>+F190*(1-$H$4)+G189*$H$4</f>
        <v>8.4198356015503209E-4</v>
      </c>
      <c r="H190" s="1">
        <f>+(1-$H$4)*$H$4^(A190)</f>
        <v>4.8936756805489851E-10</v>
      </c>
      <c r="I190" s="1">
        <f t="shared" si="16"/>
        <v>3.1290555185281259E-6</v>
      </c>
      <c r="J190" s="1">
        <f t="shared" si="17"/>
        <v>4.8550485130572789E-4</v>
      </c>
      <c r="L190" s="1">
        <f t="shared" si="13"/>
        <v>2.2157506442091407E-13</v>
      </c>
    </row>
    <row r="191" spans="1:12" x14ac:dyDescent="0.3">
      <c r="A191" s="1">
        <f t="shared" si="12"/>
        <v>300</v>
      </c>
      <c r="B191" s="2">
        <v>34911</v>
      </c>
      <c r="C191" s="1">
        <v>562.05999999999995</v>
      </c>
      <c r="D191" s="1">
        <v>16.6219</v>
      </c>
      <c r="E191" s="1">
        <f t="shared" si="14"/>
        <v>3.1776044056906816E-2</v>
      </c>
      <c r="F191" s="1">
        <f t="shared" si="15"/>
        <v>1.0097169759064829E-3</v>
      </c>
      <c r="G191" s="1">
        <f>+F191*(1-$H$4)+G190*$H$4</f>
        <v>8.5204756510011913E-4</v>
      </c>
      <c r="H191" s="1">
        <f>+(1-$H$4)*$H$4^(A191)</f>
        <v>5.2060379580308359E-10</v>
      </c>
      <c r="I191" s="1">
        <f t="shared" si="16"/>
        <v>3.225830431472295E-6</v>
      </c>
      <c r="J191" s="1">
        <f t="shared" si="17"/>
        <v>4.9040894071285658E-4</v>
      </c>
      <c r="L191" s="1">
        <f t="shared" si="13"/>
        <v>5.256624903437257E-13</v>
      </c>
    </row>
    <row r="192" spans="1:12" x14ac:dyDescent="0.3">
      <c r="A192" s="1">
        <f t="shared" si="12"/>
        <v>299</v>
      </c>
      <c r="B192" s="2">
        <v>34942</v>
      </c>
      <c r="C192" s="1">
        <v>561.88</v>
      </c>
      <c r="D192" s="1">
        <v>16.5626</v>
      </c>
      <c r="E192" s="1">
        <f t="shared" si="14"/>
        <v>-3.2025050706319114E-4</v>
      </c>
      <c r="F192" s="1">
        <f t="shared" si="15"/>
        <v>1.0256038727423103E-7</v>
      </c>
      <c r="G192" s="1">
        <f>+F192*(1-$H$4)+G191*$H$4</f>
        <v>8.0093086481734831E-4</v>
      </c>
      <c r="H192" s="1">
        <f>+(1-$H$4)*$H$4^(A192)</f>
        <v>5.5383382532242934E-10</v>
      </c>
      <c r="I192" s="1">
        <f t="shared" si="16"/>
        <v>3.3255983829611285E-6</v>
      </c>
      <c r="J192" s="1">
        <f t="shared" si="17"/>
        <v>4.9536256637662264E-4</v>
      </c>
      <c r="L192" s="1">
        <f t="shared" si="13"/>
        <v>5.6801411610637178E-17</v>
      </c>
    </row>
    <row r="193" spans="1:12" x14ac:dyDescent="0.3">
      <c r="A193" s="1">
        <f t="shared" si="12"/>
        <v>298</v>
      </c>
      <c r="B193" s="2">
        <v>34971</v>
      </c>
      <c r="C193" s="1">
        <v>584.41</v>
      </c>
      <c r="D193" s="1">
        <v>16.930199999999999</v>
      </c>
      <c r="E193" s="1">
        <f t="shared" si="14"/>
        <v>4.0097529721648595E-2</v>
      </c>
      <c r="F193" s="1">
        <f t="shared" si="15"/>
        <v>1.6078118897784924E-3</v>
      </c>
      <c r="G193" s="1">
        <f>+F193*(1-$H$4)+G192*$H$4</f>
        <v>8.4934372631501704E-4</v>
      </c>
      <c r="H193" s="1">
        <f>+(1-$H$4)*$H$4^(A193)</f>
        <v>5.8918492055577596E-10</v>
      </c>
      <c r="I193" s="1">
        <f t="shared" si="16"/>
        <v>3.4284519411970397E-6</v>
      </c>
      <c r="J193" s="1">
        <f t="shared" si="17"/>
        <v>5.0036622866325524E-4</v>
      </c>
      <c r="L193" s="1">
        <f t="shared" si="13"/>
        <v>9.4729852054777302E-13</v>
      </c>
    </row>
    <row r="194" spans="1:12" x14ac:dyDescent="0.3">
      <c r="A194" s="1">
        <f t="shared" si="12"/>
        <v>297</v>
      </c>
      <c r="B194" s="2">
        <v>35003</v>
      </c>
      <c r="C194" s="1">
        <v>581.5</v>
      </c>
      <c r="D194" s="1">
        <v>16.860399999999998</v>
      </c>
      <c r="E194" s="1">
        <f t="shared" si="14"/>
        <v>-4.9793809140842304E-3</v>
      </c>
      <c r="F194" s="1">
        <f t="shared" si="15"/>
        <v>2.4794234287546307E-5</v>
      </c>
      <c r="G194" s="1">
        <f>+F194*(1-$H$4)+G193*$H$4</f>
        <v>7.998707567933688E-4</v>
      </c>
      <c r="H194" s="1">
        <f>+(1-$H$4)*$H$4^(A194)</f>
        <v>6.2679246867635738E-10</v>
      </c>
      <c r="I194" s="1">
        <f t="shared" si="16"/>
        <v>3.5344865373165362E-6</v>
      </c>
      <c r="J194" s="1">
        <f t="shared" si="17"/>
        <v>5.0542043299318712E-4</v>
      </c>
      <c r="L194" s="1">
        <f t="shared" si="13"/>
        <v>1.5540839318031135E-14</v>
      </c>
    </row>
    <row r="195" spans="1:12" x14ac:dyDescent="0.3">
      <c r="A195" s="1">
        <f t="shared" si="12"/>
        <v>296</v>
      </c>
      <c r="B195" s="2">
        <v>35033</v>
      </c>
      <c r="C195" s="1">
        <v>605.37</v>
      </c>
      <c r="D195" s="1">
        <v>17.503599999999999</v>
      </c>
      <c r="E195" s="1">
        <f t="shared" si="14"/>
        <v>4.1049011177987982E-2</v>
      </c>
      <c r="F195" s="1">
        <f t="shared" si="15"/>
        <v>1.6850213186905823E-3</v>
      </c>
      <c r="G195" s="1">
        <f>+F195*(1-$H$4)+G194*$H$4</f>
        <v>8.529797905072016E-4</v>
      </c>
      <c r="H195" s="1">
        <f>+(1-$H$4)*$H$4^(A195)</f>
        <v>6.6680049859186963E-10</v>
      </c>
      <c r="I195" s="1">
        <f t="shared" si="16"/>
        <v>3.6438005539345733E-6</v>
      </c>
      <c r="J195" s="1">
        <f t="shared" si="17"/>
        <v>5.1052568989210824E-4</v>
      </c>
      <c r="L195" s="1">
        <f t="shared" si="13"/>
        <v>1.1235730554408099E-12</v>
      </c>
    </row>
    <row r="196" spans="1:12" x14ac:dyDescent="0.3">
      <c r="A196" s="1">
        <f t="shared" si="12"/>
        <v>295</v>
      </c>
      <c r="B196" s="2">
        <v>35062</v>
      </c>
      <c r="C196" s="1">
        <v>615.92999999999995</v>
      </c>
      <c r="D196" s="1">
        <v>17.802800000000001</v>
      </c>
      <c r="E196" s="1">
        <f t="shared" si="14"/>
        <v>1.7443877298181087E-2</v>
      </c>
      <c r="F196" s="1">
        <f t="shared" si="15"/>
        <v>3.0428885519399754E-4</v>
      </c>
      <c r="G196" s="1">
        <f>+F196*(1-$H$4)+G195*$H$4</f>
        <v>8.2005833438840935E-4</v>
      </c>
      <c r="H196" s="1">
        <f>+(1-$H$4)*$H$4^(A196)</f>
        <v>7.0936223254454201E-10</v>
      </c>
      <c r="I196" s="1">
        <f t="shared" si="16"/>
        <v>3.7564954164273953E-6</v>
      </c>
      <c r="J196" s="1">
        <f t="shared" si="17"/>
        <v>5.1568251504253363E-4</v>
      </c>
      <c r="L196" s="1">
        <f t="shared" si="13"/>
        <v>2.1585102165883696E-13</v>
      </c>
    </row>
    <row r="197" spans="1:12" x14ac:dyDescent="0.3">
      <c r="A197" s="1">
        <f t="shared" si="12"/>
        <v>294</v>
      </c>
      <c r="B197" s="2">
        <v>35095</v>
      </c>
      <c r="C197" s="1">
        <v>636.02</v>
      </c>
      <c r="D197" s="1">
        <v>18.395700000000001</v>
      </c>
      <c r="E197" s="1">
        <f t="shared" si="14"/>
        <v>3.2617342879872835E-2</v>
      </c>
      <c r="F197" s="1">
        <f t="shared" si="15"/>
        <v>1.0638910565431911E-3</v>
      </c>
      <c r="G197" s="1">
        <f>+F197*(1-$H$4)+G196*$H$4</f>
        <v>8.346882977176963E-4</v>
      </c>
      <c r="H197" s="1">
        <f>+(1-$H$4)*$H$4^(A197)</f>
        <v>7.5464067291972575E-10</v>
      </c>
      <c r="I197" s="1">
        <f t="shared" si="16"/>
        <v>3.8726756870385525E-6</v>
      </c>
      <c r="J197" s="1">
        <f t="shared" si="17"/>
        <v>5.2089142933589257E-4</v>
      </c>
      <c r="L197" s="1">
        <f t="shared" si="13"/>
        <v>8.0285546282303178E-13</v>
      </c>
    </row>
    <row r="198" spans="1:12" x14ac:dyDescent="0.3">
      <c r="A198" s="1">
        <f t="shared" ref="A198:A261" si="18">+A199+1</f>
        <v>293</v>
      </c>
      <c r="B198" s="2">
        <v>35124</v>
      </c>
      <c r="C198" s="1">
        <v>640.42999999999995</v>
      </c>
      <c r="D198" s="1">
        <v>18.488900000000001</v>
      </c>
      <c r="E198" s="1">
        <f t="shared" si="14"/>
        <v>6.9337442218797563E-3</v>
      </c>
      <c r="F198" s="1">
        <f t="shared" si="15"/>
        <v>4.8076808934450903E-5</v>
      </c>
      <c r="G198" s="1">
        <f>+F198*(1-$H$4)+G197*$H$4</f>
        <v>7.8749160839070151E-4</v>
      </c>
      <c r="H198" s="1">
        <f>+(1-$H$4)*$H$4^(A198)</f>
        <v>8.028092265103464E-10</v>
      </c>
      <c r="I198" s="1">
        <f t="shared" si="16"/>
        <v>3.9924491618954138E-6</v>
      </c>
      <c r="J198" s="1">
        <f t="shared" si="17"/>
        <v>5.2615295892514404E-4</v>
      </c>
      <c r="L198" s="1">
        <f t="shared" ref="L198:L261" si="19">+H198*F198</f>
        <v>3.8596505793752239E-14</v>
      </c>
    </row>
    <row r="199" spans="1:12" x14ac:dyDescent="0.3">
      <c r="A199" s="1">
        <f t="shared" si="18"/>
        <v>292</v>
      </c>
      <c r="B199" s="2">
        <v>35153</v>
      </c>
      <c r="C199" s="1">
        <v>645.5</v>
      </c>
      <c r="D199" s="1">
        <v>18.575399999999998</v>
      </c>
      <c r="E199" s="1">
        <f t="shared" ref="E199:E262" si="20">+C199/C198-1</f>
        <v>7.9165560638947419E-3</v>
      </c>
      <c r="F199" s="1">
        <f t="shared" ref="F199:F262" si="21">+E199^2</f>
        <v>6.267185991278861E-5</v>
      </c>
      <c r="G199" s="1">
        <f>+F199*(1-$H$4)+G198*$H$4</f>
        <v>7.4400242348202669E-4</v>
      </c>
      <c r="H199" s="1">
        <f>+(1-$H$4)*$H$4^(A199)</f>
        <v>8.5405236862802818E-10</v>
      </c>
      <c r="I199" s="1">
        <f t="shared" ref="I199:I262" si="22">+(1-$I$4)*$I$4^(A199)</f>
        <v>4.1159269710262008E-6</v>
      </c>
      <c r="J199" s="1">
        <f t="shared" ref="J199:J262" si="23">+(1-$J$4)*$J$4^(A199)</f>
        <v>5.3146763527792324E-4</v>
      </c>
      <c r="L199" s="1">
        <f t="shared" si="19"/>
        <v>5.3525050404841077E-14</v>
      </c>
    </row>
    <row r="200" spans="1:12" x14ac:dyDescent="0.3">
      <c r="A200" s="1">
        <f t="shared" si="18"/>
        <v>291</v>
      </c>
      <c r="B200" s="2">
        <v>35185</v>
      </c>
      <c r="C200" s="1">
        <v>654.16999999999996</v>
      </c>
      <c r="D200" s="1">
        <v>18.780799999999999</v>
      </c>
      <c r="E200" s="1">
        <f t="shared" si="20"/>
        <v>1.343144848954303E-2</v>
      </c>
      <c r="F200" s="1">
        <f t="shared" si="21"/>
        <v>1.8040380852724774E-4</v>
      </c>
      <c r="G200" s="1">
        <f>+F200*(1-$H$4)+G199*$H$4</f>
        <v>7.1018650658473989E-4</v>
      </c>
      <c r="H200" s="1">
        <f>+(1-$H$4)*$H$4^(A200)</f>
        <v>9.0856634960428524E-10</v>
      </c>
      <c r="I200" s="1">
        <f t="shared" si="22"/>
        <v>4.2432236814703101E-6</v>
      </c>
      <c r="J200" s="1">
        <f t="shared" si="23"/>
        <v>5.3683599523022543E-4</v>
      </c>
      <c r="L200" s="1">
        <f t="shared" si="19"/>
        <v>1.6390882976831191E-13</v>
      </c>
    </row>
    <row r="201" spans="1:12" x14ac:dyDescent="0.3">
      <c r="A201" s="1">
        <f t="shared" si="18"/>
        <v>290</v>
      </c>
      <c r="B201" s="2">
        <v>35216</v>
      </c>
      <c r="C201" s="1">
        <v>669.12</v>
      </c>
      <c r="D201" s="1">
        <v>19.165199999999999</v>
      </c>
      <c r="E201" s="1">
        <f t="shared" si="20"/>
        <v>2.2853386734335235E-2</v>
      </c>
      <c r="F201" s="1">
        <f t="shared" si="21"/>
        <v>5.2227728522908972E-4</v>
      </c>
      <c r="G201" s="1">
        <f>+F201*(1-$H$4)+G200*$H$4</f>
        <v>6.9891195330340082E-4</v>
      </c>
      <c r="H201" s="1">
        <f>+(1-$H$4)*$H$4^(A201)</f>
        <v>9.6655994638753766E-10</v>
      </c>
      <c r="I201" s="1">
        <f t="shared" si="22"/>
        <v>4.3744574035776392E-6</v>
      </c>
      <c r="J201" s="1">
        <f t="shared" si="23"/>
        <v>5.4225858104063184E-4</v>
      </c>
      <c r="L201" s="1">
        <f t="shared" si="19"/>
        <v>5.0481230481045771E-13</v>
      </c>
    </row>
    <row r="202" spans="1:12" x14ac:dyDescent="0.3">
      <c r="A202" s="1">
        <f t="shared" si="18"/>
        <v>289</v>
      </c>
      <c r="B202" s="2">
        <v>35244</v>
      </c>
      <c r="C202" s="1">
        <v>670.63</v>
      </c>
      <c r="D202" s="1">
        <v>18.686299999999999</v>
      </c>
      <c r="E202" s="1">
        <f t="shared" si="20"/>
        <v>2.2566953610712037E-3</v>
      </c>
      <c r="F202" s="1">
        <f t="shared" si="21"/>
        <v>5.0926739526802902E-6</v>
      </c>
      <c r="G202" s="1">
        <f>+F202*(1-$H$4)+G201*$H$4</f>
        <v>6.5728279654235749E-4</v>
      </c>
      <c r="H202" s="1">
        <f>+(1-$H$4)*$H$4^(A202)</f>
        <v>1.0282552621144018E-9</v>
      </c>
      <c r="I202" s="1">
        <f t="shared" si="22"/>
        <v>4.5097499005955044E-6</v>
      </c>
      <c r="J202" s="1">
        <f t="shared" si="23"/>
        <v>5.4773594044508263E-4</v>
      </c>
      <c r="L202" s="1">
        <f t="shared" si="19"/>
        <v>5.236568790076458E-15</v>
      </c>
    </row>
    <row r="203" spans="1:12" x14ac:dyDescent="0.3">
      <c r="A203" s="1">
        <f t="shared" si="18"/>
        <v>288</v>
      </c>
      <c r="B203" s="2">
        <v>35277</v>
      </c>
      <c r="C203" s="1">
        <v>639.95000000000005</v>
      </c>
      <c r="D203" s="1">
        <v>17.824100000000001</v>
      </c>
      <c r="E203" s="1">
        <f t="shared" si="20"/>
        <v>-4.5748027973696259E-2</v>
      </c>
      <c r="F203" s="1">
        <f t="shared" si="21"/>
        <v>2.0928820634820954E-3</v>
      </c>
      <c r="G203" s="1">
        <f>+F203*(1-$H$4)+G202*$H$4</f>
        <v>7.4341875255874181E-4</v>
      </c>
      <c r="H203" s="1">
        <f>+(1-$H$4)*$H$4^(A203)</f>
        <v>1.0938885767174486E-9</v>
      </c>
      <c r="I203" s="1">
        <f t="shared" si="22"/>
        <v>4.6492267016448492E-6</v>
      </c>
      <c r="J203" s="1">
        <f t="shared" si="23"/>
        <v>5.5326862671220469E-4</v>
      </c>
      <c r="L203" s="1">
        <f t="shared" si="19"/>
        <v>2.2893797816599061E-12</v>
      </c>
    </row>
    <row r="204" spans="1:12" x14ac:dyDescent="0.3">
      <c r="A204" s="1">
        <f t="shared" si="18"/>
        <v>287</v>
      </c>
      <c r="B204" s="2">
        <v>35307</v>
      </c>
      <c r="C204" s="1">
        <v>651.99</v>
      </c>
      <c r="D204" s="1">
        <v>18.1751</v>
      </c>
      <c r="E204" s="1">
        <f t="shared" si="20"/>
        <v>1.8813969841393829E-2</v>
      </c>
      <c r="F204" s="1">
        <f t="shared" si="21"/>
        <v>3.5396546119287656E-4</v>
      </c>
      <c r="G204" s="1">
        <f>+F204*(1-$H$4)+G203*$H$4</f>
        <v>7.2005155507678985E-4</v>
      </c>
      <c r="H204" s="1">
        <f>+(1-$H$4)*$H$4^(A204)</f>
        <v>1.1637112518270729E-9</v>
      </c>
      <c r="I204" s="1">
        <f t="shared" si="22"/>
        <v>4.7930172181905664E-6</v>
      </c>
      <c r="J204" s="1">
        <f t="shared" si="23"/>
        <v>5.588571986991967E-4</v>
      </c>
      <c r="L204" s="1">
        <f t="shared" si="19"/>
        <v>4.1191358994830957E-13</v>
      </c>
    </row>
    <row r="205" spans="1:12" x14ac:dyDescent="0.3">
      <c r="A205" s="1">
        <f t="shared" si="18"/>
        <v>286</v>
      </c>
      <c r="B205" s="2">
        <v>35338</v>
      </c>
      <c r="C205" s="1">
        <v>687.31</v>
      </c>
      <c r="D205" s="1">
        <v>18.697299999999998</v>
      </c>
      <c r="E205" s="1">
        <f t="shared" si="20"/>
        <v>5.4172610009355804E-2</v>
      </c>
      <c r="F205" s="1">
        <f t="shared" si="21"/>
        <v>2.9346716752257566E-3</v>
      </c>
      <c r="G205" s="1">
        <f>+F205*(1-$H$4)+G204*$H$4</f>
        <v>8.5292876228572801E-4</v>
      </c>
      <c r="H205" s="1">
        <f>+(1-$H$4)*$H$4^(A205)</f>
        <v>1.2379906934330565E-9</v>
      </c>
      <c r="I205" s="1">
        <f t="shared" si="22"/>
        <v>4.9412548641139854E-6</v>
      </c>
      <c r="J205" s="1">
        <f t="shared" si="23"/>
        <v>5.6450222090827955E-4</v>
      </c>
      <c r="L205" s="1">
        <f t="shared" si="19"/>
        <v>3.633096222211084E-12</v>
      </c>
    </row>
    <row r="206" spans="1:12" x14ac:dyDescent="0.3">
      <c r="A206" s="1">
        <f t="shared" si="18"/>
        <v>285</v>
      </c>
      <c r="B206" s="2">
        <v>35369</v>
      </c>
      <c r="C206" s="1">
        <v>705.27</v>
      </c>
      <c r="D206" s="1">
        <v>19.248899999999999</v>
      </c>
      <c r="E206" s="1">
        <f t="shared" si="20"/>
        <v>2.6130857982569866E-2</v>
      </c>
      <c r="F206" s="1">
        <f t="shared" si="21"/>
        <v>6.828217389052353E-4</v>
      </c>
      <c r="G206" s="1">
        <f>+F206*(1-$H$4)+G205*$H$4</f>
        <v>8.4272234088289836E-4</v>
      </c>
      <c r="H206" s="1">
        <f>+(1-$H$4)*$H$4^(A206)</f>
        <v>1.317011375992613E-9</v>
      </c>
      <c r="I206" s="1">
        <f t="shared" si="22"/>
        <v>5.0940771794989545E-6</v>
      </c>
      <c r="J206" s="1">
        <f t="shared" si="23"/>
        <v>5.7020426354371663E-4</v>
      </c>
      <c r="L206" s="1">
        <f t="shared" si="19"/>
        <v>8.992839979132527E-13</v>
      </c>
    </row>
    <row r="207" spans="1:12" x14ac:dyDescent="0.3">
      <c r="A207" s="1">
        <f t="shared" si="18"/>
        <v>284</v>
      </c>
      <c r="B207" s="2">
        <v>35398</v>
      </c>
      <c r="C207" s="1">
        <v>757.02</v>
      </c>
      <c r="D207" s="1">
        <v>20.6953</v>
      </c>
      <c r="E207" s="1">
        <f t="shared" si="20"/>
        <v>7.3376153813433209E-2</v>
      </c>
      <c r="F207" s="1">
        <f t="shared" si="21"/>
        <v>5.3840599484526091E-3</v>
      </c>
      <c r="G207" s="1">
        <f>+F207*(1-$H$4)+G206*$H$4</f>
        <v>1.1152025973370813E-3</v>
      </c>
      <c r="H207" s="1">
        <f>+(1-$H$4)*$H$4^(A207)</f>
        <v>1.4010759319070355E-9</v>
      </c>
      <c r="I207" s="1">
        <f t="shared" si="22"/>
        <v>5.2516259582463453E-6</v>
      </c>
      <c r="J207" s="1">
        <f t="shared" si="23"/>
        <v>5.7596390256941068E-4</v>
      </c>
      <c r="L207" s="1">
        <f t="shared" si="19"/>
        <v>7.543476809721585E-12</v>
      </c>
    </row>
    <row r="208" spans="1:12" x14ac:dyDescent="0.3">
      <c r="A208" s="1">
        <f t="shared" si="18"/>
        <v>283</v>
      </c>
      <c r="B208" s="2">
        <v>35430</v>
      </c>
      <c r="C208" s="1">
        <v>740.74</v>
      </c>
      <c r="D208" s="1">
        <v>18.995100000000001</v>
      </c>
      <c r="E208" s="1">
        <f t="shared" si="20"/>
        <v>-2.1505376344086002E-2</v>
      </c>
      <c r="F208" s="1">
        <f t="shared" si="21"/>
        <v>4.6248121170077382E-4</v>
      </c>
      <c r="G208" s="1">
        <f>+F208*(1-$H$4)+G207*$H$4</f>
        <v>1.0760393141989028E-3</v>
      </c>
      <c r="H208" s="1">
        <f>+(1-$H$4)*$H$4^(A208)</f>
        <v>1.4905063105393993E-9</v>
      </c>
      <c r="I208" s="1">
        <f t="shared" si="22"/>
        <v>5.4140473796354079E-6</v>
      </c>
      <c r="J208" s="1">
        <f t="shared" si="23"/>
        <v>5.8178171976708162E-4</v>
      </c>
      <c r="L208" s="1">
        <f t="shared" si="19"/>
        <v>6.893311645459112E-13</v>
      </c>
    </row>
    <row r="209" spans="1:12" x14ac:dyDescent="0.3">
      <c r="A209" s="1">
        <f t="shared" si="18"/>
        <v>282</v>
      </c>
      <c r="B209" s="2">
        <v>35461</v>
      </c>
      <c r="C209" s="1">
        <v>786.16</v>
      </c>
      <c r="D209" s="1">
        <v>20.3249</v>
      </c>
      <c r="E209" s="1">
        <f t="shared" si="20"/>
        <v>6.1317061317061272E-2</v>
      </c>
      <c r="F209" s="1">
        <f t="shared" si="21"/>
        <v>3.759782008560252E-3</v>
      </c>
      <c r="G209" s="1">
        <f>+F209*(1-$H$4)+G208*$H$4</f>
        <v>1.2370638758605838E-3</v>
      </c>
      <c r="H209" s="1">
        <f>+(1-$H$4)*$H$4^(A209)</f>
        <v>1.585645011212127E-9</v>
      </c>
      <c r="I209" s="1">
        <f t="shared" si="22"/>
        <v>5.5814921439540291E-6</v>
      </c>
      <c r="J209" s="1">
        <f t="shared" si="23"/>
        <v>5.876583027950319E-4</v>
      </c>
      <c r="L209" s="1">
        <f t="shared" si="19"/>
        <v>5.9616795851186741E-12</v>
      </c>
    </row>
    <row r="210" spans="1:12" x14ac:dyDescent="0.3">
      <c r="A210" s="1">
        <f t="shared" si="18"/>
        <v>281</v>
      </c>
      <c r="B210" s="2">
        <v>35489</v>
      </c>
      <c r="C210" s="1">
        <v>790.82</v>
      </c>
      <c r="D210" s="1">
        <v>20.362500000000001</v>
      </c>
      <c r="E210" s="1">
        <f t="shared" si="20"/>
        <v>5.9275465554087248E-3</v>
      </c>
      <c r="F210" s="1">
        <f t="shared" si="21"/>
        <v>3.5135808166537836E-5</v>
      </c>
      <c r="G210" s="1">
        <f>+F210*(1-$H$4)+G209*$H$4</f>
        <v>1.1649481917989409E-3</v>
      </c>
      <c r="H210" s="1">
        <f>+(1-$H$4)*$H$4^(A210)</f>
        <v>1.6868563949065179E-9</v>
      </c>
      <c r="I210" s="1">
        <f t="shared" si="22"/>
        <v>5.7541156123237402E-6</v>
      </c>
      <c r="J210" s="1">
        <f t="shared" si="23"/>
        <v>5.93594245247507E-4</v>
      </c>
      <c r="L210" s="1">
        <f t="shared" si="19"/>
        <v>5.9269062695933003E-14</v>
      </c>
    </row>
    <row r="211" spans="1:12" x14ac:dyDescent="0.3">
      <c r="A211" s="1">
        <f t="shared" si="18"/>
        <v>280</v>
      </c>
      <c r="B211" s="2">
        <v>35520</v>
      </c>
      <c r="C211" s="1">
        <v>757.12</v>
      </c>
      <c r="D211" s="1">
        <v>18.977799999999998</v>
      </c>
      <c r="E211" s="1">
        <f t="shared" si="20"/>
        <v>-4.2613995599504406E-2</v>
      </c>
      <c r="F211" s="1">
        <f t="shared" si="21"/>
        <v>1.815952620954581E-3</v>
      </c>
      <c r="G211" s="1">
        <f>+F211*(1-$H$4)+G210*$H$4</f>
        <v>1.2040084575482793E-3</v>
      </c>
      <c r="H211" s="1">
        <f>+(1-$H$4)*$H$4^(A211)</f>
        <v>1.7945280796877854E-9</v>
      </c>
      <c r="I211" s="1">
        <f t="shared" si="22"/>
        <v>5.9320779508492176E-6</v>
      </c>
      <c r="J211" s="1">
        <f t="shared" si="23"/>
        <v>5.9959014671465355E-4</v>
      </c>
      <c r="L211" s="1">
        <f t="shared" si="19"/>
        <v>3.2587779696856251E-12</v>
      </c>
    </row>
    <row r="212" spans="1:12" x14ac:dyDescent="0.3">
      <c r="A212" s="1">
        <f t="shared" si="18"/>
        <v>279</v>
      </c>
      <c r="B212" s="2">
        <v>35550</v>
      </c>
      <c r="C212" s="1">
        <v>801.34</v>
      </c>
      <c r="D212" s="1">
        <v>20.068999999999999</v>
      </c>
      <c r="E212" s="1">
        <f t="shared" si="20"/>
        <v>5.8405536770921529E-2</v>
      </c>
      <c r="F212" s="1">
        <f t="shared" si="21"/>
        <v>3.4112067254994669E-3</v>
      </c>
      <c r="G212" s="1">
        <f>+F212*(1-$H$4)+G211*$H$4</f>
        <v>1.3364403536253507E-3</v>
      </c>
      <c r="H212" s="1">
        <f>+(1-$H$4)*$H$4^(A212)</f>
        <v>1.9090724251997714E-9</v>
      </c>
      <c r="I212" s="1">
        <f t="shared" si="22"/>
        <v>6.1155442792259972E-6</v>
      </c>
      <c r="J212" s="1">
        <f t="shared" si="23"/>
        <v>6.0564661284308438E-4</v>
      </c>
      <c r="L212" s="1">
        <f t="shared" si="19"/>
        <v>6.5122406963070381E-12</v>
      </c>
    </row>
    <row r="213" spans="1:12" x14ac:dyDescent="0.3">
      <c r="A213" s="1">
        <f t="shared" si="18"/>
        <v>278</v>
      </c>
      <c r="B213" s="2">
        <v>35580</v>
      </c>
      <c r="C213" s="1">
        <v>848.28</v>
      </c>
      <c r="D213" s="1">
        <v>21.279699999999998</v>
      </c>
      <c r="E213" s="1">
        <f t="shared" si="20"/>
        <v>5.8576883719769324E-2</v>
      </c>
      <c r="F213" s="1">
        <f t="shared" si="21"/>
        <v>3.4312513063193763E-3</v>
      </c>
      <c r="G213" s="1">
        <f>+F213*(1-$H$4)+G212*$H$4</f>
        <v>1.4621290107869923E-3</v>
      </c>
      <c r="H213" s="1">
        <f>+(1-$H$4)*$H$4^(A213)</f>
        <v>2.0309281119146508E-9</v>
      </c>
      <c r="I213" s="1">
        <f t="shared" si="22"/>
        <v>6.304684823944327E-6</v>
      </c>
      <c r="J213" s="1">
        <f t="shared" si="23"/>
        <v>6.1176425539705495E-4</v>
      </c>
      <c r="L213" s="1">
        <f t="shared" si="19"/>
        <v>6.9686247370478902E-12</v>
      </c>
    </row>
    <row r="214" spans="1:12" x14ac:dyDescent="0.3">
      <c r="A214" s="1">
        <f t="shared" si="18"/>
        <v>277</v>
      </c>
      <c r="B214" s="2">
        <v>35611</v>
      </c>
      <c r="C214" s="1">
        <v>885.14</v>
      </c>
      <c r="D214" s="1">
        <v>21.625399999999999</v>
      </c>
      <c r="E214" s="1">
        <f t="shared" si="20"/>
        <v>4.345263356438922E-2</v>
      </c>
      <c r="F214" s="1">
        <f t="shared" si="21"/>
        <v>1.8881313636810847E-3</v>
      </c>
      <c r="G214" s="1">
        <f>+F214*(1-$H$4)+G213*$H$4</f>
        <v>1.4876891519606378E-3</v>
      </c>
      <c r="H214" s="1">
        <f>+(1-$H$4)*$H$4^(A214)</f>
        <v>2.1605618211857986E-9</v>
      </c>
      <c r="I214" s="1">
        <f t="shared" si="22"/>
        <v>6.4996750762312658E-6</v>
      </c>
      <c r="J214" s="1">
        <f t="shared" si="23"/>
        <v>6.1794369232025758E-4</v>
      </c>
      <c r="L214" s="1">
        <f t="shared" si="19"/>
        <v>4.0794245377528303E-12</v>
      </c>
    </row>
    <row r="215" spans="1:12" x14ac:dyDescent="0.3">
      <c r="A215" s="1">
        <f t="shared" si="18"/>
        <v>276</v>
      </c>
      <c r="B215" s="2">
        <v>35642</v>
      </c>
      <c r="C215" s="1">
        <v>954.29</v>
      </c>
      <c r="D215" s="1">
        <v>23.3307</v>
      </c>
      <c r="E215" s="1">
        <f t="shared" si="20"/>
        <v>7.8123234742526471E-2</v>
      </c>
      <c r="F215" s="1">
        <f t="shared" si="21"/>
        <v>6.1032398066358951E-3</v>
      </c>
      <c r="G215" s="1">
        <f>+F215*(1-$H$4)+G214*$H$4</f>
        <v>1.7646221912411535E-3</v>
      </c>
      <c r="H215" s="1">
        <f>+(1-$H$4)*$H$4^(A215)</f>
        <v>2.2984700225380833E-9</v>
      </c>
      <c r="I215" s="1">
        <f t="shared" si="22"/>
        <v>6.7006959548775935E-6</v>
      </c>
      <c r="J215" s="1">
        <f t="shared" si="23"/>
        <v>6.2418554779824001E-4</v>
      </c>
      <c r="L215" s="1">
        <f t="shared" si="19"/>
        <v>1.4028113735913734E-11</v>
      </c>
    </row>
    <row r="216" spans="1:12" x14ac:dyDescent="0.3">
      <c r="A216" s="1">
        <f t="shared" si="18"/>
        <v>275</v>
      </c>
      <c r="B216" s="2">
        <v>35671</v>
      </c>
      <c r="C216" s="1">
        <v>899.47</v>
      </c>
      <c r="D216" s="1">
        <v>21.903300000000002</v>
      </c>
      <c r="E216" s="1">
        <f t="shared" si="20"/>
        <v>-5.7445849794087733E-2</v>
      </c>
      <c r="F216" s="1">
        <f t="shared" si="21"/>
        <v>3.3000256585648895E-3</v>
      </c>
      <c r="G216" s="1">
        <f>+F216*(1-$H$4)+G215*$H$4</f>
        <v>1.8567463992805778E-3</v>
      </c>
      <c r="H216" s="1">
        <f>+(1-$H$4)*$H$4^(A216)</f>
        <v>2.4451808750405144E-9</v>
      </c>
      <c r="I216" s="1">
        <f t="shared" si="22"/>
        <v>6.9079339741006124E-6</v>
      </c>
      <c r="J216" s="1">
        <f t="shared" si="23"/>
        <v>6.3049045232145442E-4</v>
      </c>
      <c r="L216" s="1">
        <f t="shared" si="19"/>
        <v>8.0691596274658461E-12</v>
      </c>
    </row>
    <row r="217" spans="1:12" x14ac:dyDescent="0.3">
      <c r="A217" s="1">
        <f t="shared" si="18"/>
        <v>274</v>
      </c>
      <c r="B217" s="2">
        <v>35703</v>
      </c>
      <c r="C217" s="1">
        <v>947.28</v>
      </c>
      <c r="D217" s="1">
        <v>22.611899999999999</v>
      </c>
      <c r="E217" s="1">
        <f t="shared" si="20"/>
        <v>5.3153523741759079E-2</v>
      </c>
      <c r="F217" s="1">
        <f t="shared" si="21"/>
        <v>2.825297086165746E-3</v>
      </c>
      <c r="G217" s="1">
        <f>+F217*(1-$H$4)+G216*$H$4</f>
        <v>1.9148594404936878E-3</v>
      </c>
      <c r="H217" s="1">
        <f>+(1-$H$4)*$H$4^(A217)</f>
        <v>2.6012562500431009E-9</v>
      </c>
      <c r="I217" s="1">
        <f t="shared" si="22"/>
        <v>7.1215814165985694E-6</v>
      </c>
      <c r="J217" s="1">
        <f t="shared" si="23"/>
        <v>6.3685904274894396E-4</v>
      </c>
      <c r="L217" s="1">
        <f t="shared" si="19"/>
        <v>7.3493217036172077E-12</v>
      </c>
    </row>
    <row r="218" spans="1:12" x14ac:dyDescent="0.3">
      <c r="A218" s="1">
        <f t="shared" si="18"/>
        <v>273</v>
      </c>
      <c r="B218" s="2">
        <v>35734</v>
      </c>
      <c r="C218" s="1">
        <v>914.62</v>
      </c>
      <c r="D218" s="1">
        <v>21.811900000000001</v>
      </c>
      <c r="E218" s="1">
        <f t="shared" si="20"/>
        <v>-3.4477662359597927E-2</v>
      </c>
      <c r="F218" s="1">
        <f t="shared" si="21"/>
        <v>1.1887092017824356E-3</v>
      </c>
      <c r="G218" s="1">
        <f>+F218*(1-$H$4)+G217*$H$4</f>
        <v>1.8712904261710128E-3</v>
      </c>
      <c r="H218" s="1">
        <f>+(1-$H$4)*$H$4^(A218)</f>
        <v>2.7672938830245753E-9</v>
      </c>
      <c r="I218" s="1">
        <f t="shared" si="22"/>
        <v>7.3418365119572867E-6</v>
      </c>
      <c r="J218" s="1">
        <f t="shared" si="23"/>
        <v>6.4329196237267064E-4</v>
      </c>
      <c r="L218" s="1">
        <f t="shared" si="19"/>
        <v>3.2895077027875596E-12</v>
      </c>
    </row>
    <row r="219" spans="1:12" x14ac:dyDescent="0.3">
      <c r="A219" s="1">
        <f t="shared" si="18"/>
        <v>272</v>
      </c>
      <c r="B219" s="2">
        <v>35762</v>
      </c>
      <c r="C219" s="1">
        <v>955.4</v>
      </c>
      <c r="D219" s="1">
        <v>22.739899999999999</v>
      </c>
      <c r="E219" s="1">
        <f t="shared" si="20"/>
        <v>4.4586822942861426E-2</v>
      </c>
      <c r="F219" s="1">
        <f t="shared" si="21"/>
        <v>1.9879847801380739E-3</v>
      </c>
      <c r="G219" s="1">
        <f>+F219*(1-$H$4)+G218*$H$4</f>
        <v>1.8782920874090363E-3</v>
      </c>
      <c r="H219" s="1">
        <f>+(1-$H$4)*$H$4^(A219)</f>
        <v>2.9439296627921013E-9</v>
      </c>
      <c r="I219" s="1">
        <f t="shared" si="22"/>
        <v>7.5689036205745235E-6</v>
      </c>
      <c r="J219" s="1">
        <f t="shared" si="23"/>
        <v>6.497898609824957E-4</v>
      </c>
      <c r="L219" s="1">
        <f t="shared" si="19"/>
        <v>5.8524873634277092E-12</v>
      </c>
    </row>
    <row r="220" spans="1:12" x14ac:dyDescent="0.3">
      <c r="A220" s="1">
        <f t="shared" si="18"/>
        <v>271</v>
      </c>
      <c r="B220" s="2">
        <v>35795</v>
      </c>
      <c r="C220" s="1">
        <v>970.43</v>
      </c>
      <c r="D220" s="1">
        <v>22.2347</v>
      </c>
      <c r="E220" s="1">
        <f t="shared" si="20"/>
        <v>1.5731630730583923E-2</v>
      </c>
      <c r="F220" s="1">
        <f t="shared" si="21"/>
        <v>2.4748420544345247E-4</v>
      </c>
      <c r="G220" s="1">
        <f>+F220*(1-$H$4)+G219*$H$4</f>
        <v>1.7804436144911013E-3</v>
      </c>
      <c r="H220" s="1">
        <f>+(1-$H$4)*$H$4^(A220)</f>
        <v>3.1318400668001075E-9</v>
      </c>
      <c r="I220" s="1">
        <f t="shared" si="22"/>
        <v>7.8029934232727032E-6</v>
      </c>
      <c r="J220" s="1">
        <f t="shared" si="23"/>
        <v>6.5635339493181374E-4</v>
      </c>
      <c r="L220" s="1">
        <f t="shared" si="19"/>
        <v>7.7508095050799372E-13</v>
      </c>
    </row>
    <row r="221" spans="1:12" x14ac:dyDescent="0.3">
      <c r="A221" s="1">
        <f t="shared" si="18"/>
        <v>270</v>
      </c>
      <c r="B221" s="2">
        <v>35825</v>
      </c>
      <c r="C221" s="1">
        <v>980.28</v>
      </c>
      <c r="D221" s="1">
        <v>22.393000000000001</v>
      </c>
      <c r="E221" s="1">
        <f t="shared" si="20"/>
        <v>1.0150139628824384E-2</v>
      </c>
      <c r="F221" s="1">
        <f t="shared" si="21"/>
        <v>1.0302533448463121E-4</v>
      </c>
      <c r="G221" s="1">
        <f>+F221*(1-$H$4)+G220*$H$4</f>
        <v>1.6797985176907131E-3</v>
      </c>
      <c r="H221" s="1">
        <f>+(1-$H$4)*$H$4^(A221)</f>
        <v>3.3317447519150089E-9</v>
      </c>
      <c r="I221" s="1">
        <f t="shared" si="22"/>
        <v>8.0443231167759836E-6</v>
      </c>
      <c r="J221" s="1">
        <f t="shared" si="23"/>
        <v>6.6298322720385232E-4</v>
      </c>
      <c r="L221" s="1">
        <f t="shared" si="19"/>
        <v>3.4325411748345843E-13</v>
      </c>
    </row>
    <row r="222" spans="1:12" x14ac:dyDescent="0.3">
      <c r="A222" s="1">
        <f t="shared" si="18"/>
        <v>269</v>
      </c>
      <c r="B222" s="2">
        <v>35853</v>
      </c>
      <c r="C222" s="1">
        <v>1049.3399999999999</v>
      </c>
      <c r="D222" s="1">
        <v>23.989000000000001</v>
      </c>
      <c r="E222" s="1">
        <f t="shared" si="20"/>
        <v>7.0449259395274799E-2</v>
      </c>
      <c r="F222" s="1">
        <f t="shared" si="21"/>
        <v>4.9630981493427144E-3</v>
      </c>
      <c r="G222" s="1">
        <f>+F222*(1-$H$4)+G221*$H$4</f>
        <v>1.8767964955898335E-3</v>
      </c>
      <c r="H222" s="1">
        <f>+(1-$H$4)*$H$4^(A222)</f>
        <v>3.5444093105478812E-9</v>
      </c>
      <c r="I222" s="1">
        <f t="shared" si="22"/>
        <v>8.2931166152329731E-6</v>
      </c>
      <c r="J222" s="1">
        <f t="shared" si="23"/>
        <v>6.6968002747863869E-4</v>
      </c>
      <c r="L222" s="1">
        <f t="shared" si="19"/>
        <v>1.7591251289693274E-11</v>
      </c>
    </row>
    <row r="223" spans="1:12" x14ac:dyDescent="0.3">
      <c r="A223" s="1">
        <f t="shared" si="18"/>
        <v>268</v>
      </c>
      <c r="B223" s="2">
        <v>35885</v>
      </c>
      <c r="C223" s="1">
        <v>1101.75</v>
      </c>
      <c r="D223" s="1">
        <v>24.992599999999999</v>
      </c>
      <c r="E223" s="1">
        <f t="shared" si="20"/>
        <v>4.994568014180345E-2</v>
      </c>
      <c r="F223" s="1">
        <f t="shared" si="21"/>
        <v>2.4945709648273393E-3</v>
      </c>
      <c r="G223" s="1">
        <f>+F223*(1-$H$4)+G222*$H$4</f>
        <v>1.9138629637440838E-3</v>
      </c>
      <c r="H223" s="1">
        <f>+(1-$H$4)*$H$4^(A223)</f>
        <v>3.7706482027105119E-9</v>
      </c>
      <c r="I223" s="1">
        <f t="shared" si="22"/>
        <v>8.5496047579721385E-6</v>
      </c>
      <c r="J223" s="1">
        <f t="shared" si="23"/>
        <v>6.7644447220064523E-4</v>
      </c>
      <c r="L223" s="1">
        <f t="shared" si="19"/>
        <v>9.4061495250600344E-12</v>
      </c>
    </row>
    <row r="224" spans="1:12" x14ac:dyDescent="0.3">
      <c r="A224" s="1">
        <f t="shared" si="18"/>
        <v>267</v>
      </c>
      <c r="B224" s="2">
        <v>35915</v>
      </c>
      <c r="C224" s="1">
        <v>1111.75</v>
      </c>
      <c r="D224" s="1">
        <v>25.323599999999999</v>
      </c>
      <c r="E224" s="1">
        <f t="shared" si="20"/>
        <v>9.0764692534603952E-3</v>
      </c>
      <c r="F224" s="1">
        <f t="shared" si="21"/>
        <v>8.238229410901191E-5</v>
      </c>
      <c r="G224" s="1">
        <f>+F224*(1-$H$4)+G223*$H$4</f>
        <v>1.8039741235659794E-3</v>
      </c>
      <c r="H224" s="1">
        <f>+(1-$H$4)*$H$4^(A224)</f>
        <v>4.0113278752239486E-9</v>
      </c>
      <c r="I224" s="1">
        <f t="shared" si="22"/>
        <v>8.8140255236826164E-6</v>
      </c>
      <c r="J224" s="1">
        <f t="shared" si="23"/>
        <v>6.832772446471163E-4</v>
      </c>
      <c r="L224" s="1">
        <f t="shared" si="19"/>
        <v>3.3046239278437716E-13</v>
      </c>
    </row>
    <row r="225" spans="1:12" x14ac:dyDescent="0.3">
      <c r="A225" s="1">
        <f t="shared" si="18"/>
        <v>266</v>
      </c>
      <c r="B225" s="2">
        <v>35944</v>
      </c>
      <c r="C225" s="1">
        <v>1090.82</v>
      </c>
      <c r="D225" s="1">
        <v>25.011099999999999</v>
      </c>
      <c r="E225" s="1">
        <f t="shared" si="20"/>
        <v>-1.8826174949404195E-2</v>
      </c>
      <c r="F225" s="1">
        <f t="shared" si="21"/>
        <v>3.5442486322557408E-4</v>
      </c>
      <c r="G225" s="1">
        <f>+F225*(1-$H$4)+G224*$H$4</f>
        <v>1.7170011679455549E-3</v>
      </c>
      <c r="H225" s="1">
        <f>+(1-$H$4)*$H$4^(A225)</f>
        <v>4.2673700800254783E-9</v>
      </c>
      <c r="I225" s="1">
        <f t="shared" si="22"/>
        <v>9.0866242512191922E-6</v>
      </c>
      <c r="J225" s="1">
        <f t="shared" si="23"/>
        <v>6.9017903499708712E-4</v>
      </c>
      <c r="L225" s="1">
        <f t="shared" si="19"/>
        <v>1.5124620569459372E-12</v>
      </c>
    </row>
    <row r="226" spans="1:12" x14ac:dyDescent="0.3">
      <c r="A226" s="1">
        <f t="shared" si="18"/>
        <v>265</v>
      </c>
      <c r="B226" s="2">
        <v>35976</v>
      </c>
      <c r="C226" s="1">
        <v>1133.8399999999999</v>
      </c>
      <c r="D226" s="1">
        <v>25.913799999999998</v>
      </c>
      <c r="E226" s="1">
        <f t="shared" si="20"/>
        <v>3.9438220788031053E-2</v>
      </c>
      <c r="F226" s="1">
        <f t="shared" si="21"/>
        <v>1.5553732589254847E-3</v>
      </c>
      <c r="G226" s="1">
        <f>+F226*(1-$H$4)+G225*$H$4</f>
        <v>1.7073034934043507E-3</v>
      </c>
      <c r="H226" s="1">
        <f>+(1-$H$4)*$H$4^(A226)</f>
        <v>4.5397554042824226E-9</v>
      </c>
      <c r="I226" s="1">
        <f t="shared" si="22"/>
        <v>9.3676538672362804E-6</v>
      </c>
      <c r="J226" s="1">
        <f t="shared" si="23"/>
        <v>6.9715054040109822E-4</v>
      </c>
      <c r="L226" s="1">
        <f t="shared" si="19"/>
        <v>7.0610141578833325E-12</v>
      </c>
    </row>
    <row r="227" spans="1:12" x14ac:dyDescent="0.3">
      <c r="A227" s="1">
        <f t="shared" si="18"/>
        <v>264</v>
      </c>
      <c r="B227" s="2">
        <v>36007</v>
      </c>
      <c r="C227" s="1">
        <v>1120.67</v>
      </c>
      <c r="D227" s="1">
        <v>25.511399999999998</v>
      </c>
      <c r="E227" s="1">
        <f t="shared" si="20"/>
        <v>-1.1615395470260248E-2</v>
      </c>
      <c r="F227" s="1">
        <f t="shared" si="21"/>
        <v>1.349174119305423E-4</v>
      </c>
      <c r="G227" s="1">
        <f>+F227*(1-$H$4)+G226*$H$4</f>
        <v>1.612960328515922E-3</v>
      </c>
      <c r="H227" s="1">
        <f>+(1-$H$4)*$H$4^(A227)</f>
        <v>4.8295270258323656E-9</v>
      </c>
      <c r="I227" s="1">
        <f t="shared" si="22"/>
        <v>9.6573751208621453E-6</v>
      </c>
      <c r="J227" s="1">
        <f t="shared" si="23"/>
        <v>7.0419246505161437E-4</v>
      </c>
      <c r="L227" s="1">
        <f t="shared" si="19"/>
        <v>6.5158728717391212E-13</v>
      </c>
    </row>
    <row r="228" spans="1:12" x14ac:dyDescent="0.3">
      <c r="A228" s="1">
        <f t="shared" si="18"/>
        <v>263</v>
      </c>
      <c r="B228" s="2">
        <v>36038</v>
      </c>
      <c r="C228" s="1">
        <v>957.28</v>
      </c>
      <c r="D228" s="1">
        <v>21.7897</v>
      </c>
      <c r="E228" s="1">
        <f t="shared" si="20"/>
        <v>-0.14579671089616042</v>
      </c>
      <c r="F228" s="1">
        <f t="shared" si="21"/>
        <v>2.1256680908138582E-2</v>
      </c>
      <c r="G228" s="1">
        <f>+F228*(1-$H$4)+G227*$H$4</f>
        <v>2.7915835632932829E-3</v>
      </c>
      <c r="H228" s="1">
        <f>+(1-$H$4)*$H$4^(A228)</f>
        <v>5.137794708332303E-9</v>
      </c>
      <c r="I228" s="1">
        <f t="shared" si="22"/>
        <v>9.9560568256310766E-6</v>
      </c>
      <c r="J228" s="1">
        <f t="shared" si="23"/>
        <v>7.1130552025415591E-4</v>
      </c>
      <c r="L228" s="1">
        <f t="shared" si="19"/>
        <v>1.092124626865427E-10</v>
      </c>
    </row>
    <row r="229" spans="1:12" x14ac:dyDescent="0.3">
      <c r="A229" s="1">
        <f t="shared" si="18"/>
        <v>262</v>
      </c>
      <c r="B229" s="2">
        <v>36068</v>
      </c>
      <c r="C229" s="1">
        <v>1017.01</v>
      </c>
      <c r="D229" s="1">
        <v>23.114799999999999</v>
      </c>
      <c r="E229" s="1">
        <f t="shared" si="20"/>
        <v>6.2395537355841579E-2</v>
      </c>
      <c r="F229" s="1">
        <f t="shared" si="21"/>
        <v>3.8932030819242218E-3</v>
      </c>
      <c r="G229" s="1">
        <f>+F229*(1-$H$4)+G228*$H$4</f>
        <v>2.8576807344111391E-3</v>
      </c>
      <c r="H229" s="1">
        <f>+(1-$H$4)*$H$4^(A229)</f>
        <v>5.4657390514173445E-9</v>
      </c>
      <c r="I229" s="1">
        <f t="shared" si="22"/>
        <v>1.0263976108898018E-5</v>
      </c>
      <c r="J229" s="1">
        <f t="shared" si="23"/>
        <v>7.1849042449914744E-4</v>
      </c>
      <c r="L229" s="1">
        <f t="shared" si="19"/>
        <v>2.1279232119971577E-11</v>
      </c>
    </row>
    <row r="230" spans="1:12" x14ac:dyDescent="0.3">
      <c r="A230" s="1">
        <f t="shared" si="18"/>
        <v>261</v>
      </c>
      <c r="B230" s="2">
        <v>36098</v>
      </c>
      <c r="C230" s="1">
        <v>1098.67</v>
      </c>
      <c r="D230" s="1">
        <v>25.085100000000001</v>
      </c>
      <c r="E230" s="1">
        <f t="shared" si="20"/>
        <v>8.0294195730622242E-2</v>
      </c>
      <c r="F230" s="1">
        <f t="shared" si="21"/>
        <v>6.4471578680274748E-3</v>
      </c>
      <c r="G230" s="1">
        <f>+F230*(1-$H$4)+G229*$H$4</f>
        <v>3.0730493624281196E-3</v>
      </c>
      <c r="H230" s="1">
        <f>+(1-$H$4)*$H$4^(A230)</f>
        <v>5.8146160121461103E-9</v>
      </c>
      <c r="I230" s="1">
        <f t="shared" si="22"/>
        <v>1.0581418668967029E-5</v>
      </c>
      <c r="J230" s="1">
        <f t="shared" si="23"/>
        <v>7.2574790353449234E-4</v>
      </c>
      <c r="L230" s="1">
        <f t="shared" si="19"/>
        <v>3.7487747372266337E-11</v>
      </c>
    </row>
    <row r="231" spans="1:12" x14ac:dyDescent="0.3">
      <c r="A231" s="1">
        <f t="shared" si="18"/>
        <v>260</v>
      </c>
      <c r="B231" s="2">
        <v>36129</v>
      </c>
      <c r="C231" s="1">
        <v>1163.6300000000001</v>
      </c>
      <c r="D231" s="1">
        <v>26.713100000000001</v>
      </c>
      <c r="E231" s="1">
        <f t="shared" si="20"/>
        <v>5.9126034204993294E-2</v>
      </c>
      <c r="F231" s="1">
        <f t="shared" si="21"/>
        <v>3.4958879208100372E-3</v>
      </c>
      <c r="G231" s="1">
        <f>+F231*(1-$H$4)+G230*$H$4</f>
        <v>3.0984196759310349E-3</v>
      </c>
      <c r="H231" s="1">
        <f>+(1-$H$4)*$H$4^(A231)</f>
        <v>6.1857617150490541E-9</v>
      </c>
      <c r="I231" s="1">
        <f t="shared" si="22"/>
        <v>1.0908679040172195E-5</v>
      </c>
      <c r="J231" s="1">
        <f t="shared" si="23"/>
        <v>7.3307869043888127E-4</v>
      </c>
      <c r="L231" s="1">
        <f t="shared" si="19"/>
        <v>2.1624729660649169E-11</v>
      </c>
    </row>
    <row r="232" spans="1:12" x14ac:dyDescent="0.3">
      <c r="A232" s="1">
        <f t="shared" si="18"/>
        <v>259</v>
      </c>
      <c r="B232" s="2">
        <v>36160</v>
      </c>
      <c r="C232" s="1">
        <v>1229.23</v>
      </c>
      <c r="D232" s="1">
        <v>28.160900000000002</v>
      </c>
      <c r="E232" s="1">
        <f t="shared" si="20"/>
        <v>5.6375308302467175E-2</v>
      </c>
      <c r="F232" s="1">
        <f t="shared" si="21"/>
        <v>3.1781753861982245E-3</v>
      </c>
      <c r="G232" s="1">
        <f>+F232*(1-$H$4)+G231*$H$4</f>
        <v>3.1032050185470662E-3</v>
      </c>
      <c r="H232" s="1">
        <f>+(1-$H$4)*$H$4^(A232)</f>
        <v>6.5805975692011213E-9</v>
      </c>
      <c r="I232" s="1">
        <f t="shared" si="22"/>
        <v>1.1246060866156903E-5</v>
      </c>
      <c r="J232" s="1">
        <f t="shared" si="23"/>
        <v>7.4048352569583962E-4</v>
      </c>
      <c r="L232" s="1">
        <f t="shared" si="19"/>
        <v>2.0914293220910873E-11</v>
      </c>
    </row>
    <row r="233" spans="1:12" x14ac:dyDescent="0.3">
      <c r="A233" s="1">
        <f t="shared" si="18"/>
        <v>258</v>
      </c>
      <c r="B233" s="2">
        <v>36189</v>
      </c>
      <c r="C233" s="1">
        <v>1279.6400000000001</v>
      </c>
      <c r="D233" s="1">
        <v>29.209199999999999</v>
      </c>
      <c r="E233" s="1">
        <f t="shared" si="20"/>
        <v>4.1009412396378231E-2</v>
      </c>
      <c r="F233" s="1">
        <f t="shared" si="21"/>
        <v>1.6817719050962205E-3</v>
      </c>
      <c r="G233" s="1">
        <f>+F233*(1-$H$4)+G232*$H$4</f>
        <v>3.0179190317400151E-3</v>
      </c>
      <c r="H233" s="1">
        <f>+(1-$H$4)*$H$4^(A233)</f>
        <v>7.0006357119160874E-9</v>
      </c>
      <c r="I233" s="1">
        <f t="shared" si="22"/>
        <v>1.1593877181605054E-5</v>
      </c>
      <c r="J233" s="1">
        <f t="shared" si="23"/>
        <v>7.4796315726852495E-4</v>
      </c>
      <c r="L233" s="1">
        <f t="shared" si="19"/>
        <v>1.1773472458113755E-11</v>
      </c>
    </row>
    <row r="234" spans="1:12" x14ac:dyDescent="0.3">
      <c r="A234" s="1">
        <f t="shared" si="18"/>
        <v>257</v>
      </c>
      <c r="B234" s="2">
        <v>36217</v>
      </c>
      <c r="C234" s="1">
        <v>1238.33</v>
      </c>
      <c r="D234" s="1">
        <v>28.0381</v>
      </c>
      <c r="E234" s="1">
        <f t="shared" si="20"/>
        <v>-3.2282516957894525E-2</v>
      </c>
      <c r="F234" s="1">
        <f t="shared" si="21"/>
        <v>1.0421609011367476E-3</v>
      </c>
      <c r="G234" s="1">
        <f>+F234*(1-$H$4)+G233*$H$4</f>
        <v>2.8993735439038189E-3</v>
      </c>
      <c r="H234" s="1">
        <f>+(1-$H$4)*$H$4^(A234)</f>
        <v>7.447484799910731E-9</v>
      </c>
      <c r="I234" s="1">
        <f t="shared" si="22"/>
        <v>1.1952450702685624E-5</v>
      </c>
      <c r="J234" s="1">
        <f t="shared" si="23"/>
        <v>7.5551834067527775E-4</v>
      </c>
      <c r="L234" s="1">
        <f t="shared" si="19"/>
        <v>7.7614774702771977E-12</v>
      </c>
    </row>
    <row r="235" spans="1:12" x14ac:dyDescent="0.3">
      <c r="A235" s="1">
        <f t="shared" si="18"/>
        <v>256</v>
      </c>
      <c r="B235" s="2">
        <v>36250</v>
      </c>
      <c r="C235" s="1">
        <v>1286.3699999999999</v>
      </c>
      <c r="D235" s="1">
        <v>28.460599999999999</v>
      </c>
      <c r="E235" s="1">
        <f t="shared" si="20"/>
        <v>3.8794182487705164E-2</v>
      </c>
      <c r="F235" s="1">
        <f t="shared" si="21"/>
        <v>1.50498859488937E-3</v>
      </c>
      <c r="G235" s="1">
        <f>+F235*(1-$H$4)+G234*$H$4</f>
        <v>2.8157104469629518E-3</v>
      </c>
      <c r="H235" s="1">
        <f>+(1-$H$4)*$H$4^(A235)</f>
        <v>7.922856170117799E-9</v>
      </c>
      <c r="I235" s="1">
        <f t="shared" si="22"/>
        <v>1.2322114126480025E-5</v>
      </c>
      <c r="J235" s="1">
        <f t="shared" si="23"/>
        <v>7.6314983906593703E-4</v>
      </c>
      <c r="L235" s="1">
        <f t="shared" si="19"/>
        <v>1.1923808174976162E-11</v>
      </c>
    </row>
    <row r="236" spans="1:12" x14ac:dyDescent="0.3">
      <c r="A236" s="1">
        <f t="shared" si="18"/>
        <v>255</v>
      </c>
      <c r="B236" s="2">
        <v>36280</v>
      </c>
      <c r="C236" s="1">
        <v>1335.18</v>
      </c>
      <c r="D236" s="1">
        <v>29.497499999999999</v>
      </c>
      <c r="E236" s="1">
        <f t="shared" si="20"/>
        <v>3.7943981902563095E-2</v>
      </c>
      <c r="F236" s="1">
        <f t="shared" si="21"/>
        <v>1.4397457626220357E-3</v>
      </c>
      <c r="G236" s="1">
        <f>+F236*(1-$H$4)+G235*$H$4</f>
        <v>2.7331525659024967E-3</v>
      </c>
      <c r="H236" s="1">
        <f>+(1-$H$4)*$H$4^(A236)</f>
        <v>8.4285703937423382E-9</v>
      </c>
      <c r="I236" s="1">
        <f t="shared" si="22"/>
        <v>1.2703210439670125E-5</v>
      </c>
      <c r="J236" s="1">
        <f t="shared" si="23"/>
        <v>7.7085842329892653E-4</v>
      </c>
      <c r="L236" s="1">
        <f t="shared" si="19"/>
        <v>1.2134998509352074E-11</v>
      </c>
    </row>
    <row r="237" spans="1:12" x14ac:dyDescent="0.3">
      <c r="A237" s="1">
        <f t="shared" si="18"/>
        <v>254</v>
      </c>
      <c r="B237" s="2">
        <v>36311</v>
      </c>
      <c r="C237" s="1">
        <v>1301.8399999999999</v>
      </c>
      <c r="D237" s="1">
        <v>28.843800000000002</v>
      </c>
      <c r="E237" s="1">
        <f t="shared" si="20"/>
        <v>-2.4970415973876281E-2</v>
      </c>
      <c r="F237" s="1">
        <f t="shared" si="21"/>
        <v>6.2352167390841576E-4</v>
      </c>
      <c r="G237" s="1">
        <f>+F237*(1-$H$4)+G236*$H$4</f>
        <v>2.6065747123828519E-3</v>
      </c>
      <c r="H237" s="1">
        <f>+(1-$H$4)*$H$4^(A237)</f>
        <v>8.9665642486620629E-9</v>
      </c>
      <c r="I237" s="1">
        <f t="shared" si="22"/>
        <v>1.3096093236773326E-5</v>
      </c>
      <c r="J237" s="1">
        <f t="shared" si="23"/>
        <v>7.7864487201911772E-4</v>
      </c>
      <c r="L237" s="1">
        <f t="shared" si="19"/>
        <v>5.5908471495331257E-12</v>
      </c>
    </row>
    <row r="238" spans="1:12" x14ac:dyDescent="0.3">
      <c r="A238" s="1">
        <f t="shared" si="18"/>
        <v>253</v>
      </c>
      <c r="B238" s="2">
        <v>36341</v>
      </c>
      <c r="C238" s="1">
        <v>1372.71</v>
      </c>
      <c r="D238" s="1">
        <v>29.882999999999999</v>
      </c>
      <c r="E238" s="1">
        <f t="shared" si="20"/>
        <v>5.4438333435752551E-2</v>
      </c>
      <c r="F238" s="1">
        <f t="shared" si="21"/>
        <v>2.9635321472621743E-3</v>
      </c>
      <c r="G238" s="1">
        <f>+F238*(1-$H$4)+G237*$H$4</f>
        <v>2.6279921584756111E-3</v>
      </c>
      <c r="H238" s="1">
        <f>+(1-$H$4)*$H$4^(A238)</f>
        <v>9.5388981368745347E-9</v>
      </c>
      <c r="I238" s="1">
        <f t="shared" si="22"/>
        <v>1.3501127048219925E-5</v>
      </c>
      <c r="J238" s="1">
        <f t="shared" si="23"/>
        <v>7.865099717364822E-4</v>
      </c>
      <c r="L238" s="1">
        <f t="shared" si="19"/>
        <v>2.8268831278086942E-11</v>
      </c>
    </row>
    <row r="239" spans="1:12" x14ac:dyDescent="0.3">
      <c r="A239" s="1">
        <f t="shared" si="18"/>
        <v>252</v>
      </c>
      <c r="B239" s="2">
        <v>36371</v>
      </c>
      <c r="C239" s="1">
        <v>1328.72</v>
      </c>
      <c r="D239" s="1">
        <v>28.769100000000002</v>
      </c>
      <c r="E239" s="1">
        <f t="shared" si="20"/>
        <v>-3.2046098593293548E-2</v>
      </c>
      <c r="F239" s="1">
        <f t="shared" si="21"/>
        <v>1.0269524350510907E-3</v>
      </c>
      <c r="G239" s="1">
        <f>+F239*(1-$H$4)+G238*$H$4</f>
        <v>2.5319297750701396E-3</v>
      </c>
      <c r="H239" s="1">
        <f>+(1-$H$4)*$H$4^(A239)</f>
        <v>1.0147763975398443E-8</v>
      </c>
      <c r="I239" s="1">
        <f t="shared" si="22"/>
        <v>1.3918687678577241E-5</v>
      </c>
      <c r="J239" s="1">
        <f t="shared" si="23"/>
        <v>7.9445451690553779E-4</v>
      </c>
      <c r="L239" s="1">
        <f t="shared" si="19"/>
        <v>1.0421270924859167E-11</v>
      </c>
    </row>
    <row r="240" spans="1:12" x14ac:dyDescent="0.3">
      <c r="A240" s="1">
        <f t="shared" si="18"/>
        <v>251</v>
      </c>
      <c r="B240" s="2">
        <v>36403</v>
      </c>
      <c r="C240" s="1">
        <v>1320.41</v>
      </c>
      <c r="D240" s="1">
        <v>28.538599999999999</v>
      </c>
      <c r="E240" s="1">
        <f t="shared" si="20"/>
        <v>-6.2541393220543195E-3</v>
      </c>
      <c r="F240" s="1">
        <f t="shared" si="21"/>
        <v>3.9114258659666065E-5</v>
      </c>
      <c r="G240" s="1">
        <f>+F240*(1-$H$4)+G239*$H$4</f>
        <v>2.3823608440855112E-3</v>
      </c>
      <c r="H240" s="1">
        <f>+(1-$H$4)*$H$4^(A240)</f>
        <v>1.0795493590849407E-8</v>
      </c>
      <c r="I240" s="1">
        <f t="shared" si="22"/>
        <v>1.4349162555234269E-5</v>
      </c>
      <c r="J240" s="1">
        <f t="shared" si="23"/>
        <v>8.0247931000559393E-4</v>
      </c>
      <c r="L240" s="1">
        <f t="shared" si="19"/>
        <v>4.2225772867125092E-13</v>
      </c>
    </row>
    <row r="241" spans="1:12" x14ac:dyDescent="0.3">
      <c r="A241" s="1">
        <f t="shared" si="18"/>
        <v>250</v>
      </c>
      <c r="B241" s="2">
        <v>36433</v>
      </c>
      <c r="C241" s="1">
        <v>1282.71</v>
      </c>
      <c r="D241" s="1">
        <v>27.029499999999999</v>
      </c>
      <c r="E241" s="1">
        <f t="shared" si="20"/>
        <v>-2.855173771783015E-2</v>
      </c>
      <c r="F241" s="1">
        <f t="shared" si="21"/>
        <v>8.1520172670776481E-4</v>
      </c>
      <c r="G241" s="1">
        <f>+F241*(1-$H$4)+G240*$H$4</f>
        <v>2.2883312970428463E-3</v>
      </c>
      <c r="H241" s="1">
        <f>+(1-$H$4)*$H$4^(A241)</f>
        <v>1.1484567649839795E-8</v>
      </c>
      <c r="I241" s="1">
        <f t="shared" si="22"/>
        <v>1.4792951087870383E-5</v>
      </c>
      <c r="J241" s="1">
        <f t="shared" si="23"/>
        <v>8.1058516162181202E-4</v>
      </c>
      <c r="L241" s="1">
        <f t="shared" si="19"/>
        <v>9.3622393786415382E-12</v>
      </c>
    </row>
    <row r="242" spans="1:12" x14ac:dyDescent="0.3">
      <c r="A242" s="1">
        <f t="shared" si="18"/>
        <v>249</v>
      </c>
      <c r="B242" s="2">
        <v>36462</v>
      </c>
      <c r="C242" s="1">
        <v>1362.93</v>
      </c>
      <c r="D242" s="1">
        <v>28.448399999999999</v>
      </c>
      <c r="E242" s="1">
        <f t="shared" si="20"/>
        <v>6.2539467221741418E-2</v>
      </c>
      <c r="F242" s="1">
        <f t="shared" si="21"/>
        <v>3.911184960379269E-3</v>
      </c>
      <c r="G242" s="1">
        <f>+F242*(1-$H$4)+G241*$H$4</f>
        <v>2.3857025168430319E-3</v>
      </c>
      <c r="H242" s="1">
        <f>+(1-$H$4)*$H$4^(A242)</f>
        <v>1.2217625159404037E-8</v>
      </c>
      <c r="I242" s="1">
        <f t="shared" si="22"/>
        <v>1.5250465039041629E-5</v>
      </c>
      <c r="J242" s="1">
        <f t="shared" si="23"/>
        <v>8.1877289052708269E-4</v>
      </c>
      <c r="L242" s="1">
        <f t="shared" si="19"/>
        <v>4.7785391775012437E-11</v>
      </c>
    </row>
    <row r="243" spans="1:12" x14ac:dyDescent="0.3">
      <c r="A243" s="1">
        <f t="shared" si="18"/>
        <v>248</v>
      </c>
      <c r="B243" s="2">
        <v>36494</v>
      </c>
      <c r="C243" s="1">
        <v>1388.91</v>
      </c>
      <c r="D243" s="1">
        <v>28.9162</v>
      </c>
      <c r="E243" s="1">
        <f t="shared" si="20"/>
        <v>1.906187405075821E-2</v>
      </c>
      <c r="F243" s="1">
        <f t="shared" si="21"/>
        <v>3.6335504232696918E-4</v>
      </c>
      <c r="G243" s="1">
        <f>+F243*(1-$H$4)+G242*$H$4</f>
        <v>2.2643616683720681E-3</v>
      </c>
      <c r="H243" s="1">
        <f>+(1-$H$4)*$H$4^(A243)</f>
        <v>1.2997473573834084E-8</v>
      </c>
      <c r="I243" s="1">
        <f t="shared" si="22"/>
        <v>1.5722128906228485E-5</v>
      </c>
      <c r="J243" s="1">
        <f t="shared" si="23"/>
        <v>8.2704332376473016E-4</v>
      </c>
      <c r="L243" s="1">
        <f t="shared" si="19"/>
        <v>4.7226975605641472E-12</v>
      </c>
    </row>
    <row r="244" spans="1:12" x14ac:dyDescent="0.3">
      <c r="A244" s="1">
        <f t="shared" si="18"/>
        <v>247</v>
      </c>
      <c r="B244" s="2">
        <v>36525</v>
      </c>
      <c r="C244" s="1">
        <v>1469.25</v>
      </c>
      <c r="D244" s="1">
        <v>29.34</v>
      </c>
      <c r="E244" s="1">
        <f t="shared" si="20"/>
        <v>5.7843920772404189E-2</v>
      </c>
      <c r="F244" s="1">
        <f t="shared" si="21"/>
        <v>3.3459191703241729E-3</v>
      </c>
      <c r="G244" s="1">
        <f>+F244*(1-$H$4)+G243*$H$4</f>
        <v>2.3292551184891943E-3</v>
      </c>
      <c r="H244" s="1">
        <f>+(1-$H$4)*$H$4^(A244)</f>
        <v>1.3827099546632002E-8</v>
      </c>
      <c r="I244" s="1">
        <f t="shared" si="22"/>
        <v>1.620838031569947E-5</v>
      </c>
      <c r="J244" s="1">
        <f t="shared" si="23"/>
        <v>8.3539729673205059E-4</v>
      </c>
      <c r="L244" s="1">
        <f t="shared" si="19"/>
        <v>4.6264357443056695E-11</v>
      </c>
    </row>
    <row r="245" spans="1:12" x14ac:dyDescent="0.3">
      <c r="A245" s="1">
        <f t="shared" si="18"/>
        <v>246</v>
      </c>
      <c r="B245" s="2">
        <v>36556</v>
      </c>
      <c r="C245" s="1">
        <v>1394.46</v>
      </c>
      <c r="D245" s="1">
        <v>27.907800000000002</v>
      </c>
      <c r="E245" s="1">
        <f t="shared" si="20"/>
        <v>-5.0903522205206664E-2</v>
      </c>
      <c r="F245" s="1">
        <f t="shared" si="21"/>
        <v>2.5911685728959681E-3</v>
      </c>
      <c r="G245" s="1">
        <f>+F245*(1-$H$4)+G244*$H$4</f>
        <v>2.3449699257536006E-3</v>
      </c>
      <c r="H245" s="1">
        <f>+(1-$H$4)*$H$4^(A245)</f>
        <v>1.4709680368757451E-8</v>
      </c>
      <c r="I245" s="1">
        <f t="shared" si="22"/>
        <v>1.6709670428556155E-5</v>
      </c>
      <c r="J245" s="1">
        <f t="shared" si="23"/>
        <v>8.4383565326469768E-4</v>
      </c>
      <c r="L245" s="1">
        <f t="shared" si="19"/>
        <v>3.8115261488869084E-11</v>
      </c>
    </row>
    <row r="246" spans="1:12" x14ac:dyDescent="0.3">
      <c r="A246" s="1">
        <f t="shared" si="18"/>
        <v>245</v>
      </c>
      <c r="B246" s="2">
        <v>36585</v>
      </c>
      <c r="C246" s="1">
        <v>1366.42</v>
      </c>
      <c r="D246" s="1">
        <v>27.328499999999998</v>
      </c>
      <c r="E246" s="1">
        <f t="shared" si="20"/>
        <v>-2.0108142219927405E-2</v>
      </c>
      <c r="F246" s="1">
        <f t="shared" si="21"/>
        <v>4.0433738353682703E-4</v>
      </c>
      <c r="G246" s="1">
        <f>+F246*(1-$H$4)+G245*$H$4</f>
        <v>2.2285319732205941E-3</v>
      </c>
      <c r="H246" s="1">
        <f>+(1-$H$4)*$H$4^(A246)</f>
        <v>1.5648596136976011E-8</v>
      </c>
      <c r="I246" s="1">
        <f t="shared" si="22"/>
        <v>1.7226464359336242E-5</v>
      </c>
      <c r="J246" s="1">
        <f t="shared" si="23"/>
        <v>8.5235924572191679E-4</v>
      </c>
      <c r="L246" s="1">
        <f t="shared" si="19"/>
        <v>6.3273124180493792E-12</v>
      </c>
    </row>
    <row r="247" spans="1:12" x14ac:dyDescent="0.3">
      <c r="A247" s="1">
        <f t="shared" si="18"/>
        <v>244</v>
      </c>
      <c r="B247" s="2">
        <v>36616</v>
      </c>
      <c r="C247" s="1">
        <v>1498.58</v>
      </c>
      <c r="D247" s="1">
        <v>28.9437</v>
      </c>
      <c r="E247" s="1">
        <f t="shared" si="20"/>
        <v>9.6719895786068655E-2</v>
      </c>
      <c r="F247" s="1">
        <f t="shared" si="21"/>
        <v>9.3547382408679814E-3</v>
      </c>
      <c r="G247" s="1">
        <f>+F247*(1-$H$4)+G246*$H$4</f>
        <v>2.6561043492794377E-3</v>
      </c>
      <c r="H247" s="1">
        <f>+(1-$H$4)*$H$4^(A247)</f>
        <v>1.664744269891065E-8</v>
      </c>
      <c r="I247" s="1">
        <f t="shared" si="22"/>
        <v>1.7759241607563136E-5</v>
      </c>
      <c r="J247" s="1">
        <f t="shared" si="23"/>
        <v>8.6096893507264327E-4</v>
      </c>
      <c r="L247" s="1">
        <f t="shared" si="19"/>
        <v>1.5573246882815794E-10</v>
      </c>
    </row>
    <row r="248" spans="1:12" x14ac:dyDescent="0.3">
      <c r="A248" s="1">
        <f t="shared" si="18"/>
        <v>243</v>
      </c>
      <c r="B248" s="2">
        <v>36644</v>
      </c>
      <c r="C248" s="1">
        <v>1452.43</v>
      </c>
      <c r="D248" s="1">
        <v>28.0701</v>
      </c>
      <c r="E248" s="1">
        <f t="shared" si="20"/>
        <v>-3.0795820042973876E-2</v>
      </c>
      <c r="F248" s="1">
        <f t="shared" si="21"/>
        <v>9.4838253211923149E-4</v>
      </c>
      <c r="G248" s="1">
        <f>+F248*(1-$H$4)+G247*$H$4</f>
        <v>2.5536410402498253E-3</v>
      </c>
      <c r="H248" s="1">
        <f>+(1-$H$4)*$H$4^(A248)</f>
        <v>1.7710045424373028E-8</v>
      </c>
      <c r="I248" s="1">
        <f t="shared" si="22"/>
        <v>1.8308496502642407E-5</v>
      </c>
      <c r="J248" s="1">
        <f t="shared" si="23"/>
        <v>8.6966559098246776E-4</v>
      </c>
      <c r="L248" s="1">
        <f t="shared" si="19"/>
        <v>1.6795897723513501E-11</v>
      </c>
    </row>
    <row r="249" spans="1:12" x14ac:dyDescent="0.3">
      <c r="A249" s="1">
        <f t="shared" si="18"/>
        <v>242</v>
      </c>
      <c r="B249" s="2">
        <v>36677</v>
      </c>
      <c r="C249" s="1">
        <v>1420.6</v>
      </c>
      <c r="D249" s="1">
        <v>27.320900000000002</v>
      </c>
      <c r="E249" s="1">
        <f t="shared" si="20"/>
        <v>-2.1914997624670529E-2</v>
      </c>
      <c r="F249" s="1">
        <f t="shared" si="21"/>
        <v>4.8026712088931493E-4</v>
      </c>
      <c r="G249" s="1">
        <f>+F249*(1-$H$4)+G248*$H$4</f>
        <v>2.4292386050881946E-3</v>
      </c>
      <c r="H249" s="1">
        <f>+(1-$H$4)*$H$4^(A249)</f>
        <v>1.8840473855715992E-8</v>
      </c>
      <c r="I249" s="1">
        <f t="shared" si="22"/>
        <v>1.8874738662517948E-5</v>
      </c>
      <c r="J249" s="1">
        <f t="shared" si="23"/>
        <v>8.7845009190148286E-4</v>
      </c>
      <c r="L249" s="1">
        <f t="shared" si="19"/>
        <v>9.0484601348751302E-12</v>
      </c>
    </row>
    <row r="250" spans="1:12" x14ac:dyDescent="0.3">
      <c r="A250" s="1">
        <f t="shared" si="18"/>
        <v>241</v>
      </c>
      <c r="B250" s="2">
        <v>36707</v>
      </c>
      <c r="C250" s="1">
        <v>1454.6</v>
      </c>
      <c r="D250" s="1">
        <v>27.314699999999998</v>
      </c>
      <c r="E250" s="1">
        <f t="shared" si="20"/>
        <v>2.3933549204561366E-2</v>
      </c>
      <c r="F250" s="1">
        <f t="shared" si="21"/>
        <v>5.7281477752716E-4</v>
      </c>
      <c r="G250" s="1">
        <f>+F250*(1-$H$4)+G249*$H$4</f>
        <v>2.3178531754345323E-3</v>
      </c>
      <c r="H250" s="1">
        <f>+(1-$H$4)*$H$4^(A250)</f>
        <v>2.0043057293314888E-8</v>
      </c>
      <c r="I250" s="1">
        <f t="shared" si="22"/>
        <v>1.9458493466513351E-5</v>
      </c>
      <c r="J250" s="1">
        <f t="shared" si="23"/>
        <v>8.87323325153013E-4</v>
      </c>
      <c r="L250" s="1">
        <f t="shared" si="19"/>
        <v>1.1480959404434289E-11</v>
      </c>
    </row>
    <row r="251" spans="1:12" x14ac:dyDescent="0.3">
      <c r="A251" s="1">
        <f t="shared" si="18"/>
        <v>240</v>
      </c>
      <c r="B251" s="2">
        <v>36738</v>
      </c>
      <c r="C251" s="1">
        <v>1430.83</v>
      </c>
      <c r="D251" s="1">
        <v>26.820900000000002</v>
      </c>
      <c r="E251" s="1">
        <f t="shared" si="20"/>
        <v>-1.6341262202667406E-2</v>
      </c>
      <c r="F251" s="1">
        <f t="shared" si="21"/>
        <v>2.6703685037632639E-4</v>
      </c>
      <c r="G251" s="1">
        <f>+F251*(1-$H$4)+G250*$H$4</f>
        <v>2.1948041959310399E-3</v>
      </c>
      <c r="H251" s="1">
        <f>+(1-$H$4)*$H$4^(A251)</f>
        <v>2.1322401375866899E-8</v>
      </c>
      <c r="I251" s="1">
        <f t="shared" si="22"/>
        <v>2.006030254279727E-5</v>
      </c>
      <c r="J251" s="1">
        <f t="shared" si="23"/>
        <v>8.9628618702324535E-4</v>
      </c>
      <c r="L251" s="1">
        <f t="shared" si="19"/>
        <v>5.6938669058713454E-12</v>
      </c>
    </row>
    <row r="252" spans="1:12" x14ac:dyDescent="0.3">
      <c r="A252" s="1">
        <f t="shared" si="18"/>
        <v>239</v>
      </c>
      <c r="B252" s="2">
        <v>36769</v>
      </c>
      <c r="C252" s="1">
        <v>1517.68</v>
      </c>
      <c r="D252" s="1">
        <v>28.1279</v>
      </c>
      <c r="E252" s="1">
        <f t="shared" si="20"/>
        <v>6.069903482594019E-2</v>
      </c>
      <c r="F252" s="1">
        <f t="shared" si="21"/>
        <v>3.6843728288006999E-3</v>
      </c>
      <c r="G252" s="1">
        <f>+F252*(1-$H$4)+G251*$H$4</f>
        <v>2.2841783139032194E-3</v>
      </c>
      <c r="H252" s="1">
        <f>+(1-$H$4)*$H$4^(A252)</f>
        <v>2.2683405719007341E-8</v>
      </c>
      <c r="I252" s="1">
        <f t="shared" si="22"/>
        <v>2.0680724270925019E-5</v>
      </c>
      <c r="J252" s="1">
        <f t="shared" si="23"/>
        <v>9.0533958285176307E-4</v>
      </c>
      <c r="L252" s="1">
        <f t="shared" si="19"/>
        <v>8.3574123695773056E-11</v>
      </c>
    </row>
    <row r="253" spans="1:12" x14ac:dyDescent="0.3">
      <c r="A253" s="1">
        <f t="shared" si="18"/>
        <v>238</v>
      </c>
      <c r="B253" s="2">
        <v>36798</v>
      </c>
      <c r="C253" s="1">
        <v>1436.51</v>
      </c>
      <c r="D253" s="1">
        <v>25.763100000000001</v>
      </c>
      <c r="E253" s="1">
        <f t="shared" si="20"/>
        <v>-5.3482947656950164E-2</v>
      </c>
      <c r="F253" s="1">
        <f t="shared" si="21"/>
        <v>2.8604256900760711E-3</v>
      </c>
      <c r="G253" s="1">
        <f>+F253*(1-$H$4)+G252*$H$4</f>
        <v>2.3187531564735904E-3</v>
      </c>
      <c r="H253" s="1">
        <f>+(1-$H$4)*$H$4^(A253)</f>
        <v>2.4131282679795043E-8</v>
      </c>
      <c r="I253" s="1">
        <f t="shared" si="22"/>
        <v>2.1320334299922697E-5</v>
      </c>
      <c r="J253" s="1">
        <f t="shared" si="23"/>
        <v>9.1448442712299292E-4</v>
      </c>
      <c r="L253" s="1">
        <f t="shared" si="19"/>
        <v>6.9025740911773481E-11</v>
      </c>
    </row>
    <row r="254" spans="1:12" x14ac:dyDescent="0.3">
      <c r="A254" s="1">
        <f t="shared" si="18"/>
        <v>237</v>
      </c>
      <c r="B254" s="2">
        <v>36830</v>
      </c>
      <c r="C254" s="1">
        <v>1429.4</v>
      </c>
      <c r="D254" s="1">
        <v>25.644600000000001</v>
      </c>
      <c r="E254" s="1">
        <f t="shared" si="20"/>
        <v>-4.9494956526581202E-3</v>
      </c>
      <c r="F254" s="1">
        <f t="shared" si="21"/>
        <v>2.4497507215681632E-5</v>
      </c>
      <c r="G254" s="1">
        <f>+F254*(1-$H$4)+G253*$H$4</f>
        <v>2.1810978175181156E-3</v>
      </c>
      <c r="H254" s="1">
        <f>+(1-$H$4)*$H$4^(A254)</f>
        <v>2.5671577318930894E-8</v>
      </c>
      <c r="I254" s="1">
        <f t="shared" si="22"/>
        <v>2.1979726082394537E-5</v>
      </c>
      <c r="J254" s="1">
        <f t="shared" si="23"/>
        <v>9.2372164355857868E-4</v>
      </c>
      <c r="L254" s="1">
        <f t="shared" si="19"/>
        <v>6.2888965060843856E-13</v>
      </c>
    </row>
    <row r="255" spans="1:12" x14ac:dyDescent="0.3">
      <c r="A255" s="1">
        <f t="shared" si="18"/>
        <v>236</v>
      </c>
      <c r="B255" s="2">
        <v>36860</v>
      </c>
      <c r="C255" s="1">
        <v>1314.95</v>
      </c>
      <c r="D255" s="1">
        <v>23.64</v>
      </c>
      <c r="E255" s="1">
        <f t="shared" si="20"/>
        <v>-8.0068560235063702E-2</v>
      </c>
      <c r="F255" s="1">
        <f t="shared" si="21"/>
        <v>6.4109743381160246E-3</v>
      </c>
      <c r="G255" s="1">
        <f>+F255*(1-$H$4)+G254*$H$4</f>
        <v>2.4348904087539902E-3</v>
      </c>
      <c r="H255" s="1">
        <f>+(1-$H$4)*$H$4^(A255)</f>
        <v>2.7310188637160531E-8</v>
      </c>
      <c r="I255" s="1">
        <f t="shared" si="22"/>
        <v>2.2659511425149003E-5</v>
      </c>
      <c r="J255" s="1">
        <f t="shared" si="23"/>
        <v>9.3305216521068571E-4</v>
      </c>
      <c r="L255" s="1">
        <f t="shared" si="19"/>
        <v>1.7508491852194403E-10</v>
      </c>
    </row>
    <row r="256" spans="1:12" x14ac:dyDescent="0.3">
      <c r="A256" s="1">
        <f t="shared" si="18"/>
        <v>235</v>
      </c>
      <c r="B256" s="2">
        <v>36889</v>
      </c>
      <c r="C256" s="1">
        <v>1320.28</v>
      </c>
      <c r="D256" s="1">
        <v>24.008800000000001</v>
      </c>
      <c r="E256" s="1">
        <f t="shared" si="20"/>
        <v>4.0533860603064742E-3</v>
      </c>
      <c r="F256" s="1">
        <f t="shared" si="21"/>
        <v>1.6429938553886839E-5</v>
      </c>
      <c r="G256" s="1">
        <f>+F256*(1-$H$4)+G255*$H$4</f>
        <v>2.2897827805419837E-3</v>
      </c>
      <c r="H256" s="1">
        <f>+(1-$H$4)*$H$4^(A256)</f>
        <v>2.9053392167192053E-8</v>
      </c>
      <c r="I256" s="1">
        <f t="shared" si="22"/>
        <v>2.3360321056854645E-5</v>
      </c>
      <c r="J256" s="1">
        <f t="shared" si="23"/>
        <v>9.4247693455624796E-4</v>
      </c>
      <c r="L256" s="1">
        <f t="shared" si="19"/>
        <v>4.7734544808894266E-13</v>
      </c>
    </row>
    <row r="257" spans="1:12" x14ac:dyDescent="0.3">
      <c r="A257" s="1">
        <f t="shared" si="18"/>
        <v>234</v>
      </c>
      <c r="B257" s="2">
        <v>36922</v>
      </c>
      <c r="C257" s="1">
        <v>1366.01</v>
      </c>
      <c r="D257" s="1">
        <v>24.7745</v>
      </c>
      <c r="E257" s="1">
        <f t="shared" si="20"/>
        <v>3.4636592238010078E-2</v>
      </c>
      <c r="F257" s="1">
        <f t="shared" si="21"/>
        <v>1.1996935218621799E-3</v>
      </c>
      <c r="G257" s="1">
        <f>+F257*(1-$H$4)+G256*$H$4</f>
        <v>2.2243774250211954E-3</v>
      </c>
      <c r="H257" s="1">
        <f>+(1-$H$4)*$H$4^(A257)</f>
        <v>3.0907864007651127E-8</v>
      </c>
      <c r="I257" s="1">
        <f t="shared" si="22"/>
        <v>2.4082805213252209E-5</v>
      </c>
      <c r="J257" s="1">
        <f t="shared" si="23"/>
        <v>9.5199690359216982E-4</v>
      </c>
      <c r="L257" s="1">
        <f t="shared" si="19"/>
        <v>3.7079964224576294E-11</v>
      </c>
    </row>
    <row r="258" spans="1:12" x14ac:dyDescent="0.3">
      <c r="A258" s="1">
        <f t="shared" si="18"/>
        <v>233</v>
      </c>
      <c r="B258" s="2">
        <v>36950</v>
      </c>
      <c r="C258" s="1">
        <v>1239.94</v>
      </c>
      <c r="D258" s="1">
        <v>22.5212</v>
      </c>
      <c r="E258" s="1">
        <f t="shared" si="20"/>
        <v>-9.2290686012547418E-2</v>
      </c>
      <c r="F258" s="1">
        <f t="shared" si="21"/>
        <v>8.5175707246666153E-3</v>
      </c>
      <c r="G258" s="1">
        <f>+F258*(1-$H$4)+G257*$H$4</f>
        <v>2.601969022999921E-3</v>
      </c>
      <c r="H258" s="1">
        <f>+(1-$H$4)*$H$4^(A258)</f>
        <v>3.2880706391118212E-8</v>
      </c>
      <c r="I258" s="1">
        <f t="shared" si="22"/>
        <v>2.4827634240466198E-5</v>
      </c>
      <c r="J258" s="1">
        <f t="shared" si="23"/>
        <v>9.6161303393148463E-4</v>
      </c>
      <c r="L258" s="1">
        <f t="shared" si="19"/>
        <v>2.8006374216334694E-10</v>
      </c>
    </row>
    <row r="259" spans="1:12" x14ac:dyDescent="0.3">
      <c r="A259" s="1">
        <f t="shared" si="18"/>
        <v>232</v>
      </c>
      <c r="B259" s="2">
        <v>36980</v>
      </c>
      <c r="C259" s="1">
        <v>1160.33</v>
      </c>
      <c r="D259" s="1">
        <v>21.598300000000002</v>
      </c>
      <c r="E259" s="1">
        <f t="shared" si="20"/>
        <v>-6.4204719583205727E-2</v>
      </c>
      <c r="F259" s="1">
        <f t="shared" si="21"/>
        <v>4.1222460167580806E-3</v>
      </c>
      <c r="G259" s="1">
        <f>+F259*(1-$H$4)+G258*$H$4</f>
        <v>2.6931856426254111E-3</v>
      </c>
      <c r="H259" s="1">
        <f>+(1-$H$4)*$H$4^(A259)</f>
        <v>3.4979474884168318E-8</v>
      </c>
      <c r="I259" s="1">
        <f t="shared" si="22"/>
        <v>2.5595499216975465E-5</v>
      </c>
      <c r="J259" s="1">
        <f t="shared" si="23"/>
        <v>9.7132629690048966E-4</v>
      </c>
      <c r="L259" s="1">
        <f t="shared" si="19"/>
        <v>1.4419400100955218E-10</v>
      </c>
    </row>
    <row r="260" spans="1:12" x14ac:dyDescent="0.3">
      <c r="A260" s="1">
        <f t="shared" si="18"/>
        <v>231</v>
      </c>
      <c r="B260" s="2">
        <v>37011</v>
      </c>
      <c r="C260" s="1">
        <v>1249.46</v>
      </c>
      <c r="D260" s="1">
        <v>23.4603</v>
      </c>
      <c r="E260" s="1">
        <f t="shared" si="20"/>
        <v>7.6814354537071416E-2</v>
      </c>
      <c r="F260" s="1">
        <f t="shared" si="21"/>
        <v>5.9004450629469045E-3</v>
      </c>
      <c r="G260" s="1">
        <f>+F260*(1-$H$4)+G259*$H$4</f>
        <v>2.8856212078447008E-3</v>
      </c>
      <c r="H260" s="1">
        <f>+(1-$H$4)*$H$4^(A260)</f>
        <v>3.7212207323583314E-8</v>
      </c>
      <c r="I260" s="1">
        <f t="shared" si="22"/>
        <v>2.6387112594820068E-5</v>
      </c>
      <c r="J260" s="1">
        <f t="shared" si="23"/>
        <v>9.811376736368583E-4</v>
      </c>
      <c r="L260" s="1">
        <f t="shared" si="19"/>
        <v>2.195685849837938E-10</v>
      </c>
    </row>
    <row r="261" spans="1:12" x14ac:dyDescent="0.3">
      <c r="A261" s="1">
        <f t="shared" si="18"/>
        <v>230</v>
      </c>
      <c r="B261" s="2">
        <v>37042</v>
      </c>
      <c r="C261" s="1">
        <v>1255.82</v>
      </c>
      <c r="D261" s="1">
        <v>23.658999999999999</v>
      </c>
      <c r="E261" s="1">
        <f t="shared" si="20"/>
        <v>5.0901989659533076E-3</v>
      </c>
      <c r="F261" s="1">
        <f t="shared" si="21"/>
        <v>2.5910125512992121E-5</v>
      </c>
      <c r="G261" s="1">
        <f>+F261*(1-$H$4)+G260*$H$4</f>
        <v>2.7140385429047982E-3</v>
      </c>
      <c r="H261" s="1">
        <f>+(1-$H$4)*$H$4^(A261)</f>
        <v>3.9587454599556722E-8</v>
      </c>
      <c r="I261" s="1">
        <f t="shared" si="22"/>
        <v>2.7203208860639243E-5</v>
      </c>
      <c r="J261" s="1">
        <f t="shared" si="23"/>
        <v>9.9104815518874577E-4</v>
      </c>
      <c r="L261" s="1">
        <f t="shared" si="19"/>
        <v>1.025715917414392E-12</v>
      </c>
    </row>
    <row r="262" spans="1:12" x14ac:dyDescent="0.3">
      <c r="A262" s="1">
        <f t="shared" ref="A262:A325" si="24">+A263+1</f>
        <v>229</v>
      </c>
      <c r="B262" s="2">
        <v>37071</v>
      </c>
      <c r="C262" s="1">
        <v>1224.42</v>
      </c>
      <c r="D262" s="1">
        <v>24.263000000000002</v>
      </c>
      <c r="E262" s="1">
        <f t="shared" si="20"/>
        <v>-2.5003583316080213E-2</v>
      </c>
      <c r="F262" s="1">
        <f t="shared" si="21"/>
        <v>6.2517917864416479E-4</v>
      </c>
      <c r="G262" s="1">
        <f>+F262*(1-$H$4)+G261*$H$4</f>
        <v>2.58870698104916E-3</v>
      </c>
      <c r="H262" s="1">
        <f>+(1-$H$4)*$H$4^(A262)</f>
        <v>4.2114313403783736E-8</v>
      </c>
      <c r="I262" s="1">
        <f t="shared" si="22"/>
        <v>2.8044545217153856E-5</v>
      </c>
      <c r="J262" s="1">
        <f t="shared" si="23"/>
        <v>1.0010587426148947E-3</v>
      </c>
      <c r="L262" s="1">
        <f t="shared" ref="L262:L325" si="25">+H262*F262</f>
        <v>2.6328991862940455E-11</v>
      </c>
    </row>
    <row r="263" spans="1:12" x14ac:dyDescent="0.3">
      <c r="A263" s="1">
        <f t="shared" si="24"/>
        <v>228</v>
      </c>
      <c r="B263" s="2">
        <v>37103</v>
      </c>
      <c r="C263" s="1">
        <v>1211.23</v>
      </c>
      <c r="D263" s="1">
        <v>24.1858</v>
      </c>
      <c r="E263" s="1">
        <f t="shared" ref="E263:E326" si="26">+C263/C262-1</f>
        <v>-1.0772447362833004E-2</v>
      </c>
      <c r="F263" s="1">
        <f t="shared" ref="F263:F326" si="27">+E263^2</f>
        <v>1.1604562218500774E-4</v>
      </c>
      <c r="G263" s="1">
        <f>+F263*(1-$H$4)+G262*$H$4</f>
        <v>2.4403472995173105E-3</v>
      </c>
      <c r="H263" s="1">
        <f>+(1-$H$4)*$H$4^(A263)</f>
        <v>4.4802461067855046E-8</v>
      </c>
      <c r="I263" s="1">
        <f t="shared" ref="I263:I326" si="28">+(1-$I$4)*$I$4^(A263)</f>
        <v>2.8911902285725625E-5</v>
      </c>
      <c r="J263" s="1">
        <f t="shared" ref="J263:J326" si="29">+(1-$J$4)*$J$4^(A263)</f>
        <v>1.0111704470857521E-3</v>
      </c>
      <c r="L263" s="1">
        <f t="shared" si="25"/>
        <v>5.1991294700388255E-12</v>
      </c>
    </row>
    <row r="264" spans="1:12" x14ac:dyDescent="0.3">
      <c r="A264" s="1">
        <f t="shared" si="24"/>
        <v>227</v>
      </c>
      <c r="B264" s="2">
        <v>37134</v>
      </c>
      <c r="C264" s="1">
        <v>1133.58</v>
      </c>
      <c r="D264" s="1">
        <v>22.772300000000001</v>
      </c>
      <c r="E264" s="1">
        <f t="shared" si="26"/>
        <v>-6.4108385690579084E-2</v>
      </c>
      <c r="F264" s="1">
        <f t="shared" si="27"/>
        <v>4.1098851158520447E-3</v>
      </c>
      <c r="G264" s="1">
        <f>+F264*(1-$H$4)+G263*$H$4</f>
        <v>2.5405195684973948E-3</v>
      </c>
      <c r="H264" s="1">
        <f>+(1-$H$4)*$H$4^(A264)</f>
        <v>4.7662192625377701E-8</v>
      </c>
      <c r="I264" s="1">
        <f t="shared" si="28"/>
        <v>2.9806084830644979E-5</v>
      </c>
      <c r="J264" s="1">
        <f t="shared" si="29"/>
        <v>1.0213842899856082E-3</v>
      </c>
      <c r="L264" s="1">
        <f t="shared" si="25"/>
        <v>1.958861360599129E-10</v>
      </c>
    </row>
    <row r="265" spans="1:12" x14ac:dyDescent="0.3">
      <c r="A265" s="1">
        <f t="shared" si="24"/>
        <v>226</v>
      </c>
      <c r="B265" s="2">
        <v>37162</v>
      </c>
      <c r="C265" s="1">
        <v>1040.94</v>
      </c>
      <c r="D265" s="1">
        <v>22.6646</v>
      </c>
      <c r="E265" s="1">
        <f t="shared" si="26"/>
        <v>-8.1723389615201314E-2</v>
      </c>
      <c r="F265" s="1">
        <f t="shared" si="27"/>
        <v>6.6787124101979943E-3</v>
      </c>
      <c r="G265" s="1">
        <f>+F265*(1-$H$4)+G264*$H$4</f>
        <v>2.7888111389994309E-3</v>
      </c>
      <c r="H265" s="1">
        <f>+(1-$H$4)*$H$4^(A265)</f>
        <v>5.0704460239763518E-8</v>
      </c>
      <c r="I265" s="1">
        <f t="shared" si="28"/>
        <v>3.0727922505819563E-5</v>
      </c>
      <c r="J265" s="1">
        <f t="shared" si="29"/>
        <v>1.031701303015766E-3</v>
      </c>
      <c r="L265" s="1">
        <f t="shared" si="25"/>
        <v>3.3864050785569937E-10</v>
      </c>
    </row>
    <row r="266" spans="1:12" x14ac:dyDescent="0.3">
      <c r="A266" s="1">
        <f t="shared" si="24"/>
        <v>225</v>
      </c>
      <c r="B266" s="2">
        <v>37195</v>
      </c>
      <c r="C266" s="1">
        <v>1059.78</v>
      </c>
      <c r="D266" s="1">
        <v>23.149000000000001</v>
      </c>
      <c r="E266" s="1">
        <f t="shared" si="26"/>
        <v>1.8099025880454089E-2</v>
      </c>
      <c r="F266" s="1">
        <f t="shared" si="27"/>
        <v>3.275747378213469E-4</v>
      </c>
      <c r="G266" s="1">
        <f>+F266*(1-$H$4)+G265*$H$4</f>
        <v>2.641136954928746E-3</v>
      </c>
      <c r="H266" s="1">
        <f>+(1-$H$4)*$H$4^(A266)</f>
        <v>5.3940915148684606E-8</v>
      </c>
      <c r="I266" s="1">
        <f t="shared" si="28"/>
        <v>3.1678270624556256E-5</v>
      </c>
      <c r="J266" s="1">
        <f t="shared" si="29"/>
        <v>1.0421225282987534E-3</v>
      </c>
      <c r="L266" s="1">
        <f t="shared" si="25"/>
        <v>1.7669681137673879E-11</v>
      </c>
    </row>
    <row r="267" spans="1:12" x14ac:dyDescent="0.3">
      <c r="A267" s="1">
        <f t="shared" si="24"/>
        <v>224</v>
      </c>
      <c r="B267" s="2">
        <v>37225</v>
      </c>
      <c r="C267" s="1">
        <v>1139.45</v>
      </c>
      <c r="D267" s="1">
        <v>25.093900000000001</v>
      </c>
      <c r="E267" s="1">
        <f t="shared" si="26"/>
        <v>7.5175979920360847E-2</v>
      </c>
      <c r="F267" s="1">
        <f t="shared" si="27"/>
        <v>5.6514279569864975E-3</v>
      </c>
      <c r="G267" s="1">
        <f>+F267*(1-$H$4)+G266*$H$4</f>
        <v>2.821754415052211E-3</v>
      </c>
      <c r="H267" s="1">
        <f>+(1-$H$4)*$H$4^(A267)</f>
        <v>5.7383952285834687E-8</v>
      </c>
      <c r="I267" s="1">
        <f t="shared" si="28"/>
        <v>3.2658010953150779E-5</v>
      </c>
      <c r="J267" s="1">
        <f t="shared" si="29"/>
        <v>1.0526490184835893E-3</v>
      </c>
      <c r="L267" s="1">
        <f t="shared" si="25"/>
        <v>3.2430127223054539E-10</v>
      </c>
    </row>
    <row r="268" spans="1:12" x14ac:dyDescent="0.3">
      <c r="A268" s="1">
        <f t="shared" si="24"/>
        <v>223</v>
      </c>
      <c r="B268" s="2">
        <v>37256</v>
      </c>
      <c r="C268" s="1">
        <v>1148.08</v>
      </c>
      <c r="D268" s="1">
        <v>27.165199999999999</v>
      </c>
      <c r="E268" s="1">
        <f t="shared" si="26"/>
        <v>7.5738294791345417E-3</v>
      </c>
      <c r="F268" s="1">
        <f t="shared" si="27"/>
        <v>5.7362892979007407E-5</v>
      </c>
      <c r="G268" s="1">
        <f>+F268*(1-$H$4)+G267*$H$4</f>
        <v>2.6558909237278188E-3</v>
      </c>
      <c r="H268" s="1">
        <f>+(1-$H$4)*$H$4^(A268)</f>
        <v>6.1046757750887967E-8</v>
      </c>
      <c r="I268" s="1">
        <f t="shared" si="28"/>
        <v>3.3668052529021413E-5</v>
      </c>
      <c r="J268" s="1">
        <f t="shared" si="29"/>
        <v>1.0632818368521105E-3</v>
      </c>
      <c r="L268" s="1">
        <f t="shared" si="25"/>
        <v>3.5018186315795773E-12</v>
      </c>
    </row>
    <row r="269" spans="1:12" x14ac:dyDescent="0.3">
      <c r="A269" s="1">
        <f t="shared" si="24"/>
        <v>222</v>
      </c>
      <c r="B269" s="2">
        <v>37287</v>
      </c>
      <c r="C269" s="1">
        <v>1130.21</v>
      </c>
      <c r="D269" s="1">
        <v>26.829599999999999</v>
      </c>
      <c r="E269" s="1">
        <f t="shared" si="26"/>
        <v>-1.5565117413420593E-2</v>
      </c>
      <c r="F269" s="1">
        <f t="shared" si="27"/>
        <v>2.4227288009356896E-4</v>
      </c>
      <c r="G269" s="1">
        <f>+F269*(1-$H$4)+G268*$H$4</f>
        <v>2.5110738411097634E-3</v>
      </c>
      <c r="H269" s="1">
        <f>+(1-$H$4)*$H$4^(A269)</f>
        <v>6.4943359309455288E-8</v>
      </c>
      <c r="I269" s="1">
        <f t="shared" si="28"/>
        <v>3.4709332504145795E-5</v>
      </c>
      <c r="J269" s="1">
        <f t="shared" si="29"/>
        <v>1.0740220574263742E-3</v>
      </c>
      <c r="L269" s="1">
        <f t="shared" si="25"/>
        <v>1.5734014702853225E-11</v>
      </c>
    </row>
    <row r="270" spans="1:12" x14ac:dyDescent="0.3">
      <c r="A270" s="1">
        <f t="shared" si="24"/>
        <v>221</v>
      </c>
      <c r="B270" s="2">
        <v>37315</v>
      </c>
      <c r="C270" s="1">
        <v>1106.73</v>
      </c>
      <c r="D270" s="1">
        <v>26.274100000000001</v>
      </c>
      <c r="E270" s="1">
        <f t="shared" si="26"/>
        <v>-2.077490023977846E-2</v>
      </c>
      <c r="F270" s="1">
        <f t="shared" si="27"/>
        <v>4.3159647997274711E-4</v>
      </c>
      <c r="G270" s="1">
        <f>+F270*(1-$H$4)+G269*$H$4</f>
        <v>2.3863051994415423E-3</v>
      </c>
      <c r="H270" s="1">
        <f>+(1-$H$4)*$H$4^(A270)</f>
        <v>6.9088680116441786E-8</v>
      </c>
      <c r="I270" s="1">
        <f t="shared" si="28"/>
        <v>3.5782817014583291E-5</v>
      </c>
      <c r="J270" s="1">
        <f t="shared" si="29"/>
        <v>1.0848707650771457E-3</v>
      </c>
      <c r="L270" s="1">
        <f t="shared" si="25"/>
        <v>2.9818431144219398E-11</v>
      </c>
    </row>
    <row r="271" spans="1:12" x14ac:dyDescent="0.3">
      <c r="A271" s="1">
        <f t="shared" si="24"/>
        <v>220</v>
      </c>
      <c r="B271" s="2">
        <v>37344</v>
      </c>
      <c r="C271" s="1">
        <v>1147.3900000000001</v>
      </c>
      <c r="D271" s="1">
        <v>27.761099999999999</v>
      </c>
      <c r="E271" s="1">
        <f t="shared" si="26"/>
        <v>3.6738861330225081E-2</v>
      </c>
      <c r="F271" s="1">
        <f t="shared" si="27"/>
        <v>1.3497439318415079E-3</v>
      </c>
      <c r="G271" s="1">
        <f>+F271*(1-$H$4)+G270*$H$4</f>
        <v>2.3241115233855404E-3</v>
      </c>
      <c r="H271" s="1">
        <f>+(1-$H$4)*$H$4^(A271)</f>
        <v>7.3498595868555103E-8</v>
      </c>
      <c r="I271" s="1">
        <f t="shared" si="28"/>
        <v>3.6889502076889984E-5</v>
      </c>
      <c r="J271" s="1">
        <f t="shared" si="29"/>
        <v>1.0958290556334807E-3</v>
      </c>
      <c r="L271" s="1">
        <f t="shared" si="25"/>
        <v>9.9204283772453569E-11</v>
      </c>
    </row>
    <row r="272" spans="1:12" x14ac:dyDescent="0.3">
      <c r="A272" s="1">
        <f t="shared" si="24"/>
        <v>219</v>
      </c>
      <c r="B272" s="2">
        <v>37376</v>
      </c>
      <c r="C272" s="1">
        <v>1076.92</v>
      </c>
      <c r="D272" s="1">
        <v>25.7362</v>
      </c>
      <c r="E272" s="1">
        <f t="shared" si="26"/>
        <v>-6.1417652236815723E-2</v>
      </c>
      <c r="F272" s="1">
        <f t="shared" si="27"/>
        <v>3.7721280062824355E-3</v>
      </c>
      <c r="G272" s="1">
        <f>+F272*(1-$H$4)+G271*$H$4</f>
        <v>2.410992512359354E-3</v>
      </c>
      <c r="H272" s="1">
        <f>+(1-$H$4)*$H$4^(A272)</f>
        <v>7.8189995604845842E-8</v>
      </c>
      <c r="I272" s="1">
        <f t="shared" si="28"/>
        <v>3.803041451225773E-5</v>
      </c>
      <c r="J272" s="1">
        <f t="shared" si="29"/>
        <v>1.1068980359934149E-3</v>
      </c>
      <c r="L272" s="1">
        <f t="shared" si="25"/>
        <v>2.9494267223213956E-10</v>
      </c>
    </row>
    <row r="273" spans="1:12" x14ac:dyDescent="0.3">
      <c r="A273" s="1">
        <f t="shared" si="24"/>
        <v>218</v>
      </c>
      <c r="B273" s="2">
        <v>37407</v>
      </c>
      <c r="C273" s="1">
        <v>1067.1400000000001</v>
      </c>
      <c r="D273" s="1">
        <v>25.465199999999999</v>
      </c>
      <c r="E273" s="1">
        <f t="shared" si="26"/>
        <v>-9.0814545184414452E-3</v>
      </c>
      <c r="F273" s="1">
        <f t="shared" si="27"/>
        <v>8.2472816170520537E-5</v>
      </c>
      <c r="G273" s="1">
        <f>+F273*(1-$H$4)+G272*$H$4</f>
        <v>2.271281330588024E-3</v>
      </c>
      <c r="H273" s="1">
        <f>+(1-$H$4)*$H$4^(A273)</f>
        <v>8.3180846388133875E-8</v>
      </c>
      <c r="I273" s="1">
        <f t="shared" si="28"/>
        <v>3.9206612899234772E-5</v>
      </c>
      <c r="J273" s="1">
        <f t="shared" si="29"/>
        <v>1.1180788242357725E-3</v>
      </c>
      <c r="L273" s="1">
        <f t="shared" si="25"/>
        <v>6.8601586530768725E-12</v>
      </c>
    </row>
    <row r="274" spans="1:12" x14ac:dyDescent="0.3">
      <c r="A274" s="1">
        <f t="shared" si="24"/>
        <v>217</v>
      </c>
      <c r="B274" s="2">
        <v>37435</v>
      </c>
      <c r="C274" s="1">
        <v>989.81</v>
      </c>
      <c r="D274" s="1">
        <v>22.933</v>
      </c>
      <c r="E274" s="1">
        <f t="shared" si="26"/>
        <v>-7.2464718781041104E-2</v>
      </c>
      <c r="F274" s="1">
        <f t="shared" si="27"/>
        <v>5.2511354680153709E-3</v>
      </c>
      <c r="G274" s="1">
        <f>+F274*(1-$H$4)+G273*$H$4</f>
        <v>2.4500725788336648E-3</v>
      </c>
      <c r="H274" s="1">
        <f>+(1-$H$4)*$H$4^(A274)</f>
        <v>8.8490262115036039E-8</v>
      </c>
      <c r="I274" s="1">
        <f t="shared" si="28"/>
        <v>4.0419188555912129E-5</v>
      </c>
      <c r="J274" s="1">
        <f t="shared" si="29"/>
        <v>1.1293725497331035E-3</v>
      </c>
      <c r="L274" s="1">
        <f t="shared" si="25"/>
        <v>4.6467435396624263E-10</v>
      </c>
    </row>
    <row r="275" spans="1:12" x14ac:dyDescent="0.3">
      <c r="A275" s="1">
        <f t="shared" si="24"/>
        <v>216</v>
      </c>
      <c r="B275" s="2">
        <v>37468</v>
      </c>
      <c r="C275" s="1">
        <v>911.62</v>
      </c>
      <c r="D275" s="1">
        <v>20.799199999999999</v>
      </c>
      <c r="E275" s="1">
        <f t="shared" si="26"/>
        <v>-7.8994958628423539E-2</v>
      </c>
      <c r="F275" s="1">
        <f t="shared" si="27"/>
        <v>6.2402034887063468E-3</v>
      </c>
      <c r="G275" s="1">
        <f>+F275*(1-$H$4)+G274*$H$4</f>
        <v>2.6774804334260258E-3</v>
      </c>
      <c r="H275" s="1">
        <f>+(1-$H$4)*$H$4^(A275)</f>
        <v>9.4138576718123444E-8</v>
      </c>
      <c r="I275" s="1">
        <f t="shared" si="28"/>
        <v>4.1669266552486738E-5</v>
      </c>
      <c r="J275" s="1">
        <f t="shared" si="29"/>
        <v>1.1407803532657614E-3</v>
      </c>
      <c r="L275" s="1">
        <f t="shared" si="25"/>
        <v>5.8744387485828399E-10</v>
      </c>
    </row>
    <row r="276" spans="1:12" x14ac:dyDescent="0.3">
      <c r="A276" s="1">
        <f t="shared" si="24"/>
        <v>215</v>
      </c>
      <c r="B276" s="2">
        <v>37498</v>
      </c>
      <c r="C276" s="1">
        <v>916.07</v>
      </c>
      <c r="D276" s="1">
        <v>20.7822</v>
      </c>
      <c r="E276" s="1">
        <f t="shared" si="26"/>
        <v>4.8814198898663452E-3</v>
      </c>
      <c r="F276" s="1">
        <f t="shared" si="27"/>
        <v>2.3828260141182761E-5</v>
      </c>
      <c r="G276" s="1">
        <f>+F276*(1-$H$4)+G275*$H$4</f>
        <v>2.5182613030289348E-3</v>
      </c>
      <c r="H276" s="1">
        <f>+(1-$H$4)*$H$4^(A276)</f>
        <v>1.0014742204055685E-7</v>
      </c>
      <c r="I276" s="1">
        <f t="shared" si="28"/>
        <v>4.2958006755140959E-5</v>
      </c>
      <c r="J276" s="1">
        <f t="shared" si="29"/>
        <v>1.1523033871371326E-3</v>
      </c>
      <c r="L276" s="1">
        <f t="shared" si="25"/>
        <v>2.3863388248512087E-12</v>
      </c>
    </row>
    <row r="277" spans="1:12" x14ac:dyDescent="0.3">
      <c r="A277" s="1">
        <f t="shared" si="24"/>
        <v>214</v>
      </c>
      <c r="B277" s="2">
        <v>37529</v>
      </c>
      <c r="C277" s="1">
        <v>815.28</v>
      </c>
      <c r="D277" s="1">
        <v>17.855599999999999</v>
      </c>
      <c r="E277" s="1">
        <f t="shared" si="26"/>
        <v>-0.11002434311788412</v>
      </c>
      <c r="F277" s="1">
        <f t="shared" si="27"/>
        <v>1.2105356078521893E-2</v>
      </c>
      <c r="G277" s="1">
        <f>+F277*(1-$H$4)+G276*$H$4</f>
        <v>3.0934869895585127E-3</v>
      </c>
      <c r="H277" s="1">
        <f>+(1-$H$4)*$H$4^(A277)</f>
        <v>1.0653981068144348E-7</v>
      </c>
      <c r="I277" s="1">
        <f t="shared" si="28"/>
        <v>4.4286604902207177E-5</v>
      </c>
      <c r="J277" s="1">
        <f t="shared" si="29"/>
        <v>1.1639428152900328E-3</v>
      </c>
      <c r="L277" s="1">
        <f t="shared" si="25"/>
        <v>1.2897023448371836E-9</v>
      </c>
    </row>
    <row r="278" spans="1:12" x14ac:dyDescent="0.3">
      <c r="A278" s="1">
        <f t="shared" si="24"/>
        <v>213</v>
      </c>
      <c r="B278" s="2">
        <v>37560</v>
      </c>
      <c r="C278" s="1">
        <v>885.76</v>
      </c>
      <c r="D278" s="1">
        <v>19.314699999999998</v>
      </c>
      <c r="E278" s="1">
        <f t="shared" si="26"/>
        <v>8.644882739672255E-2</v>
      </c>
      <c r="F278" s="1">
        <f t="shared" si="27"/>
        <v>7.473399758268327E-3</v>
      </c>
      <c r="G278" s="1">
        <f>+F278*(1-$H$4)+G277*$H$4</f>
        <v>3.3562817556811019E-3</v>
      </c>
      <c r="H278" s="1">
        <f>+(1-$H$4)*$H$4^(A278)</f>
        <v>1.1334022412919516E-7</v>
      </c>
      <c r="I278" s="1">
        <f t="shared" si="28"/>
        <v>4.5656293713615649E-5</v>
      </c>
      <c r="J278" s="1">
        <f t="shared" si="29"/>
        <v>1.1756998134242757E-3</v>
      </c>
      <c r="L278" s="1">
        <f t="shared" si="25"/>
        <v>8.4703680360920503E-10</v>
      </c>
    </row>
    <row r="279" spans="1:12" x14ac:dyDescent="0.3">
      <c r="A279" s="1">
        <f t="shared" si="24"/>
        <v>212</v>
      </c>
      <c r="B279" s="2">
        <v>37589</v>
      </c>
      <c r="C279" s="1">
        <v>936.31</v>
      </c>
      <c r="D279" s="1">
        <v>20.377099999999999</v>
      </c>
      <c r="E279" s="1">
        <f t="shared" si="26"/>
        <v>5.7069635115606809E-2</v>
      </c>
      <c r="F279" s="1">
        <f t="shared" si="27"/>
        <v>3.256943252228502E-3</v>
      </c>
      <c r="G279" s="1">
        <f>+F279*(1-$H$4)+G278*$H$4</f>
        <v>3.3503214454739462E-3</v>
      </c>
      <c r="H279" s="1">
        <f>+(1-$H$4)*$H$4^(A279)</f>
        <v>1.205747065204204E-7</v>
      </c>
      <c r="I279" s="1">
        <f t="shared" si="28"/>
        <v>4.7068344034655315E-5</v>
      </c>
      <c r="J279" s="1">
        <f t="shared" si="29"/>
        <v>1.1875755691154301E-3</v>
      </c>
      <c r="L279" s="1">
        <f t="shared" si="25"/>
        <v>3.927049767911152E-10</v>
      </c>
    </row>
    <row r="280" spans="1:12" x14ac:dyDescent="0.3">
      <c r="A280" s="1">
        <f t="shared" si="24"/>
        <v>211</v>
      </c>
      <c r="B280" s="2">
        <v>37621</v>
      </c>
      <c r="C280" s="1">
        <v>879.82</v>
      </c>
      <c r="D280" s="1">
        <v>19.198399999999999</v>
      </c>
      <c r="E280" s="1">
        <f t="shared" si="26"/>
        <v>-6.0332582157618608E-2</v>
      </c>
      <c r="F280" s="1">
        <f t="shared" si="27"/>
        <v>3.6400204698057992E-3</v>
      </c>
      <c r="G280" s="1">
        <f>+F280*(1-$H$4)+G279*$H$4</f>
        <v>3.3677033869338575E-3</v>
      </c>
      <c r="H280" s="1">
        <f>+(1-$H$4)*$H$4^(A280)</f>
        <v>1.2827096438342598E-7</v>
      </c>
      <c r="I280" s="1">
        <f t="shared" si="28"/>
        <v>4.8524066015108566E-5</v>
      </c>
      <c r="J280" s="1">
        <f t="shared" si="29"/>
        <v>1.1995712819347776E-3</v>
      </c>
      <c r="L280" s="1">
        <f t="shared" si="25"/>
        <v>4.6690893603740113E-10</v>
      </c>
    </row>
    <row r="281" spans="1:12" x14ac:dyDescent="0.3">
      <c r="A281" s="1">
        <f t="shared" si="24"/>
        <v>210</v>
      </c>
      <c r="B281" s="2">
        <v>37652</v>
      </c>
      <c r="C281" s="1">
        <v>855.7</v>
      </c>
      <c r="D281" s="1">
        <v>18.624600000000001</v>
      </c>
      <c r="E281" s="1">
        <f t="shared" si="26"/>
        <v>-2.7414698461048825E-2</v>
      </c>
      <c r="F281" s="1">
        <f t="shared" si="27"/>
        <v>7.5156569171023287E-4</v>
      </c>
      <c r="G281" s="1">
        <f>+F281*(1-$H$4)+G280*$H$4</f>
        <v>3.2107351252204401E-3</v>
      </c>
      <c r="H281" s="1">
        <f>+(1-$H$4)*$H$4^(A281)</f>
        <v>1.3645847274832551E-7</v>
      </c>
      <c r="I281" s="1">
        <f t="shared" si="28"/>
        <v>5.0024810324854194E-5</v>
      </c>
      <c r="J281" s="1">
        <f t="shared" si="29"/>
        <v>1.2116881635704825E-3</v>
      </c>
      <c r="L281" s="1">
        <f t="shared" si="25"/>
        <v>1.0255750646081721E-10</v>
      </c>
    </row>
    <row r="282" spans="1:12" x14ac:dyDescent="0.3">
      <c r="A282" s="1">
        <f t="shared" si="24"/>
        <v>209</v>
      </c>
      <c r="B282" s="2">
        <v>37680</v>
      </c>
      <c r="C282" s="1">
        <v>841.15</v>
      </c>
      <c r="D282" s="1">
        <v>18.2849</v>
      </c>
      <c r="E282" s="1">
        <f t="shared" si="26"/>
        <v>-1.7003622764987791E-2</v>
      </c>
      <c r="F282" s="1">
        <f t="shared" si="27"/>
        <v>2.8912318713401105E-4</v>
      </c>
      <c r="G282" s="1">
        <f>+F282*(1-$H$4)+G281*$H$4</f>
        <v>3.0354384089352543E-3</v>
      </c>
      <c r="H282" s="1">
        <f>+(1-$H$4)*$H$4^(A282)</f>
        <v>1.4516858803013352E-7</v>
      </c>
      <c r="I282" s="1">
        <f t="shared" si="28"/>
        <v>5.1571969407066181E-5</v>
      </c>
      <c r="J282" s="1">
        <f t="shared" si="29"/>
        <v>1.2239274379499824E-3</v>
      </c>
      <c r="L282" s="1">
        <f t="shared" si="25"/>
        <v>4.1971604843016449E-11</v>
      </c>
    </row>
    <row r="283" spans="1:12" x14ac:dyDescent="0.3">
      <c r="A283" s="1">
        <f t="shared" si="24"/>
        <v>208</v>
      </c>
      <c r="B283" s="2">
        <v>37711</v>
      </c>
      <c r="C283" s="1">
        <v>848.18</v>
      </c>
      <c r="D283" s="1">
        <v>18.168399999999998</v>
      </c>
      <c r="E283" s="1">
        <f t="shared" si="26"/>
        <v>8.3576056589194092E-3</v>
      </c>
      <c r="F283" s="1">
        <f t="shared" si="27"/>
        <v>6.9849572350001732E-5</v>
      </c>
      <c r="G283" s="1">
        <f>+F283*(1-$H$4)+G282*$H$4</f>
        <v>2.8575030787401389E-3</v>
      </c>
      <c r="H283" s="1">
        <f>+(1-$H$4)*$H$4^(A283)</f>
        <v>1.5443466811716332E-7</v>
      </c>
      <c r="I283" s="1">
        <f t="shared" si="28"/>
        <v>5.3166978770171322E-5</v>
      </c>
      <c r="J283" s="1">
        <f t="shared" si="29"/>
        <v>1.2362903413636187E-3</v>
      </c>
      <c r="L283" s="1">
        <f t="shared" si="25"/>
        <v>1.0787195523998305E-11</v>
      </c>
    </row>
    <row r="284" spans="1:12" x14ac:dyDescent="0.3">
      <c r="A284" s="1">
        <f t="shared" si="24"/>
        <v>207</v>
      </c>
      <c r="B284" s="2">
        <v>37741</v>
      </c>
      <c r="C284" s="1">
        <v>916.92</v>
      </c>
      <c r="D284" s="1">
        <v>19.5303</v>
      </c>
      <c r="E284" s="1">
        <f t="shared" si="26"/>
        <v>8.1044117993822162E-2</v>
      </c>
      <c r="F284" s="1">
        <f t="shared" si="27"/>
        <v>6.5681490613965689E-3</v>
      </c>
      <c r="G284" s="1">
        <f>+F284*(1-$H$4)+G283*$H$4</f>
        <v>3.080141837699525E-3</v>
      </c>
      <c r="H284" s="1">
        <f>+(1-$H$4)*$H$4^(A284)</f>
        <v>1.6429220012464181E-7</v>
      </c>
      <c r="I284" s="1">
        <f t="shared" si="28"/>
        <v>5.4811318319764252E-5</v>
      </c>
      <c r="J284" s="1">
        <f t="shared" si="29"/>
        <v>1.2487781225895137E-3</v>
      </c>
      <c r="L284" s="1">
        <f t="shared" si="25"/>
        <v>1.0790956600434433E-9</v>
      </c>
    </row>
    <row r="285" spans="1:12" x14ac:dyDescent="0.3">
      <c r="A285" s="1">
        <f t="shared" si="24"/>
        <v>206</v>
      </c>
      <c r="B285" s="2">
        <v>37771</v>
      </c>
      <c r="C285" s="1">
        <v>963.59</v>
      </c>
      <c r="D285" s="1">
        <v>20.4892</v>
      </c>
      <c r="E285" s="1">
        <f t="shared" si="26"/>
        <v>5.0898660733760925E-2</v>
      </c>
      <c r="F285" s="1">
        <f t="shared" si="27"/>
        <v>2.5906736644904964E-3</v>
      </c>
      <c r="G285" s="1">
        <f>+F285*(1-$H$4)+G284*$H$4</f>
        <v>3.0507737473069829E-3</v>
      </c>
      <c r="H285" s="1">
        <f>+(1-$H$4)*$H$4^(A285)</f>
        <v>1.7477893630281048E-7</v>
      </c>
      <c r="I285" s="1">
        <f t="shared" si="28"/>
        <v>5.6506513731715721E-5</v>
      </c>
      <c r="J285" s="1">
        <f t="shared" si="29"/>
        <v>1.2613920430197109E-3</v>
      </c>
      <c r="L285" s="1">
        <f t="shared" si="25"/>
        <v>4.5279518738735309E-10</v>
      </c>
    </row>
    <row r="286" spans="1:12" x14ac:dyDescent="0.3">
      <c r="A286" s="1">
        <f t="shared" si="24"/>
        <v>205</v>
      </c>
      <c r="B286" s="2">
        <v>37802</v>
      </c>
      <c r="C286" s="1">
        <v>974.5</v>
      </c>
      <c r="D286" s="1">
        <v>20.3858</v>
      </c>
      <c r="E286" s="1">
        <f t="shared" si="26"/>
        <v>1.1322242862628284E-2</v>
      </c>
      <c r="F286" s="1">
        <f t="shared" si="27"/>
        <v>1.2819318344033714E-4</v>
      </c>
      <c r="G286" s="1">
        <f>+F286*(1-$H$4)+G285*$H$4</f>
        <v>2.8754189134749838E-3</v>
      </c>
      <c r="H286" s="1">
        <f>+(1-$H$4)*$H$4^(A286)</f>
        <v>1.8593503862001111E-7</v>
      </c>
      <c r="I286" s="1">
        <f t="shared" si="28"/>
        <v>5.8254137867748164E-5</v>
      </c>
      <c r="J286" s="1">
        <f t="shared" si="29"/>
        <v>1.2741333767875868E-3</v>
      </c>
      <c r="L286" s="1">
        <f t="shared" si="25"/>
        <v>2.3835604513801254E-11</v>
      </c>
    </row>
    <row r="287" spans="1:12" x14ac:dyDescent="0.3">
      <c r="A287" s="1">
        <f t="shared" si="24"/>
        <v>204</v>
      </c>
      <c r="B287" s="2">
        <v>37833</v>
      </c>
      <c r="C287" s="1">
        <v>990.31</v>
      </c>
      <c r="D287" s="1">
        <v>20.6249</v>
      </c>
      <c r="E287" s="1">
        <f t="shared" si="26"/>
        <v>1.6223704463827593E-2</v>
      </c>
      <c r="F287" s="1">
        <f t="shared" si="27"/>
        <v>2.6320858652961938E-4</v>
      </c>
      <c r="G287" s="1">
        <f>+F287*(1-$H$4)+G286*$H$4</f>
        <v>2.7186862938582616E-3</v>
      </c>
      <c r="H287" s="1">
        <f>+(1-$H$4)*$H$4^(A287)</f>
        <v>1.9780323257447996E-7</v>
      </c>
      <c r="I287" s="1">
        <f t="shared" si="28"/>
        <v>6.0055812234791924E-5</v>
      </c>
      <c r="J287" s="1">
        <f t="shared" si="29"/>
        <v>1.2870034108965526E-3</v>
      </c>
      <c r="L287" s="1">
        <f t="shared" si="25"/>
        <v>5.2063509256918436E-11</v>
      </c>
    </row>
    <row r="288" spans="1:12" x14ac:dyDescent="0.3">
      <c r="A288" s="1">
        <f t="shared" si="24"/>
        <v>203</v>
      </c>
      <c r="B288" s="2">
        <v>37862</v>
      </c>
      <c r="C288" s="1">
        <v>1008.01</v>
      </c>
      <c r="D288" s="1">
        <v>20.853899999999999</v>
      </c>
      <c r="E288" s="1">
        <f t="shared" si="26"/>
        <v>1.7873191222950391E-2</v>
      </c>
      <c r="F288" s="1">
        <f t="shared" si="27"/>
        <v>3.194509644921509E-4</v>
      </c>
      <c r="G288" s="1">
        <f>+F288*(1-$H$4)+G287*$H$4</f>
        <v>2.5747321740962948E-3</v>
      </c>
      <c r="H288" s="1">
        <f>+(1-$H$4)*$H$4^(A288)</f>
        <v>2.1042897082391481E-7</v>
      </c>
      <c r="I288" s="1">
        <f t="shared" si="28"/>
        <v>6.1913208489476214E-5</v>
      </c>
      <c r="J288" s="1">
        <f t="shared" si="29"/>
        <v>1.3000034453500529E-3</v>
      </c>
      <c r="L288" s="1">
        <f t="shared" si="25"/>
        <v>6.7221737686790268E-11</v>
      </c>
    </row>
    <row r="289" spans="1:12" x14ac:dyDescent="0.3">
      <c r="A289" s="1">
        <f t="shared" si="24"/>
        <v>202</v>
      </c>
      <c r="B289" s="2">
        <v>37894</v>
      </c>
      <c r="C289" s="1">
        <v>995.97</v>
      </c>
      <c r="D289" s="1">
        <v>19.901399999999999</v>
      </c>
      <c r="E289" s="1">
        <f t="shared" si="26"/>
        <v>-1.1944325949147294E-2</v>
      </c>
      <c r="F289" s="1">
        <f t="shared" si="27"/>
        <v>1.426669223794734E-4</v>
      </c>
      <c r="G289" s="1">
        <f>+F289*(1-$H$4)+G288*$H$4</f>
        <v>2.4288082589932858E-3</v>
      </c>
      <c r="H289" s="1">
        <f>+(1-$H$4)*$H$4^(A289)</f>
        <v>2.2386060725948386E-7</v>
      </c>
      <c r="I289" s="1">
        <f t="shared" si="28"/>
        <v>6.3828049989150731E-5</v>
      </c>
      <c r="J289" s="1">
        <f t="shared" si="29"/>
        <v>1.3131347932828815E-3</v>
      </c>
      <c r="L289" s="1">
        <f t="shared" si="25"/>
        <v>3.1937503879710564E-11</v>
      </c>
    </row>
    <row r="290" spans="1:12" x14ac:dyDescent="0.3">
      <c r="A290" s="1">
        <f t="shared" si="24"/>
        <v>201</v>
      </c>
      <c r="B290" s="2">
        <v>37925</v>
      </c>
      <c r="C290" s="1">
        <v>1050.71</v>
      </c>
      <c r="D290" s="1">
        <v>20.850300000000001</v>
      </c>
      <c r="E290" s="1">
        <f t="shared" si="26"/>
        <v>5.4961494824141255E-2</v>
      </c>
      <c r="F290" s="1">
        <f t="shared" si="27"/>
        <v>3.0207659133041059E-3</v>
      </c>
      <c r="G290" s="1">
        <f>+F290*(1-$H$4)+G289*$H$4</f>
        <v>2.4643257182519352E-3</v>
      </c>
      <c r="H290" s="1">
        <f>+(1-$H$4)*$H$4^(A290)</f>
        <v>2.3814958219094025E-7</v>
      </c>
      <c r="I290" s="1">
        <f t="shared" si="28"/>
        <v>6.5802113390877042E-5</v>
      </c>
      <c r="J290" s="1">
        <f t="shared" si="29"/>
        <v>1.3263987810938199E-3</v>
      </c>
      <c r="L290" s="1">
        <f t="shared" si="25"/>
        <v>7.193941401500068E-10</v>
      </c>
    </row>
    <row r="291" spans="1:12" x14ac:dyDescent="0.3">
      <c r="A291" s="1">
        <f t="shared" si="24"/>
        <v>200</v>
      </c>
      <c r="B291" s="2">
        <v>37953</v>
      </c>
      <c r="C291" s="1">
        <v>1058.2</v>
      </c>
      <c r="D291" s="1">
        <v>20.9406</v>
      </c>
      <c r="E291" s="1">
        <f t="shared" si="26"/>
        <v>7.1285131006653124E-3</v>
      </c>
      <c r="F291" s="1">
        <f t="shared" si="27"/>
        <v>5.0815699026356988E-5</v>
      </c>
      <c r="G291" s="1">
        <f>+F291*(1-$H$4)+G290*$H$4</f>
        <v>2.3195151170984003E-3</v>
      </c>
      <c r="H291" s="1">
        <f>+(1-$H$4)*$H$4^(A291)</f>
        <v>2.5335061935206416E-7</v>
      </c>
      <c r="I291" s="1">
        <f t="shared" si="28"/>
        <v>6.7837230299873255E-5</v>
      </c>
      <c r="J291" s="1">
        <f t="shared" si="29"/>
        <v>1.3397967485796159E-3</v>
      </c>
      <c r="L291" s="1">
        <f t="shared" si="25"/>
        <v>1.2874188821135627E-11</v>
      </c>
    </row>
    <row r="292" spans="1:12" x14ac:dyDescent="0.3">
      <c r="A292" s="1">
        <f t="shared" si="24"/>
        <v>199</v>
      </c>
      <c r="B292" s="2">
        <v>37986</v>
      </c>
      <c r="C292" s="1">
        <v>1111.92</v>
      </c>
      <c r="D292" s="1">
        <v>20.543700000000001</v>
      </c>
      <c r="E292" s="1">
        <f t="shared" si="26"/>
        <v>5.0765450765450693E-2</v>
      </c>
      <c r="F292" s="1">
        <f t="shared" si="27"/>
        <v>2.5771309914193984E-3</v>
      </c>
      <c r="G292" s="1">
        <f>+F292*(1-$H$4)+G291*$H$4</f>
        <v>2.3349720695576602E-3</v>
      </c>
      <c r="H292" s="1">
        <f>+(1-$H$4)*$H$4^(A292)</f>
        <v>2.6952193548091929E-7</v>
      </c>
      <c r="I292" s="1">
        <f t="shared" si="28"/>
        <v>6.9935288968941481E-5</v>
      </c>
      <c r="J292" s="1">
        <f t="shared" si="29"/>
        <v>1.3533300490703195E-3</v>
      </c>
      <c r="L292" s="1">
        <f t="shared" si="25"/>
        <v>6.9459333279521661E-10</v>
      </c>
    </row>
    <row r="293" spans="1:12" x14ac:dyDescent="0.3">
      <c r="A293" s="1">
        <f t="shared" si="24"/>
        <v>198</v>
      </c>
      <c r="B293" s="2">
        <v>38016</v>
      </c>
      <c r="C293" s="1">
        <v>1131.1300000000001</v>
      </c>
      <c r="D293" s="1">
        <v>20.797599999999999</v>
      </c>
      <c r="E293" s="1">
        <f t="shared" si="26"/>
        <v>1.7276422764227695E-2</v>
      </c>
      <c r="F293" s="1">
        <f t="shared" si="27"/>
        <v>2.9847478352832492E-4</v>
      </c>
      <c r="G293" s="1">
        <f>+F293*(1-$H$4)+G292*$H$4</f>
        <v>2.2127822323959002E-3</v>
      </c>
      <c r="H293" s="1">
        <f>+(1-$H$4)*$H$4^(A293)</f>
        <v>2.8672546327757374E-7</v>
      </c>
      <c r="I293" s="1">
        <f t="shared" si="28"/>
        <v>7.2098236050455156E-5</v>
      </c>
      <c r="J293" s="1">
        <f t="shared" si="29"/>
        <v>1.3670000495659791E-3</v>
      </c>
      <c r="L293" s="1">
        <f t="shared" si="25"/>
        <v>8.5580320583832497E-11</v>
      </c>
    </row>
    <row r="294" spans="1:12" x14ac:dyDescent="0.3">
      <c r="A294" s="1">
        <f t="shared" si="24"/>
        <v>197</v>
      </c>
      <c r="B294" s="2">
        <v>38044</v>
      </c>
      <c r="C294" s="1">
        <v>1144.94</v>
      </c>
      <c r="D294" s="1">
        <v>20.973400000000002</v>
      </c>
      <c r="E294" s="1">
        <f t="shared" si="26"/>
        <v>1.2209029908144986E-2</v>
      </c>
      <c r="F294" s="1">
        <f t="shared" si="27"/>
        <v>1.4906041129797876E-4</v>
      </c>
      <c r="G294" s="1">
        <f>+F294*(1-$H$4)+G293*$H$4</f>
        <v>2.0889589231300248E-3</v>
      </c>
      <c r="H294" s="1">
        <f>+(1-$H$4)*$H$4^(A294)</f>
        <v>3.0502708859316351E-7</v>
      </c>
      <c r="I294" s="1">
        <f t="shared" si="28"/>
        <v>7.4328078402531087E-5</v>
      </c>
      <c r="J294" s="1">
        <f t="shared" si="29"/>
        <v>1.3808081308747265E-3</v>
      </c>
      <c r="L294" s="1">
        <f t="shared" si="25"/>
        <v>4.546746328272196E-11</v>
      </c>
    </row>
    <row r="295" spans="1:12" x14ac:dyDescent="0.3">
      <c r="A295" s="1">
        <f t="shared" si="24"/>
        <v>196</v>
      </c>
      <c r="B295" s="2">
        <v>38077</v>
      </c>
      <c r="C295" s="1">
        <v>1126.21</v>
      </c>
      <c r="D295" s="1">
        <v>19.6111</v>
      </c>
      <c r="E295" s="1">
        <f t="shared" si="26"/>
        <v>-1.6358935839432598E-2</v>
      </c>
      <c r="F295" s="1">
        <f t="shared" si="27"/>
        <v>2.676147817986723E-4</v>
      </c>
      <c r="G295" s="1">
        <f>+F295*(1-$H$4)+G294*$H$4</f>
        <v>1.9796782746501437E-3</v>
      </c>
      <c r="H295" s="1">
        <f>+(1-$H$4)*$H$4^(A295)</f>
        <v>3.2449690275868467E-7</v>
      </c>
      <c r="I295" s="1">
        <f t="shared" si="28"/>
        <v>7.6626884951062972E-5</v>
      </c>
      <c r="J295" s="1">
        <f t="shared" si="29"/>
        <v>1.3947556877522492E-3</v>
      </c>
      <c r="L295" s="1">
        <f t="shared" si="25"/>
        <v>8.6840167826110377E-11</v>
      </c>
    </row>
    <row r="296" spans="1:12" x14ac:dyDescent="0.3">
      <c r="A296" s="1">
        <f t="shared" si="24"/>
        <v>195</v>
      </c>
      <c r="B296" s="2">
        <v>38107</v>
      </c>
      <c r="C296" s="1">
        <v>1107.31</v>
      </c>
      <c r="D296" s="1">
        <v>19.1435</v>
      </c>
      <c r="E296" s="1">
        <f t="shared" si="26"/>
        <v>-1.6781950080358099E-2</v>
      </c>
      <c r="F296" s="1">
        <f t="shared" si="27"/>
        <v>2.8163384849963123E-4</v>
      </c>
      <c r="G296" s="1">
        <f>+F296*(1-$H$4)+G295*$H$4</f>
        <v>1.8777956090811128E-3</v>
      </c>
      <c r="H296" s="1">
        <f>+(1-$H$4)*$H$4^(A296)</f>
        <v>3.4520947101987721E-7</v>
      </c>
      <c r="I296" s="1">
        <f t="shared" si="28"/>
        <v>7.8996788609343274E-5</v>
      </c>
      <c r="J296" s="1">
        <f t="shared" si="29"/>
        <v>1.4088441290426759E-3</v>
      </c>
      <c r="L296" s="1">
        <f t="shared" si="25"/>
        <v>9.7222671861849935E-11</v>
      </c>
    </row>
    <row r="297" spans="1:12" x14ac:dyDescent="0.3">
      <c r="A297" s="1">
        <f t="shared" si="24"/>
        <v>194</v>
      </c>
      <c r="B297" s="2">
        <v>38138</v>
      </c>
      <c r="C297" s="1">
        <v>1120.68</v>
      </c>
      <c r="D297" s="1">
        <v>19.249700000000001</v>
      </c>
      <c r="E297" s="1">
        <f t="shared" si="26"/>
        <v>1.2074306201515395E-2</v>
      </c>
      <c r="F297" s="1">
        <f t="shared" si="27"/>
        <v>1.4578887024795312E-4</v>
      </c>
      <c r="G297" s="1">
        <f>+F297*(1-$H$4)+G296*$H$4</f>
        <v>1.7738752047511232E-3</v>
      </c>
      <c r="H297" s="1">
        <f>+(1-$H$4)*$H$4^(A297)</f>
        <v>3.6724411810625235E-7</v>
      </c>
      <c r="I297" s="1">
        <f t="shared" si="28"/>
        <v>8.1439988257054916E-5</v>
      </c>
      <c r="J297" s="1">
        <f t="shared" si="29"/>
        <v>1.4230748778208849E-3</v>
      </c>
      <c r="L297" s="1">
        <f t="shared" si="25"/>
        <v>5.3540105083916393E-11</v>
      </c>
    </row>
    <row r="298" spans="1:12" x14ac:dyDescent="0.3">
      <c r="A298" s="1">
        <f t="shared" si="24"/>
        <v>193</v>
      </c>
      <c r="B298" s="2">
        <v>38168</v>
      </c>
      <c r="C298" s="1">
        <v>1140.8399999999999</v>
      </c>
      <c r="D298" s="1">
        <v>18.831800000000001</v>
      </c>
      <c r="E298" s="1">
        <f t="shared" si="26"/>
        <v>1.7989078059749364E-2</v>
      </c>
      <c r="F298" s="1">
        <f t="shared" si="27"/>
        <v>3.2360692943975594E-4</v>
      </c>
      <c r="G298" s="1">
        <f>+F298*(1-$H$4)+G297*$H$4</f>
        <v>1.6868591082324412E-3</v>
      </c>
      <c r="H298" s="1">
        <f>+(1-$H$4)*$H$4^(A298)</f>
        <v>3.9068523202792808E-7</v>
      </c>
      <c r="I298" s="1">
        <f t="shared" si="28"/>
        <v>8.3958750780468988E-5</v>
      </c>
      <c r="J298" s="1">
        <f t="shared" si="29"/>
        <v>1.4374493715362472E-3</v>
      </c>
      <c r="L298" s="1">
        <f t="shared" si="25"/>
        <v>1.264284483140164E-10</v>
      </c>
    </row>
    <row r="299" spans="1:12" x14ac:dyDescent="0.3">
      <c r="A299" s="1">
        <f t="shared" si="24"/>
        <v>192</v>
      </c>
      <c r="B299" s="2">
        <v>38198</v>
      </c>
      <c r="C299" s="1">
        <v>1101.72</v>
      </c>
      <c r="D299" s="1">
        <v>18.016500000000001</v>
      </c>
      <c r="E299" s="1">
        <f t="shared" si="26"/>
        <v>-3.4290522772693732E-2</v>
      </c>
      <c r="F299" s="1">
        <f t="shared" si="27"/>
        <v>1.1758399520246275E-3</v>
      </c>
      <c r="G299" s="1">
        <f>+F299*(1-$H$4)+G298*$H$4</f>
        <v>1.6561979588599724E-3</v>
      </c>
      <c r="H299" s="1">
        <f>+(1-$H$4)*$H$4^(A299)</f>
        <v>4.1562258726375333E-7</v>
      </c>
      <c r="I299" s="1">
        <f t="shared" si="28"/>
        <v>8.6555413175741234E-5</v>
      </c>
      <c r="J299" s="1">
        <f t="shared" si="29"/>
        <v>1.4519690621578253E-3</v>
      </c>
      <c r="L299" s="1">
        <f t="shared" si="25"/>
        <v>4.8870564306856325E-10</v>
      </c>
    </row>
    <row r="300" spans="1:12" x14ac:dyDescent="0.3">
      <c r="A300" s="1">
        <f t="shared" si="24"/>
        <v>191</v>
      </c>
      <c r="B300" s="2">
        <v>38230</v>
      </c>
      <c r="C300" s="1">
        <v>1104.24</v>
      </c>
      <c r="D300" s="1">
        <v>18.0318</v>
      </c>
      <c r="E300" s="1">
        <f t="shared" si="26"/>
        <v>2.2873325345822426E-3</v>
      </c>
      <c r="F300" s="1">
        <f t="shared" si="27"/>
        <v>5.2318901237584262E-6</v>
      </c>
      <c r="G300" s="1">
        <f>+F300*(1-$H$4)+G299*$H$4</f>
        <v>1.5571399947357995E-3</v>
      </c>
      <c r="H300" s="1">
        <f>+(1-$H$4)*$H$4^(A300)</f>
        <v>4.4215168857846099E-7</v>
      </c>
      <c r="I300" s="1">
        <f t="shared" si="28"/>
        <v>8.9232384717258974E-5</v>
      </c>
      <c r="J300" s="1">
        <f t="shared" si="29"/>
        <v>1.466635416321036E-3</v>
      </c>
      <c r="L300" s="1">
        <f t="shared" si="25"/>
        <v>2.3132890526767613E-12</v>
      </c>
    </row>
    <row r="301" spans="1:12" x14ac:dyDescent="0.3">
      <c r="A301" s="1">
        <f t="shared" si="24"/>
        <v>190</v>
      </c>
      <c r="B301" s="2">
        <v>38260</v>
      </c>
      <c r="C301" s="1">
        <v>1114.58</v>
      </c>
      <c r="D301" s="1">
        <v>17.829899999999999</v>
      </c>
      <c r="E301" s="1">
        <f t="shared" si="26"/>
        <v>9.3639063971600045E-3</v>
      </c>
      <c r="F301" s="1">
        <f t="shared" si="27"/>
        <v>8.7682743014774061E-5</v>
      </c>
      <c r="G301" s="1">
        <f>+F301*(1-$H$4)+G300*$H$4</f>
        <v>1.468972559632538E-3</v>
      </c>
      <c r="H301" s="1">
        <f>+(1-$H$4)*$H$4^(A301)</f>
        <v>4.7037413678559682E-7</v>
      </c>
      <c r="I301" s="1">
        <f t="shared" si="28"/>
        <v>9.1992149193050488E-5</v>
      </c>
      <c r="J301" s="1">
        <f t="shared" si="29"/>
        <v>1.481449915475794E-3</v>
      </c>
      <c r="L301" s="1">
        <f t="shared" si="25"/>
        <v>4.1243694556567665E-11</v>
      </c>
    </row>
    <row r="302" spans="1:12" x14ac:dyDescent="0.3">
      <c r="A302" s="1">
        <f t="shared" si="24"/>
        <v>189</v>
      </c>
      <c r="B302" s="2">
        <v>38289</v>
      </c>
      <c r="C302" s="1">
        <v>1130.2</v>
      </c>
      <c r="D302" s="1">
        <v>17.8705</v>
      </c>
      <c r="E302" s="1">
        <f t="shared" si="26"/>
        <v>1.4014247519245071E-2</v>
      </c>
      <c r="F302" s="1">
        <f t="shared" si="27"/>
        <v>1.9639913353066663E-4</v>
      </c>
      <c r="G302" s="1">
        <f>+F302*(1-$H$4)+G301*$H$4</f>
        <v>1.3926181540664258E-3</v>
      </c>
      <c r="H302" s="1">
        <f>+(1-$H$4)*$H$4^(A302)</f>
        <v>5.0039801785701779E-7</v>
      </c>
      <c r="I302" s="1">
        <f t="shared" si="28"/>
        <v>9.4837267209330414E-5</v>
      </c>
      <c r="J302" s="1">
        <f t="shared" si="29"/>
        <v>1.4964140560361553E-3</v>
      </c>
      <c r="L302" s="1">
        <f t="shared" si="25"/>
        <v>9.827773712758134E-11</v>
      </c>
    </row>
    <row r="303" spans="1:12" x14ac:dyDescent="0.3">
      <c r="A303" s="1">
        <f t="shared" si="24"/>
        <v>188</v>
      </c>
      <c r="B303" s="2">
        <v>38321</v>
      </c>
      <c r="C303" s="1">
        <v>1173.82</v>
      </c>
      <c r="D303" s="1">
        <v>18.4697</v>
      </c>
      <c r="E303" s="1">
        <f t="shared" si="26"/>
        <v>3.8594938948858459E-2</v>
      </c>
      <c r="F303" s="1">
        <f t="shared" si="27"/>
        <v>1.4895693124661116E-3</v>
      </c>
      <c r="G303" s="1">
        <f>+F303*(1-$H$4)+G302*$H$4</f>
        <v>1.3984352235704069E-3</v>
      </c>
      <c r="H303" s="1">
        <f>+(1-$H$4)*$H$4^(A303)</f>
        <v>5.3233831686916798E-7</v>
      </c>
      <c r="I303" s="1">
        <f t="shared" si="28"/>
        <v>9.7770378566320009E-5</v>
      </c>
      <c r="J303" s="1">
        <f t="shared" si="29"/>
        <v>1.5115293495314699E-3</v>
      </c>
      <c r="L303" s="1">
        <f t="shared" si="25"/>
        <v>7.9295482065817366E-10</v>
      </c>
    </row>
    <row r="304" spans="1:12" x14ac:dyDescent="0.3">
      <c r="A304" s="1">
        <f t="shared" si="24"/>
        <v>187</v>
      </c>
      <c r="B304" s="2">
        <v>38352</v>
      </c>
      <c r="C304" s="1">
        <v>1211.92</v>
      </c>
      <c r="D304" s="1">
        <v>18.489100000000001</v>
      </c>
      <c r="E304" s="1">
        <f t="shared" si="26"/>
        <v>3.2458128162750732E-2</v>
      </c>
      <c r="F304" s="1">
        <f t="shared" si="27"/>
        <v>1.0535300838295522E-3</v>
      </c>
      <c r="G304" s="1">
        <f>+F304*(1-$H$4)+G303*$H$4</f>
        <v>1.3777409151859556E-3</v>
      </c>
      <c r="H304" s="1">
        <f>+(1-$H$4)*$H$4^(A304)</f>
        <v>5.6631735837145524E-7</v>
      </c>
      <c r="I304" s="1">
        <f t="shared" si="28"/>
        <v>1.007942047075464E-4</v>
      </c>
      <c r="J304" s="1">
        <f t="shared" si="29"/>
        <v>1.5267973227590609E-3</v>
      </c>
      <c r="L304" s="1">
        <f t="shared" si="25"/>
        <v>5.9663237403920983E-10</v>
      </c>
    </row>
    <row r="305" spans="1:12" x14ac:dyDescent="0.3">
      <c r="A305" s="1">
        <f t="shared" si="24"/>
        <v>186</v>
      </c>
      <c r="B305" s="2">
        <v>38383</v>
      </c>
      <c r="C305" s="1">
        <v>1181.27</v>
      </c>
      <c r="D305" s="1">
        <v>17.9742</v>
      </c>
      <c r="E305" s="1">
        <f t="shared" si="26"/>
        <v>-2.5290448214403627E-2</v>
      </c>
      <c r="F305" s="1">
        <f t="shared" si="27"/>
        <v>6.3960677088543158E-4</v>
      </c>
      <c r="G305" s="1">
        <f>+F305*(1-$H$4)+G304*$H$4</f>
        <v>1.333452866527924E-3</v>
      </c>
      <c r="H305" s="1">
        <f>+(1-$H$4)*$H$4^(A305)</f>
        <v>6.0246527486325032E-7</v>
      </c>
      <c r="I305" s="1">
        <f t="shared" si="28"/>
        <v>1.0391155124489321E-4</v>
      </c>
      <c r="J305" s="1">
        <f t="shared" si="29"/>
        <v>1.5422195179384452E-3</v>
      </c>
      <c r="L305" s="1">
        <f t="shared" si="25"/>
        <v>3.8534086902588754E-10</v>
      </c>
    </row>
    <row r="306" spans="1:12" x14ac:dyDescent="0.3">
      <c r="A306" s="1">
        <f t="shared" si="24"/>
        <v>185</v>
      </c>
      <c r="B306" s="2">
        <v>38411</v>
      </c>
      <c r="C306" s="1">
        <v>1203.5999999999999</v>
      </c>
      <c r="D306" s="1">
        <v>18.264900000000001</v>
      </c>
      <c r="E306" s="1">
        <f t="shared" si="26"/>
        <v>1.8903383646414307E-2</v>
      </c>
      <c r="F306" s="1">
        <f t="shared" si="27"/>
        <v>3.5733791328352384E-4</v>
      </c>
      <c r="G306" s="1">
        <f>+F306*(1-$H$4)+G305*$H$4</f>
        <v>1.2748859693332601E-3</v>
      </c>
      <c r="H306" s="1">
        <f>+(1-$H$4)*$H$4^(A306)</f>
        <v>6.4092050517367048E-7</v>
      </c>
      <c r="I306" s="1">
        <f t="shared" si="28"/>
        <v>1.0712531056174557E-4</v>
      </c>
      <c r="J306" s="1">
        <f t="shared" si="29"/>
        <v>1.5577974928671161E-3</v>
      </c>
      <c r="L306" s="1">
        <f t="shared" si="25"/>
        <v>2.2902519589938134E-10</v>
      </c>
    </row>
    <row r="307" spans="1:12" x14ac:dyDescent="0.3">
      <c r="A307" s="1">
        <f t="shared" si="24"/>
        <v>184</v>
      </c>
      <c r="B307" s="2">
        <v>38442</v>
      </c>
      <c r="C307" s="1">
        <v>1180.5899999999999</v>
      </c>
      <c r="D307" s="1">
        <v>17.596399999999999</v>
      </c>
      <c r="E307" s="1">
        <f t="shared" si="26"/>
        <v>-1.9117647058823573E-2</v>
      </c>
      <c r="F307" s="1">
        <f t="shared" si="27"/>
        <v>3.6548442906574562E-4</v>
      </c>
      <c r="G307" s="1">
        <f>+F307*(1-$H$4)+G306*$H$4</f>
        <v>1.2203218769172091E-3</v>
      </c>
      <c r="H307" s="1">
        <f>+(1-$H$4)*$H$4^(A307)</f>
        <v>6.8183032465284108E-7</v>
      </c>
      <c r="I307" s="1">
        <f t="shared" si="28"/>
        <v>1.1043846449664493E-4</v>
      </c>
      <c r="J307" s="1">
        <f t="shared" si="29"/>
        <v>1.5735328210778954E-3</v>
      </c>
      <c r="L307" s="1">
        <f t="shared" si="25"/>
        <v>2.4919836692545559E-10</v>
      </c>
    </row>
    <row r="308" spans="1:12" x14ac:dyDescent="0.3">
      <c r="A308" s="1">
        <f t="shared" si="24"/>
        <v>183</v>
      </c>
      <c r="B308" s="2">
        <v>38471</v>
      </c>
      <c r="C308" s="1">
        <v>1156.8499999999999</v>
      </c>
      <c r="D308" s="1">
        <v>17.144300000000001</v>
      </c>
      <c r="E308" s="1">
        <f t="shared" si="26"/>
        <v>-2.010858977291019E-2</v>
      </c>
      <c r="F308" s="1">
        <f t="shared" si="27"/>
        <v>4.0435538265518831E-4</v>
      </c>
      <c r="G308" s="1">
        <f>+F308*(1-$H$4)+G307*$H$4</f>
        <v>1.1713638872614877E-3</v>
      </c>
      <c r="H308" s="1">
        <f>+(1-$H$4)*$H$4^(A308)</f>
        <v>7.2535140920515E-7</v>
      </c>
      <c r="I308" s="1">
        <f t="shared" si="28"/>
        <v>1.1385408710994323E-4</v>
      </c>
      <c r="J308" s="1">
        <f t="shared" si="29"/>
        <v>1.5894270919978742E-3</v>
      </c>
      <c r="L308" s="1">
        <f t="shared" si="25"/>
        <v>2.9329974662862853E-10</v>
      </c>
    </row>
    <row r="309" spans="1:12" x14ac:dyDescent="0.3">
      <c r="A309" s="1">
        <f t="shared" si="24"/>
        <v>182</v>
      </c>
      <c r="B309" s="2">
        <v>38503</v>
      </c>
      <c r="C309" s="1">
        <v>1191.5</v>
      </c>
      <c r="D309" s="1">
        <v>17.644500000000001</v>
      </c>
      <c r="E309" s="1">
        <f t="shared" si="26"/>
        <v>2.9952024895189666E-2</v>
      </c>
      <c r="F309" s="1">
        <f t="shared" si="27"/>
        <v>8.9712379532206157E-4</v>
      </c>
      <c r="G309" s="1">
        <f>+F309*(1-$H$4)+G308*$H$4</f>
        <v>1.1549094817451221E-3</v>
      </c>
      <c r="H309" s="1">
        <f>+(1-$H$4)*$H$4^(A309)</f>
        <v>7.7165043532462775E-7</v>
      </c>
      <c r="I309" s="1">
        <f t="shared" si="28"/>
        <v>1.1737534753602395E-4</v>
      </c>
      <c r="J309" s="1">
        <f t="shared" si="29"/>
        <v>1.6054819111089638E-3</v>
      </c>
      <c r="L309" s="1">
        <f t="shared" si="25"/>
        <v>6.9226596720035104E-10</v>
      </c>
    </row>
    <row r="310" spans="1:12" x14ac:dyDescent="0.3">
      <c r="A310" s="1">
        <f t="shared" si="24"/>
        <v>181</v>
      </c>
      <c r="B310" s="2">
        <v>38533</v>
      </c>
      <c r="C310" s="1">
        <v>1191.33</v>
      </c>
      <c r="D310" s="1">
        <v>17.3277</v>
      </c>
      <c r="E310" s="1">
        <f t="shared" si="26"/>
        <v>-1.4267729752415192E-4</v>
      </c>
      <c r="F310" s="1">
        <f t="shared" si="27"/>
        <v>2.0356811228795369E-8</v>
      </c>
      <c r="G310" s="1">
        <f>+F310*(1-$H$4)+G309*$H$4</f>
        <v>1.0856161342490884E-3</v>
      </c>
      <c r="H310" s="1">
        <f>+(1-$H$4)*$H$4^(A310)</f>
        <v>8.2090471843045496E-7</v>
      </c>
      <c r="I310" s="1">
        <f t="shared" si="28"/>
        <v>1.2100551292373603E-4</v>
      </c>
      <c r="J310" s="1">
        <f t="shared" si="29"/>
        <v>1.6216989001100646E-3</v>
      </c>
      <c r="L310" s="1">
        <f t="shared" si="25"/>
        <v>1.6711002389916185E-14</v>
      </c>
    </row>
    <row r="311" spans="1:12" x14ac:dyDescent="0.3">
      <c r="A311" s="1">
        <f t="shared" si="24"/>
        <v>180</v>
      </c>
      <c r="B311" s="2">
        <v>38562</v>
      </c>
      <c r="C311" s="1">
        <v>1234.18</v>
      </c>
      <c r="D311" s="1">
        <v>17.8613</v>
      </c>
      <c r="E311" s="1">
        <f t="shared" si="26"/>
        <v>3.5968203604375137E-2</v>
      </c>
      <c r="F311" s="1">
        <f t="shared" si="27"/>
        <v>1.2937116705257845E-3</v>
      </c>
      <c r="G311" s="1">
        <f>+F311*(1-$H$4)+G310*$H$4</f>
        <v>1.0981018664256901E-3</v>
      </c>
      <c r="H311" s="1">
        <f>+(1-$H$4)*$H$4^(A311)</f>
        <v>8.7330289194729261E-7</v>
      </c>
      <c r="I311" s="1">
        <f t="shared" si="28"/>
        <v>1.2474795146776911E-4</v>
      </c>
      <c r="J311" s="1">
        <f t="shared" si="29"/>
        <v>1.6380796970808735E-3</v>
      </c>
      <c r="L311" s="1">
        <f t="shared" si="25"/>
        <v>1.1298021432161307E-9</v>
      </c>
    </row>
    <row r="312" spans="1:12" x14ac:dyDescent="0.3">
      <c r="A312" s="1">
        <f t="shared" si="24"/>
        <v>179</v>
      </c>
      <c r="B312" s="2">
        <v>38595</v>
      </c>
      <c r="C312" s="1">
        <v>1220.33</v>
      </c>
      <c r="D312" s="1">
        <v>17.551300000000001</v>
      </c>
      <c r="E312" s="1">
        <f t="shared" si="26"/>
        <v>-1.1222025960556881E-2</v>
      </c>
      <c r="F312" s="1">
        <f t="shared" si="27"/>
        <v>1.2593386665941259E-4</v>
      </c>
      <c r="G312" s="1">
        <f>+F312*(1-$H$4)+G311*$H$4</f>
        <v>1.0397717864397134E-3</v>
      </c>
      <c r="H312" s="1">
        <f>+(1-$H$4)*$H$4^(A312)</f>
        <v>9.2904562973116228E-7</v>
      </c>
      <c r="I312" s="1">
        <f t="shared" si="28"/>
        <v>1.286061355337826E-4</v>
      </c>
      <c r="J312" s="1">
        <f t="shared" si="29"/>
        <v>1.6546259566473469E-3</v>
      </c>
      <c r="L312" s="1">
        <f t="shared" si="25"/>
        <v>1.1699830845507418E-10</v>
      </c>
    </row>
    <row r="313" spans="1:12" x14ac:dyDescent="0.3">
      <c r="A313" s="1">
        <f t="shared" si="24"/>
        <v>178</v>
      </c>
      <c r="B313" s="2">
        <v>38625</v>
      </c>
      <c r="C313" s="1">
        <v>1228.81</v>
      </c>
      <c r="D313" s="1">
        <v>17.3963</v>
      </c>
      <c r="E313" s="1">
        <f t="shared" si="26"/>
        <v>6.9489400408087043E-3</v>
      </c>
      <c r="F313" s="1">
        <f t="shared" si="27"/>
        <v>4.8287767690754479E-5</v>
      </c>
      <c r="G313" s="1">
        <f>+F313*(1-$H$4)+G312*$H$4</f>
        <v>9.8028274531477568E-4</v>
      </c>
      <c r="H313" s="1">
        <f>+(1-$H$4)*$H$4^(A313)</f>
        <v>9.8834641460761966E-7</v>
      </c>
      <c r="I313" s="1">
        <f t="shared" si="28"/>
        <v>1.3258364488018823E-4</v>
      </c>
      <c r="J313" s="1">
        <f t="shared" si="29"/>
        <v>1.671339350148835E-3</v>
      </c>
      <c r="L313" s="1">
        <f t="shared" si="25"/>
        <v>4.7725042066562849E-11</v>
      </c>
    </row>
    <row r="314" spans="1:12" x14ac:dyDescent="0.3">
      <c r="A314" s="1">
        <f t="shared" si="24"/>
        <v>177</v>
      </c>
      <c r="B314" s="2">
        <v>38656</v>
      </c>
      <c r="C314" s="1">
        <v>1207.01</v>
      </c>
      <c r="D314" s="1">
        <v>16.839500000000001</v>
      </c>
      <c r="E314" s="1">
        <f t="shared" si="26"/>
        <v>-1.7740741042146402E-2</v>
      </c>
      <c r="F314" s="1">
        <f t="shared" si="27"/>
        <v>3.1473389272449782E-4</v>
      </c>
      <c r="G314" s="1">
        <f>+F314*(1-$H$4)+G313*$H$4</f>
        <v>9.403498141593589E-4</v>
      </c>
      <c r="H314" s="1">
        <f>+(1-$H$4)*$H$4^(A314)</f>
        <v>1.0514323559655527E-6</v>
      </c>
      <c r="I314" s="1">
        <f t="shared" si="28"/>
        <v>1.3668416997957548E-4</v>
      </c>
      <c r="J314" s="1">
        <f t="shared" si="29"/>
        <v>1.6882215658069043E-3</v>
      </c>
      <c r="L314" s="1">
        <f t="shared" si="25"/>
        <v>3.3092139832952826E-10</v>
      </c>
    </row>
    <row r="315" spans="1:12" x14ac:dyDescent="0.3">
      <c r="A315" s="1">
        <f t="shared" si="24"/>
        <v>176</v>
      </c>
      <c r="B315" s="2">
        <v>38686</v>
      </c>
      <c r="C315" s="1">
        <v>1249.48</v>
      </c>
      <c r="D315" s="1">
        <v>17.414200000000001</v>
      </c>
      <c r="E315" s="1">
        <f t="shared" si="26"/>
        <v>3.518612107604735E-2</v>
      </c>
      <c r="F315" s="1">
        <f t="shared" si="27"/>
        <v>1.2380631163782635E-3</v>
      </c>
      <c r="G315" s="1">
        <f>+F315*(1-$H$4)+G314*$H$4</f>
        <v>9.5821261229249324E-4</v>
      </c>
      <c r="H315" s="1">
        <f>+(1-$H$4)*$H$4^(A315)</f>
        <v>1.1185450595378219E-6</v>
      </c>
      <c r="I315" s="1">
        <f t="shared" si="28"/>
        <v>1.4091151544286135E-4</v>
      </c>
      <c r="J315" s="1">
        <f t="shared" si="29"/>
        <v>1.7052743088958628E-3</v>
      </c>
      <c r="L315" s="1">
        <f t="shared" si="25"/>
        <v>1.3848293822209061E-9</v>
      </c>
    </row>
    <row r="316" spans="1:12" x14ac:dyDescent="0.3">
      <c r="A316" s="1">
        <f t="shared" si="24"/>
        <v>175</v>
      </c>
      <c r="B316" s="2">
        <v>38716</v>
      </c>
      <c r="C316" s="1">
        <v>1248.29</v>
      </c>
      <c r="D316" s="1">
        <v>16.950099999999999</v>
      </c>
      <c r="E316" s="1">
        <f t="shared" si="26"/>
        <v>-9.5239619681797283E-4</v>
      </c>
      <c r="F316" s="1">
        <f t="shared" si="27"/>
        <v>9.0705851571333879E-7</v>
      </c>
      <c r="G316" s="1">
        <f>+F316*(1-$H$4)+G315*$H$4</f>
        <v>9.0077427906588641E-4</v>
      </c>
      <c r="H316" s="1">
        <f>+(1-$H$4)*$H$4^(A316)</f>
        <v>1.1899415526998106E-6</v>
      </c>
      <c r="I316" s="1">
        <f t="shared" si="28"/>
        <v>1.4526960354934159E-4</v>
      </c>
      <c r="J316" s="1">
        <f t="shared" si="29"/>
        <v>1.7224993019150129E-3</v>
      </c>
      <c r="L316" s="1">
        <f t="shared" si="25"/>
        <v>1.0793466185775158E-12</v>
      </c>
    </row>
    <row r="317" spans="1:12" x14ac:dyDescent="0.3">
      <c r="A317" s="1">
        <f t="shared" si="24"/>
        <v>174</v>
      </c>
      <c r="B317" s="2">
        <v>38748</v>
      </c>
      <c r="C317" s="1">
        <v>1280.0899999999999</v>
      </c>
      <c r="D317" s="1">
        <v>17.281700000000001</v>
      </c>
      <c r="E317" s="1">
        <f t="shared" si="26"/>
        <v>2.5474849594244953E-2</v>
      </c>
      <c r="F317" s="1">
        <f t="shared" si="27"/>
        <v>6.4896796184940218E-4</v>
      </c>
      <c r="G317" s="1">
        <f>+F317*(1-$H$4)+G316*$H$4</f>
        <v>8.8566590003289738E-4</v>
      </c>
      <c r="H317" s="1">
        <f>+(1-$H$4)*$H$4^(A317)</f>
        <v>1.265895268829586E-6</v>
      </c>
      <c r="I317" s="1">
        <f t="shared" si="28"/>
        <v>1.4976247788591916E-4</v>
      </c>
      <c r="J317" s="1">
        <f t="shared" si="29"/>
        <v>1.7398982847626394E-3</v>
      </c>
      <c r="L317" s="1">
        <f t="shared" si="25"/>
        <v>8.2152547252713752E-10</v>
      </c>
    </row>
    <row r="318" spans="1:12" x14ac:dyDescent="0.3">
      <c r="A318" s="1">
        <f t="shared" si="24"/>
        <v>173</v>
      </c>
      <c r="B318" s="2">
        <v>38776</v>
      </c>
      <c r="C318" s="1">
        <v>1280.6600000000001</v>
      </c>
      <c r="D318" s="1">
        <v>17.239000000000001</v>
      </c>
      <c r="E318" s="1">
        <f t="shared" si="26"/>
        <v>4.452811911663801E-4</v>
      </c>
      <c r="F318" s="1">
        <f t="shared" si="27"/>
        <v>1.9827533920655034E-7</v>
      </c>
      <c r="G318" s="1">
        <f>+F318*(1-$H$4)+G317*$H$4</f>
        <v>8.3253784255127587E-4</v>
      </c>
      <c r="H318" s="1">
        <f>+(1-$H$4)*$H$4^(A318)</f>
        <v>1.3466970944995593E-6</v>
      </c>
      <c r="I318" s="1">
        <f t="shared" si="28"/>
        <v>1.5439430709888574E-4</v>
      </c>
      <c r="J318" s="1">
        <f t="shared" si="29"/>
        <v>1.757473014911757E-3</v>
      </c>
      <c r="L318" s="1">
        <f t="shared" si="25"/>
        <v>2.6701682322037588E-13</v>
      </c>
    </row>
    <row r="319" spans="1:12" x14ac:dyDescent="0.3">
      <c r="A319" s="1">
        <f t="shared" si="24"/>
        <v>172</v>
      </c>
      <c r="B319" s="2">
        <v>38807</v>
      </c>
      <c r="C319" s="1">
        <v>1294.83</v>
      </c>
      <c r="D319" s="1">
        <v>16.945</v>
      </c>
      <c r="E319" s="1">
        <f t="shared" si="26"/>
        <v>1.1064607311854768E-2</v>
      </c>
      <c r="F319" s="1">
        <f t="shared" si="27"/>
        <v>1.2242553496555E-4</v>
      </c>
      <c r="G319" s="1">
        <f>+F319*(1-$H$4)+G318*$H$4</f>
        <v>7.8993110409613222E-4</v>
      </c>
      <c r="H319" s="1">
        <f>+(1-$H$4)*$H$4^(A319)</f>
        <v>1.4326564835101697E-6</v>
      </c>
      <c r="I319" s="1">
        <f t="shared" si="28"/>
        <v>1.5916938876173788E-4</v>
      </c>
      <c r="J319" s="1">
        <f t="shared" si="29"/>
        <v>1.7752252675876335E-3</v>
      </c>
      <c r="L319" s="1">
        <f t="shared" si="25"/>
        <v>1.7539373641559618E-10</v>
      </c>
    </row>
    <row r="320" spans="1:12" x14ac:dyDescent="0.3">
      <c r="A320" s="1">
        <f t="shared" si="24"/>
        <v>171</v>
      </c>
      <c r="B320" s="2">
        <v>38835</v>
      </c>
      <c r="C320" s="1">
        <v>1310.6099999999999</v>
      </c>
      <c r="D320" s="1">
        <v>17.1418</v>
      </c>
      <c r="E320" s="1">
        <f t="shared" si="26"/>
        <v>1.2186928013716125E-2</v>
      </c>
      <c r="F320" s="1">
        <f t="shared" si="27"/>
        <v>1.4852121441149885E-4</v>
      </c>
      <c r="G320" s="1">
        <f>+F320*(1-$H$4)+G319*$H$4</f>
        <v>7.5144651071505425E-4</v>
      </c>
      <c r="H320" s="1">
        <f>+(1-$H$4)*$H$4^(A320)</f>
        <v>1.5241026420320956E-6</v>
      </c>
      <c r="I320" s="1">
        <f t="shared" si="28"/>
        <v>1.6409215336261638E-4</v>
      </c>
      <c r="J320" s="1">
        <f t="shared" si="29"/>
        <v>1.7931568359471045E-3</v>
      </c>
      <c r="L320" s="1">
        <f t="shared" si="25"/>
        <v>2.2636157528238074E-10</v>
      </c>
    </row>
    <row r="321" spans="1:12" x14ac:dyDescent="0.3">
      <c r="A321" s="1">
        <f t="shared" si="24"/>
        <v>170</v>
      </c>
      <c r="B321" s="2">
        <v>38868</v>
      </c>
      <c r="C321" s="1">
        <v>1270.0899999999999</v>
      </c>
      <c r="D321" s="1">
        <v>16.5229</v>
      </c>
      <c r="E321" s="1">
        <f t="shared" si="26"/>
        <v>-3.091690129023883E-2</v>
      </c>
      <c r="F321" s="1">
        <f t="shared" si="27"/>
        <v>9.5585478539037146E-4</v>
      </c>
      <c r="G321" s="1">
        <f>+F321*(1-$H$4)+G320*$H$4</f>
        <v>7.6371100719557327E-4</v>
      </c>
      <c r="H321" s="1">
        <f>+(1-$H$4)*$H$4^(A321)</f>
        <v>1.6213857893958463E-6</v>
      </c>
      <c r="I321" s="1">
        <f t="shared" si="28"/>
        <v>1.6916716841506845E-4</v>
      </c>
      <c r="J321" s="1">
        <f t="shared" si="29"/>
        <v>1.8112695312597015E-3</v>
      </c>
      <c r="L321" s="1">
        <f t="shared" si="25"/>
        <v>1.5498093657579646E-9</v>
      </c>
    </row>
    <row r="322" spans="1:12" x14ac:dyDescent="0.3">
      <c r="A322" s="1">
        <f t="shared" si="24"/>
        <v>169</v>
      </c>
      <c r="B322" s="2">
        <v>38898</v>
      </c>
      <c r="C322" s="1">
        <v>1270.2</v>
      </c>
      <c r="D322" s="1">
        <v>16.008299999999998</v>
      </c>
      <c r="E322" s="1">
        <f t="shared" si="26"/>
        <v>8.6608035651192239E-5</v>
      </c>
      <c r="F322" s="1">
        <f t="shared" si="27"/>
        <v>7.5009518393581866E-9</v>
      </c>
      <c r="G322" s="1">
        <f>+F322*(1-$H$4)+G321*$H$4</f>
        <v>7.1788879682094925E-4</v>
      </c>
      <c r="H322" s="1">
        <f>+(1-$H$4)*$H$4^(A322)</f>
        <v>1.7248784993572834E-6</v>
      </c>
      <c r="I322" s="1">
        <f t="shared" si="28"/>
        <v>1.7439914269594685E-4</v>
      </c>
      <c r="J322" s="1">
        <f t="shared" si="29"/>
        <v>1.8295651830906076E-3</v>
      </c>
      <c r="L322" s="1">
        <f t="shared" si="25"/>
        <v>1.2938230552423404E-14</v>
      </c>
    </row>
    <row r="323" spans="1:12" x14ac:dyDescent="0.3">
      <c r="A323" s="1">
        <f t="shared" si="24"/>
        <v>168</v>
      </c>
      <c r="B323" s="2">
        <v>38929</v>
      </c>
      <c r="C323" s="1">
        <v>1276.6600000000001</v>
      </c>
      <c r="D323" s="1">
        <v>16.041</v>
      </c>
      <c r="E323" s="1">
        <f t="shared" si="26"/>
        <v>5.0858132577547011E-3</v>
      </c>
      <c r="F323" s="1">
        <f t="shared" si="27"/>
        <v>2.5865496492753486E-5</v>
      </c>
      <c r="G323" s="1">
        <f>+F323*(1-$H$4)+G322*$H$4</f>
        <v>6.7636739880125752E-4</v>
      </c>
      <c r="H323" s="1">
        <f>+(1-$H$4)*$H$4^(A323)</f>
        <v>1.8349771269758332E-6</v>
      </c>
      <c r="I323" s="1">
        <f t="shared" si="28"/>
        <v>1.7979293061437819E-4</v>
      </c>
      <c r="J323" s="1">
        <f t="shared" si="29"/>
        <v>1.8480456394854622E-3</v>
      </c>
      <c r="L323" s="1">
        <f t="shared" si="25"/>
        <v>4.7462594442076282E-11</v>
      </c>
    </row>
    <row r="324" spans="1:12" x14ac:dyDescent="0.3">
      <c r="A324" s="1">
        <f t="shared" si="24"/>
        <v>167</v>
      </c>
      <c r="B324" s="2">
        <v>38960</v>
      </c>
      <c r="C324" s="1">
        <v>1303.82</v>
      </c>
      <c r="D324" s="1">
        <v>16.339200000000002</v>
      </c>
      <c r="E324" s="1">
        <f t="shared" si="26"/>
        <v>2.1274262528785837E-2</v>
      </c>
      <c r="F324" s="1">
        <f t="shared" si="27"/>
        <v>4.5259424614370114E-4</v>
      </c>
      <c r="G324" s="1">
        <f>+F324*(1-$H$4)+G323*$H$4</f>
        <v>6.6294100964180407E-4</v>
      </c>
      <c r="H324" s="1">
        <f>+(1-$H$4)*$H$4^(A324)</f>
        <v>1.9521033265700357E-6</v>
      </c>
      <c r="I324" s="1">
        <f t="shared" si="28"/>
        <v>1.8535353671585381E-4</v>
      </c>
      <c r="J324" s="1">
        <f t="shared" si="29"/>
        <v>1.8667127671570327E-3</v>
      </c>
      <c r="L324" s="1">
        <f t="shared" si="25"/>
        <v>8.8351073348357657E-10</v>
      </c>
    </row>
    <row r="325" spans="1:12" x14ac:dyDescent="0.3">
      <c r="A325" s="1">
        <f t="shared" si="24"/>
        <v>166</v>
      </c>
      <c r="B325" s="2">
        <v>38989</v>
      </c>
      <c r="C325" s="1">
        <v>1335.85</v>
      </c>
      <c r="D325" s="1">
        <v>15.989800000000001</v>
      </c>
      <c r="E325" s="1">
        <f t="shared" si="26"/>
        <v>2.4566274485741779E-2</v>
      </c>
      <c r="F325" s="1">
        <f t="shared" si="27"/>
        <v>6.0350184210880748E-4</v>
      </c>
      <c r="G325" s="1">
        <f>+F325*(1-$H$4)+G324*$H$4</f>
        <v>6.5937465958982428E-4</v>
      </c>
      <c r="H325" s="1">
        <f>+(1-$H$4)*$H$4^(A325)</f>
        <v>2.0767056665638677E-6</v>
      </c>
      <c r="I325" s="1">
        <f t="shared" si="28"/>
        <v>1.9108612032562246E-4</v>
      </c>
      <c r="J325" s="1">
        <f t="shared" si="29"/>
        <v>1.8855684516737707E-3</v>
      </c>
      <c r="L325" s="1">
        <f t="shared" si="25"/>
        <v>1.2532956952890932E-9</v>
      </c>
    </row>
    <row r="326" spans="1:12" x14ac:dyDescent="0.3">
      <c r="A326" s="1">
        <f t="shared" ref="A326:A389" si="30">+A327+1</f>
        <v>165</v>
      </c>
      <c r="B326" s="2">
        <v>39021</v>
      </c>
      <c r="C326" s="1">
        <v>1377.94</v>
      </c>
      <c r="D326" s="1">
        <v>16.459600000000002</v>
      </c>
      <c r="E326" s="1">
        <f t="shared" si="26"/>
        <v>3.1508028596025195E-2</v>
      </c>
      <c r="F326" s="1">
        <f t="shared" si="27"/>
        <v>9.9275586600794147E-4</v>
      </c>
      <c r="G326" s="1">
        <f>+F326*(1-$H$4)+G325*$H$4</f>
        <v>6.7937753197491128E-4</v>
      </c>
      <c r="H326" s="1">
        <f>+(1-$H$4)*$H$4^(A326)</f>
        <v>2.2092613474083697E-6</v>
      </c>
      <c r="I326" s="1">
        <f t="shared" si="28"/>
        <v>1.9699600033569326E-4</v>
      </c>
      <c r="J326" s="1">
        <f t="shared" si="29"/>
        <v>1.9046145976502732E-3</v>
      </c>
      <c r="L326" s="1">
        <f t="shared" ref="L326:L389" si="31">+H326*F326</f>
        <v>2.1932571621842677E-9</v>
      </c>
    </row>
    <row r="327" spans="1:12" x14ac:dyDescent="0.3">
      <c r="A327" s="1">
        <f t="shared" si="30"/>
        <v>164</v>
      </c>
      <c r="B327" s="2">
        <v>39051</v>
      </c>
      <c r="C327" s="1">
        <v>1400.63</v>
      </c>
      <c r="D327" s="1">
        <v>16.7379</v>
      </c>
      <c r="E327" s="1">
        <f t="shared" ref="E327:E390" si="32">+C327/C326-1</f>
        <v>1.6466609576614388E-2</v>
      </c>
      <c r="F327" s="1">
        <f t="shared" ref="F327:F390" si="33">+E327^2</f>
        <v>2.711492309486487E-4</v>
      </c>
      <c r="G327" s="1">
        <f>+F327*(1-$H$4)+G326*$H$4</f>
        <v>6.548838339133355E-4</v>
      </c>
      <c r="H327" s="1">
        <f>+(1-$H$4)*$H$4^(A327)</f>
        <v>2.3502780291578404E-6</v>
      </c>
      <c r="I327" s="1">
        <f t="shared" ref="I327:I390" si="34">+(1-$I$4)*$I$4^(A327)</f>
        <v>2.0308866013988999E-4</v>
      </c>
      <c r="J327" s="1">
        <f t="shared" ref="J327:J390" si="35">+(1-$J$4)*$J$4^(A327)</f>
        <v>1.9238531289396698E-3</v>
      </c>
      <c r="L327" s="1">
        <f t="shared" si="31"/>
        <v>6.3727608012165418E-10</v>
      </c>
    </row>
    <row r="328" spans="1:12" x14ac:dyDescent="0.3">
      <c r="A328" s="1">
        <f t="shared" si="30"/>
        <v>163</v>
      </c>
      <c r="B328" s="2">
        <v>39080</v>
      </c>
      <c r="C328" s="1">
        <v>1418.3</v>
      </c>
      <c r="D328" s="1">
        <v>16.588899999999999</v>
      </c>
      <c r="E328" s="1">
        <f t="shared" si="32"/>
        <v>1.2615751483260995E-2</v>
      </c>
      <c r="F328" s="1">
        <f t="shared" si="33"/>
        <v>1.5915718548740199E-4</v>
      </c>
      <c r="G328" s="1">
        <f>+F328*(1-$H$4)+G327*$H$4</f>
        <v>6.2514023500777945E-4</v>
      </c>
      <c r="H328" s="1">
        <f>+(1-$H$4)*$H$4^(A328)</f>
        <v>2.5002957756998301E-6</v>
      </c>
      <c r="I328" s="1">
        <f t="shared" si="34"/>
        <v>2.0936975272153608E-4</v>
      </c>
      <c r="J328" s="1">
        <f t="shared" si="35"/>
        <v>1.9432859888279495E-3</v>
      </c>
      <c r="L328" s="1">
        <f t="shared" si="31"/>
        <v>3.9794003854642549E-10</v>
      </c>
    </row>
    <row r="329" spans="1:12" x14ac:dyDescent="0.3">
      <c r="A329" s="1">
        <f t="shared" si="30"/>
        <v>162</v>
      </c>
      <c r="B329" s="2">
        <v>39113</v>
      </c>
      <c r="C329" s="1">
        <v>1438.24</v>
      </c>
      <c r="D329" s="1">
        <v>16.79</v>
      </c>
      <c r="E329" s="1">
        <f t="shared" si="32"/>
        <v>1.4059084819854739E-2</v>
      </c>
      <c r="F329" s="1">
        <f t="shared" si="33"/>
        <v>1.9765786597186996E-4</v>
      </c>
      <c r="G329" s="1">
        <f>+F329*(1-$H$4)+G328*$H$4</f>
        <v>5.9949129286562483E-4</v>
      </c>
      <c r="H329" s="1">
        <f>+(1-$H$4)*$H$4^(A329)</f>
        <v>2.6598891230849258E-6</v>
      </c>
      <c r="I329" s="1">
        <f t="shared" si="34"/>
        <v>2.1584510589849076E-4</v>
      </c>
      <c r="J329" s="1">
        <f t="shared" si="35"/>
        <v>1.9629151402302519E-3</v>
      </c>
      <c r="L329" s="1">
        <f t="shared" si="31"/>
        <v>5.2574800779075495E-10</v>
      </c>
    </row>
    <row r="330" spans="1:12" x14ac:dyDescent="0.3">
      <c r="A330" s="1">
        <f t="shared" si="30"/>
        <v>161</v>
      </c>
      <c r="B330" s="2">
        <v>39141</v>
      </c>
      <c r="C330" s="1">
        <v>1406.82</v>
      </c>
      <c r="D330" s="1">
        <v>16.3521</v>
      </c>
      <c r="E330" s="1">
        <f t="shared" si="32"/>
        <v>-2.1846145288686225E-2</v>
      </c>
      <c r="F330" s="1">
        <f t="shared" si="33"/>
        <v>4.7725406397438735E-4</v>
      </c>
      <c r="G330" s="1">
        <f>+F330*(1-$H$4)+G329*$H$4</f>
        <v>5.9215705913215051E-4</v>
      </c>
      <c r="H330" s="1">
        <f>+(1-$H$4)*$H$4^(A330)</f>
        <v>2.829669279877581E-6</v>
      </c>
      <c r="I330" s="1">
        <f t="shared" si="34"/>
        <v>2.2252072773040288E-4</v>
      </c>
      <c r="J330" s="1">
        <f t="shared" si="35"/>
        <v>1.9827425658891433E-3</v>
      </c>
      <c r="L330" s="1">
        <f t="shared" si="31"/>
        <v>1.3504711635250535E-9</v>
      </c>
    </row>
    <row r="331" spans="1:12" x14ac:dyDescent="0.3">
      <c r="A331" s="1">
        <f t="shared" si="30"/>
        <v>160</v>
      </c>
      <c r="B331" s="2">
        <v>39171</v>
      </c>
      <c r="C331" s="1">
        <v>1420.86</v>
      </c>
      <c r="D331" s="1">
        <v>16.260100000000001</v>
      </c>
      <c r="E331" s="1">
        <f t="shared" si="32"/>
        <v>9.9799547916576969E-3</v>
      </c>
      <c r="F331" s="1">
        <f t="shared" si="33"/>
        <v>9.9599497643531424E-5</v>
      </c>
      <c r="G331" s="1">
        <f>+F331*(1-$H$4)+G330*$H$4</f>
        <v>5.626036054428333E-4</v>
      </c>
      <c r="H331" s="1">
        <f>+(1-$H$4)*$H$4^(A331)</f>
        <v>3.0102864679548729E-6</v>
      </c>
      <c r="I331" s="1">
        <f t="shared" si="34"/>
        <v>2.2940281209319886E-4</v>
      </c>
      <c r="J331" s="1">
        <f t="shared" si="35"/>
        <v>2.0027702685748924E-3</v>
      </c>
      <c r="L331" s="1">
        <f t="shared" si="31"/>
        <v>2.9982301997142589E-10</v>
      </c>
    </row>
    <row r="332" spans="1:12" x14ac:dyDescent="0.3">
      <c r="A332" s="1">
        <f t="shared" si="30"/>
        <v>159</v>
      </c>
      <c r="B332" s="2">
        <v>39202</v>
      </c>
      <c r="C332" s="1">
        <v>1482.37</v>
      </c>
      <c r="D332" s="1">
        <v>16.9377</v>
      </c>
      <c r="E332" s="1">
        <f t="shared" si="32"/>
        <v>4.3290683107413797E-2</v>
      </c>
      <c r="F332" s="1">
        <f t="shared" si="33"/>
        <v>1.8740832439065223E-3</v>
      </c>
      <c r="G332" s="1">
        <f>+F332*(1-$H$4)+G331*$H$4</f>
        <v>6.4129238375065464E-4</v>
      </c>
      <c r="H332" s="1">
        <f>+(1-$H$4)*$H$4^(A332)</f>
        <v>3.2024324127179497E-6</v>
      </c>
      <c r="I332" s="1">
        <f t="shared" si="34"/>
        <v>2.3649774442597815E-4</v>
      </c>
      <c r="J332" s="1">
        <f t="shared" si="35"/>
        <v>2.0230002712877701E-3</v>
      </c>
      <c r="L332" s="1">
        <f t="shared" si="31"/>
        <v>6.0016249244178457E-9</v>
      </c>
    </row>
    <row r="333" spans="1:12" x14ac:dyDescent="0.3">
      <c r="A333" s="1">
        <f t="shared" si="30"/>
        <v>158</v>
      </c>
      <c r="B333" s="2">
        <v>39233</v>
      </c>
      <c r="C333" s="1">
        <v>1530.62</v>
      </c>
      <c r="D333" s="1">
        <v>17.482099999999999</v>
      </c>
      <c r="E333" s="1">
        <f t="shared" si="32"/>
        <v>3.2549228600146973E-2</v>
      </c>
      <c r="F333" s="1">
        <f t="shared" si="33"/>
        <v>1.0594522824646257E-3</v>
      </c>
      <c r="G333" s="1">
        <f>+F333*(1-$H$4)+G332*$H$4</f>
        <v>6.6638197767349291E-4</v>
      </c>
      <c r="H333" s="1">
        <f>+(1-$H$4)*$H$4^(A333)</f>
        <v>3.4068429922531386E-6</v>
      </c>
      <c r="I333" s="1">
        <f t="shared" si="34"/>
        <v>2.438121076556476E-4</v>
      </c>
      <c r="J333" s="1">
        <f t="shared" si="35"/>
        <v>2.0434346174623944E-3</v>
      </c>
      <c r="L333" s="1">
        <f t="shared" si="31"/>
        <v>3.6093875841412029E-9</v>
      </c>
    </row>
    <row r="334" spans="1:12" x14ac:dyDescent="0.3">
      <c r="A334" s="1">
        <f t="shared" si="30"/>
        <v>157</v>
      </c>
      <c r="B334" s="2">
        <v>39262</v>
      </c>
      <c r="C334" s="1">
        <v>1503.35</v>
      </c>
      <c r="D334" s="1">
        <v>16.766400000000001</v>
      </c>
      <c r="E334" s="1">
        <f t="shared" si="32"/>
        <v>-1.7816309730697366E-2</v>
      </c>
      <c r="F334" s="1">
        <f t="shared" si="33"/>
        <v>3.1742089242014164E-4</v>
      </c>
      <c r="G334" s="1">
        <f>+F334*(1-$H$4)+G333*$H$4</f>
        <v>6.4544431255829176E-4</v>
      </c>
      <c r="H334" s="1">
        <f>+(1-$H$4)*$H$4^(A334)</f>
        <v>3.6243010555884447E-6</v>
      </c>
      <c r="I334" s="1">
        <f t="shared" si="34"/>
        <v>2.5135268830479135E-4</v>
      </c>
      <c r="J334" s="1">
        <f t="shared" si="35"/>
        <v>2.0640753711741351E-3</v>
      </c>
      <c r="L334" s="1">
        <f t="shared" si="31"/>
        <v>1.1504288754641455E-9</v>
      </c>
    </row>
    <row r="335" spans="1:12" x14ac:dyDescent="0.3">
      <c r="A335" s="1">
        <f t="shared" si="30"/>
        <v>156</v>
      </c>
      <c r="B335" s="2">
        <v>39294</v>
      </c>
      <c r="C335" s="1">
        <v>1455.28</v>
      </c>
      <c r="D335" s="1">
        <v>16.2043</v>
      </c>
      <c r="E335" s="1">
        <f t="shared" si="32"/>
        <v>-3.1975255263245406E-2</v>
      </c>
      <c r="F335" s="1">
        <f t="shared" si="33"/>
        <v>1.022416949149703E-3</v>
      </c>
      <c r="G335" s="1">
        <f>+F335*(1-$H$4)+G334*$H$4</f>
        <v>6.680626707537765E-4</v>
      </c>
      <c r="H335" s="1">
        <f>+(1-$H$4)*$H$4^(A335)</f>
        <v>3.8556394208387721E-6</v>
      </c>
      <c r="I335" s="1">
        <f t="shared" si="34"/>
        <v>2.5912648278844468E-4</v>
      </c>
      <c r="J335" s="1">
        <f t="shared" si="35"/>
        <v>2.0849246173476116E-3</v>
      </c>
      <c r="L335" s="1">
        <f t="shared" si="31"/>
        <v>3.9420710936753052E-9</v>
      </c>
    </row>
    <row r="336" spans="1:12" x14ac:dyDescent="0.3">
      <c r="A336" s="1">
        <f t="shared" si="30"/>
        <v>155</v>
      </c>
      <c r="B336" s="2">
        <v>39325</v>
      </c>
      <c r="C336" s="1">
        <v>1473.99</v>
      </c>
      <c r="D336" s="1">
        <v>16.409300000000002</v>
      </c>
      <c r="E336" s="1">
        <f t="shared" si="32"/>
        <v>1.2856632400637613E-2</v>
      </c>
      <c r="F336" s="1">
        <f t="shared" si="33"/>
        <v>1.6529299668512488E-4</v>
      </c>
      <c r="G336" s="1">
        <f>+F336*(1-$H$4)+G335*$H$4</f>
        <v>6.3789649030965745E-4</v>
      </c>
      <c r="H336" s="1">
        <f>+(1-$H$4)*$H$4^(A336)</f>
        <v>4.1017440647220971E-6</v>
      </c>
      <c r="I336" s="1">
        <f t="shared" si="34"/>
        <v>2.6714070390561307E-4</v>
      </c>
      <c r="J336" s="1">
        <f t="shared" si="35"/>
        <v>2.1059844619672847E-3</v>
      </c>
      <c r="L336" s="1">
        <f t="shared" si="31"/>
        <v>6.7798956809334021E-10</v>
      </c>
    </row>
    <row r="337" spans="1:12" x14ac:dyDescent="0.3">
      <c r="A337" s="1">
        <f t="shared" si="30"/>
        <v>154</v>
      </c>
      <c r="B337" s="2">
        <v>39353</v>
      </c>
      <c r="C337" s="1">
        <v>1526.75</v>
      </c>
      <c r="D337" s="1">
        <v>17.085599999999999</v>
      </c>
      <c r="E337" s="1">
        <f t="shared" si="32"/>
        <v>3.579400131615551E-2</v>
      </c>
      <c r="F337" s="1">
        <f t="shared" si="33"/>
        <v>1.2812105302209423E-3</v>
      </c>
      <c r="G337" s="1">
        <f>+F337*(1-$H$4)+G336*$H$4</f>
        <v>6.7649533270433462E-4</v>
      </c>
      <c r="H337" s="1">
        <f>+(1-$H$4)*$H$4^(A337)</f>
        <v>4.3635575156618065E-6</v>
      </c>
      <c r="I337" s="1">
        <f t="shared" si="34"/>
        <v>2.7540278753155988E-4</v>
      </c>
      <c r="J337" s="1">
        <f t="shared" si="35"/>
        <v>2.1272570322901866E-3</v>
      </c>
      <c r="L337" s="1">
        <f t="shared" si="31"/>
        <v>5.5906358382906413E-9</v>
      </c>
    </row>
    <row r="338" spans="1:12" x14ac:dyDescent="0.3">
      <c r="A338" s="1">
        <f t="shared" si="30"/>
        <v>153</v>
      </c>
      <c r="B338" s="2">
        <v>39386</v>
      </c>
      <c r="C338" s="1">
        <v>1549.38</v>
      </c>
      <c r="D338" s="1">
        <v>17.314599999999999</v>
      </c>
      <c r="E338" s="1">
        <f t="shared" si="32"/>
        <v>1.4822335025380884E-2</v>
      </c>
      <c r="F338" s="1">
        <f t="shared" si="33"/>
        <v>2.1970161560463293E-4</v>
      </c>
      <c r="G338" s="1">
        <f>+F338*(1-$H$4)+G337*$H$4</f>
        <v>6.4908770967835245E-4</v>
      </c>
      <c r="H338" s="1">
        <f>+(1-$H$4)*$H$4^(A338)</f>
        <v>4.6420824634700063E-6</v>
      </c>
      <c r="I338" s="1">
        <f t="shared" si="34"/>
        <v>2.8392039951707205E-4</v>
      </c>
      <c r="J338" s="1">
        <f t="shared" si="35"/>
        <v>2.1487444770607943E-3</v>
      </c>
      <c r="L338" s="1">
        <f t="shared" si="31"/>
        <v>1.0198730169942948E-9</v>
      </c>
    </row>
    <row r="339" spans="1:12" x14ac:dyDescent="0.3">
      <c r="A339" s="1">
        <f t="shared" si="30"/>
        <v>152</v>
      </c>
      <c r="B339" s="2">
        <v>39416</v>
      </c>
      <c r="C339" s="1">
        <v>1481.14</v>
      </c>
      <c r="D339" s="1">
        <v>16.685300000000002</v>
      </c>
      <c r="E339" s="1">
        <f t="shared" si="32"/>
        <v>-4.4043423821141348E-2</v>
      </c>
      <c r="F339" s="1">
        <f t="shared" si="33"/>
        <v>1.939823181888681E-3</v>
      </c>
      <c r="G339" s="1">
        <f>+F339*(1-$H$4)+G338*$H$4</f>
        <v>7.2653183801097223E-4</v>
      </c>
      <c r="H339" s="1">
        <f>+(1-$H$4)*$H$4^(A339)</f>
        <v>4.9383855994361771E-6</v>
      </c>
      <c r="I339" s="1">
        <f t="shared" si="34"/>
        <v>2.9270144280110522E-4</v>
      </c>
      <c r="J339" s="1">
        <f t="shared" si="35"/>
        <v>2.1704489667280754E-3</v>
      </c>
      <c r="L339" s="1">
        <f t="shared" si="31"/>
        <v>9.5795948668915256E-9</v>
      </c>
    </row>
    <row r="340" spans="1:12" x14ac:dyDescent="0.3">
      <c r="A340" s="1">
        <f t="shared" si="30"/>
        <v>151</v>
      </c>
      <c r="B340" s="2">
        <v>39447</v>
      </c>
      <c r="C340" s="1">
        <v>1468.36</v>
      </c>
      <c r="D340" s="1">
        <v>18.2407</v>
      </c>
      <c r="E340" s="1">
        <f t="shared" si="32"/>
        <v>-8.628488866683881E-3</v>
      </c>
      <c r="F340" s="1">
        <f t="shared" si="33"/>
        <v>7.4450820122487683E-5</v>
      </c>
      <c r="G340" s="1">
        <f>+F340*(1-$H$4)+G339*$H$4</f>
        <v>6.8740697693766314E-4</v>
      </c>
      <c r="H340" s="1">
        <f>+(1-$H$4)*$H$4^(A340)</f>
        <v>5.2536017015278482E-6</v>
      </c>
      <c r="I340" s="1">
        <f t="shared" si="34"/>
        <v>3.0175406474340746E-4</v>
      </c>
      <c r="J340" s="1">
        <f t="shared" si="35"/>
        <v>2.1923726936647226E-3</v>
      </c>
      <c r="L340" s="1">
        <f t="shared" si="31"/>
        <v>3.9113495527564504E-10</v>
      </c>
    </row>
    <row r="341" spans="1:12" x14ac:dyDescent="0.3">
      <c r="A341" s="1">
        <f t="shared" si="30"/>
        <v>150</v>
      </c>
      <c r="B341" s="2">
        <v>39478</v>
      </c>
      <c r="C341" s="1">
        <v>1378.55</v>
      </c>
      <c r="D341" s="1">
        <v>17.085799999999999</v>
      </c>
      <c r="E341" s="1">
        <f t="shared" si="32"/>
        <v>-6.1163474897164116E-2</v>
      </c>
      <c r="F341" s="1">
        <f t="shared" si="33"/>
        <v>3.7409706614960252E-3</v>
      </c>
      <c r="G341" s="1">
        <f>+F341*(1-$H$4)+G340*$H$4</f>
        <v>8.7062079801116508E-4</v>
      </c>
      <c r="H341" s="1">
        <f>+(1-$H$4)*$H$4^(A341)</f>
        <v>5.5889379803487744E-6</v>
      </c>
      <c r="I341" s="1">
        <f t="shared" si="34"/>
        <v>3.1108666468392522E-4</v>
      </c>
      <c r="J341" s="1">
        <f t="shared" si="35"/>
        <v>2.2145178723886084E-3</v>
      </c>
      <c r="L341" s="1">
        <f t="shared" si="31"/>
        <v>2.0908053013405615E-8</v>
      </c>
    </row>
    <row r="342" spans="1:12" x14ac:dyDescent="0.3">
      <c r="A342" s="1">
        <f t="shared" si="30"/>
        <v>149</v>
      </c>
      <c r="B342" s="2">
        <v>39507</v>
      </c>
      <c r="C342" s="1">
        <v>1330.63</v>
      </c>
      <c r="D342" s="1">
        <v>16.559799999999999</v>
      </c>
      <c r="E342" s="1">
        <f t="shared" si="32"/>
        <v>-3.4761162090602316E-2</v>
      </c>
      <c r="F342" s="1">
        <f t="shared" si="33"/>
        <v>1.2083383898891275E-3</v>
      </c>
      <c r="G342" s="1">
        <f>+F342*(1-$H$4)+G341*$H$4</f>
        <v>8.9088385352384283E-4</v>
      </c>
      <c r="H342" s="1">
        <f>+(1-$H$4)*$H$4^(A342)</f>
        <v>5.9456787024986963E-6</v>
      </c>
      <c r="I342" s="1">
        <f t="shared" si="34"/>
        <v>3.2070790173600535E-4</v>
      </c>
      <c r="J342" s="1">
        <f t="shared" si="35"/>
        <v>2.2368867397864734E-3</v>
      </c>
      <c r="L342" s="1">
        <f t="shared" si="31"/>
        <v>7.184391830175351E-9</v>
      </c>
    </row>
    <row r="343" spans="1:12" x14ac:dyDescent="0.3">
      <c r="A343" s="1">
        <f t="shared" si="30"/>
        <v>148</v>
      </c>
      <c r="B343" s="2">
        <v>39538</v>
      </c>
      <c r="C343" s="1">
        <v>1322.7</v>
      </c>
      <c r="D343" s="1">
        <v>17.579599999999999</v>
      </c>
      <c r="E343" s="1">
        <f t="shared" si="32"/>
        <v>-5.9595830546433914E-3</v>
      </c>
      <c r="F343" s="1">
        <f t="shared" si="33"/>
        <v>3.5516630185192655E-5</v>
      </c>
      <c r="G343" s="1">
        <f>+F343*(1-$H$4)+G342*$H$4</f>
        <v>8.3956182012352373E-4</v>
      </c>
      <c r="H343" s="1">
        <f>+(1-$H$4)*$H$4^(A343)</f>
        <v>6.3251901090411671E-6</v>
      </c>
      <c r="I343" s="1">
        <f t="shared" si="34"/>
        <v>3.3062670282062412E-4</v>
      </c>
      <c r="J343" s="1">
        <f t="shared" si="35"/>
        <v>2.2594815553398724E-3</v>
      </c>
      <c r="L343" s="1">
        <f t="shared" si="31"/>
        <v>2.2464943795385353E-10</v>
      </c>
    </row>
    <row r="344" spans="1:12" x14ac:dyDescent="0.3">
      <c r="A344" s="1">
        <f t="shared" si="30"/>
        <v>147</v>
      </c>
      <c r="B344" s="2">
        <v>39568</v>
      </c>
      <c r="C344" s="1">
        <v>1385.59</v>
      </c>
      <c r="D344" s="1">
        <v>18.380600000000001</v>
      </c>
      <c r="E344" s="1">
        <f t="shared" si="32"/>
        <v>4.7546684811370588E-2</v>
      </c>
      <c r="F344" s="1">
        <f t="shared" si="33"/>
        <v>2.2606872365518184E-3</v>
      </c>
      <c r="G344" s="1">
        <f>+F344*(1-$H$4)+G343*$H$4</f>
        <v>9.2482934510922142E-4</v>
      </c>
      <c r="H344" s="1">
        <f>+(1-$H$4)*$H$4^(A344)</f>
        <v>6.7289256479161344E-6</v>
      </c>
      <c r="I344" s="1">
        <f t="shared" si="34"/>
        <v>3.4085227094909703E-4</v>
      </c>
      <c r="J344" s="1">
        <f t="shared" si="35"/>
        <v>2.2823046013534061E-3</v>
      </c>
      <c r="L344" s="1">
        <f t="shared" si="31"/>
        <v>1.5211996327950179E-8</v>
      </c>
    </row>
    <row r="345" spans="1:12" x14ac:dyDescent="0.3">
      <c r="A345" s="1">
        <f t="shared" si="30"/>
        <v>146</v>
      </c>
      <c r="B345" s="2">
        <v>39598</v>
      </c>
      <c r="C345" s="1">
        <v>1400.38</v>
      </c>
      <c r="D345" s="1">
        <v>18.7624</v>
      </c>
      <c r="E345" s="1">
        <f t="shared" si="32"/>
        <v>1.0674153248796614E-2</v>
      </c>
      <c r="F345" s="1">
        <f t="shared" si="33"/>
        <v>1.1393754757879531E-4</v>
      </c>
      <c r="G345" s="1">
        <f>+F345*(1-$H$4)+G344*$H$4</f>
        <v>8.7617583725739577E-4</v>
      </c>
      <c r="H345" s="1">
        <f>+(1-$H$4)*$H$4^(A345)</f>
        <v>7.158431540336314E-6</v>
      </c>
      <c r="I345" s="1">
        <f t="shared" si="34"/>
        <v>3.5139409376195571E-4</v>
      </c>
      <c r="J345" s="1">
        <f t="shared" si="35"/>
        <v>2.305358183185259E-3</v>
      </c>
      <c r="L345" s="1">
        <f t="shared" si="31"/>
        <v>8.1561413421661783E-10</v>
      </c>
    </row>
    <row r="346" spans="1:12" x14ac:dyDescent="0.3">
      <c r="A346" s="1">
        <f t="shared" si="30"/>
        <v>145</v>
      </c>
      <c r="B346" s="2">
        <v>39629</v>
      </c>
      <c r="C346" s="1">
        <v>1280</v>
      </c>
      <c r="D346" s="1">
        <v>18.623899999999999</v>
      </c>
      <c r="E346" s="1">
        <f t="shared" si="32"/>
        <v>-8.5962381639269392E-2</v>
      </c>
      <c r="F346" s="1">
        <f t="shared" si="33"/>
        <v>7.3895310570953991E-3</v>
      </c>
      <c r="G346" s="1">
        <f>+F346*(1-$H$4)+G345*$H$4</f>
        <v>1.2669771504476763E-3</v>
      </c>
      <c r="H346" s="1">
        <f>+(1-$H$4)*$H$4^(A346)</f>
        <v>7.6153527024854411E-6</v>
      </c>
      <c r="I346" s="1">
        <f t="shared" si="34"/>
        <v>3.622619523319131E-4</v>
      </c>
      <c r="J346" s="1">
        <f t="shared" si="35"/>
        <v>2.3286446294800592E-3</v>
      </c>
      <c r="L346" s="1">
        <f t="shared" si="31"/>
        <v>5.6273885305751549E-8</v>
      </c>
    </row>
    <row r="347" spans="1:12" x14ac:dyDescent="0.3">
      <c r="A347" s="1">
        <f t="shared" si="30"/>
        <v>144</v>
      </c>
      <c r="B347" s="2">
        <v>39660</v>
      </c>
      <c r="C347" s="1">
        <v>1267.3800000000001</v>
      </c>
      <c r="D347" s="1">
        <v>18.677900000000001</v>
      </c>
      <c r="E347" s="1">
        <f t="shared" si="32"/>
        <v>-9.8593749999998925E-3</v>
      </c>
      <c r="F347" s="1">
        <f t="shared" si="33"/>
        <v>9.7207275390622883E-5</v>
      </c>
      <c r="G347" s="1">
        <f>+F347*(1-$H$4)+G346*$H$4</f>
        <v>1.1967909579442529E-3</v>
      </c>
      <c r="H347" s="1">
        <f>+(1-$H$4)*$H$4^(A347)</f>
        <v>8.1014390451972783E-6</v>
      </c>
      <c r="I347" s="1">
        <f t="shared" si="34"/>
        <v>3.7346593023908565E-4</v>
      </c>
      <c r="J347" s="1">
        <f t="shared" si="35"/>
        <v>2.3521662924041007E-3</v>
      </c>
      <c r="L347" s="1">
        <f t="shared" si="31"/>
        <v>7.8751881632683677E-10</v>
      </c>
    </row>
    <row r="348" spans="1:12" x14ac:dyDescent="0.3">
      <c r="A348" s="1">
        <f t="shared" si="30"/>
        <v>143</v>
      </c>
      <c r="B348" s="2">
        <v>39689</v>
      </c>
      <c r="C348" s="1">
        <v>1282.83</v>
      </c>
      <c r="D348" s="1">
        <v>19.2409</v>
      </c>
      <c r="E348" s="1">
        <f t="shared" si="32"/>
        <v>1.2190503242910378E-2</v>
      </c>
      <c r="F348" s="1">
        <f t="shared" si="33"/>
        <v>1.4860836931540844E-4</v>
      </c>
      <c r="G348" s="1">
        <f>+F348*(1-$H$4)+G347*$H$4</f>
        <v>1.1339000026265222E-3</v>
      </c>
      <c r="H348" s="1">
        <f>+(1-$H$4)*$H$4^(A348)</f>
        <v>8.6185521757417821E-6</v>
      </c>
      <c r="I348" s="1">
        <f t="shared" si="34"/>
        <v>3.8501642292689247E-4</v>
      </c>
      <c r="J348" s="1">
        <f t="shared" si="35"/>
        <v>2.3759255478829301E-3</v>
      </c>
      <c r="L348" s="1">
        <f t="shared" si="31"/>
        <v>1.2807889846967517E-9</v>
      </c>
    </row>
    <row r="349" spans="1:12" x14ac:dyDescent="0.3">
      <c r="A349" s="1">
        <f t="shared" si="30"/>
        <v>142</v>
      </c>
      <c r="B349" s="2">
        <v>39721</v>
      </c>
      <c r="C349" s="1">
        <v>1166.3599999999999</v>
      </c>
      <c r="D349" s="1">
        <v>18.0579</v>
      </c>
      <c r="E349" s="1">
        <f t="shared" si="32"/>
        <v>-9.0791453271283018E-2</v>
      </c>
      <c r="F349" s="1">
        <f t="shared" si="33"/>
        <v>8.2430879871115675E-3</v>
      </c>
      <c r="G349" s="1">
        <f>+F349*(1-$H$4)+G348*$H$4</f>
        <v>1.5604512816956252E-3</v>
      </c>
      <c r="H349" s="1">
        <f>+(1-$H$4)*$H$4^(A349)</f>
        <v>9.1686725273848773E-6</v>
      </c>
      <c r="I349" s="1">
        <f t="shared" si="34"/>
        <v>3.9692414734731181E-4</v>
      </c>
      <c r="J349" s="1">
        <f t="shared" si="35"/>
        <v>2.3999247958413432E-3</v>
      </c>
      <c r="L349" s="1">
        <f t="shared" si="31"/>
        <v>7.5578174368246131E-8</v>
      </c>
    </row>
    <row r="350" spans="1:12" x14ac:dyDescent="0.3">
      <c r="A350" s="1">
        <f t="shared" si="30"/>
        <v>141</v>
      </c>
      <c r="B350" s="2">
        <v>39752</v>
      </c>
      <c r="C350" s="1">
        <v>968.75</v>
      </c>
      <c r="D350" s="1">
        <v>15.202400000000001</v>
      </c>
      <c r="E350" s="1">
        <f t="shared" si="32"/>
        <v>-0.16942453444905514</v>
      </c>
      <c r="F350" s="1">
        <f t="shared" si="33"/>
        <v>2.8704672873279071E-2</v>
      </c>
      <c r="G350" s="1">
        <f>+F350*(1-$H$4)+G349*$H$4</f>
        <v>3.1891045771906337E-3</v>
      </c>
      <c r="H350" s="1">
        <f>+(1-$H$4)*$H$4^(A350)</f>
        <v>9.7539069440264644E-6</v>
      </c>
      <c r="I350" s="1">
        <f t="shared" si="34"/>
        <v>4.0920015190444516E-4</v>
      </c>
      <c r="J350" s="1">
        <f t="shared" si="35"/>
        <v>2.4241664604458014E-3</v>
      </c>
      <c r="L350" s="1">
        <f t="shared" si="31"/>
        <v>2.7998270806468481E-7</v>
      </c>
    </row>
    <row r="351" spans="1:12" x14ac:dyDescent="0.3">
      <c r="A351" s="1">
        <f t="shared" si="30"/>
        <v>140</v>
      </c>
      <c r="B351" s="2">
        <v>39780</v>
      </c>
      <c r="C351" s="1">
        <v>896.24</v>
      </c>
      <c r="D351" s="1">
        <v>14.2089</v>
      </c>
      <c r="E351" s="1">
        <f t="shared" si="32"/>
        <v>-7.4849032258064496E-2</v>
      </c>
      <c r="F351" s="1">
        <f t="shared" si="33"/>
        <v>5.6023776299687798E-3</v>
      </c>
      <c r="G351" s="1">
        <f>+F351*(1-$H$4)+G350*$H$4</f>
        <v>3.3339009603573226E-3</v>
      </c>
      <c r="H351" s="1">
        <f>+(1-$H$4)*$H$4^(A351)</f>
        <v>1.0376496748964325E-5</v>
      </c>
      <c r="I351" s="1">
        <f t="shared" si="34"/>
        <v>4.2185582670561359E-4</v>
      </c>
      <c r="J351" s="1">
        <f t="shared" si="35"/>
        <v>2.4486529903492943E-3</v>
      </c>
      <c r="L351" s="1">
        <f t="shared" si="31"/>
        <v>5.8133053263841507E-8</v>
      </c>
    </row>
    <row r="352" spans="1:12" x14ac:dyDescent="0.3">
      <c r="A352" s="1">
        <f t="shared" si="30"/>
        <v>139</v>
      </c>
      <c r="B352" s="2">
        <v>39813</v>
      </c>
      <c r="C352" s="1">
        <v>903.25</v>
      </c>
      <c r="D352" s="1">
        <v>16.789400000000001</v>
      </c>
      <c r="E352" s="1">
        <f t="shared" si="32"/>
        <v>7.8215656520574939E-3</v>
      </c>
      <c r="F352" s="1">
        <f t="shared" si="33"/>
        <v>6.1176889249445576E-5</v>
      </c>
      <c r="G352" s="1">
        <f>+F352*(1-$H$4)+G351*$H$4</f>
        <v>3.1375375160908494E-3</v>
      </c>
      <c r="H352" s="1">
        <f>+(1-$H$4)*$H$4^(A352)</f>
        <v>1.1038826328685451E-5</v>
      </c>
      <c r="I352" s="1">
        <f t="shared" si="34"/>
        <v>4.3490291412949858E-4</v>
      </c>
      <c r="J352" s="1">
        <f t="shared" si="35"/>
        <v>2.4733868589386812E-3</v>
      </c>
      <c r="L352" s="1">
        <f t="shared" si="31"/>
        <v>6.7532105575385379E-10</v>
      </c>
    </row>
    <row r="353" spans="1:12" x14ac:dyDescent="0.3">
      <c r="A353" s="1">
        <f t="shared" si="30"/>
        <v>138</v>
      </c>
      <c r="B353" s="2">
        <v>39843</v>
      </c>
      <c r="C353" s="1">
        <v>825.88</v>
      </c>
      <c r="D353" s="1">
        <v>13.5943</v>
      </c>
      <c r="E353" s="1">
        <f t="shared" si="32"/>
        <v>-8.5657348463880401E-2</v>
      </c>
      <c r="F353" s="1">
        <f t="shared" si="33"/>
        <v>7.3371813458626345E-3</v>
      </c>
      <c r="G353" s="1">
        <f>+F353*(1-$H$4)+G352*$H$4</f>
        <v>3.3895161458771571E-3</v>
      </c>
      <c r="H353" s="1">
        <f>+(1-$H$4)*$H$4^(A353)</f>
        <v>1.1743432264558992E-5</v>
      </c>
      <c r="I353" s="1">
        <f t="shared" si="34"/>
        <v>4.4835351972113253E-4</v>
      </c>
      <c r="J353" s="1">
        <f t="shared" si="35"/>
        <v>2.4983705645845265E-3</v>
      </c>
      <c r="L353" s="1">
        <f t="shared" si="31"/>
        <v>8.6163692147923635E-8</v>
      </c>
    </row>
    <row r="354" spans="1:12" x14ac:dyDescent="0.3">
      <c r="A354" s="1">
        <f t="shared" si="30"/>
        <v>137</v>
      </c>
      <c r="B354" s="2">
        <v>39871</v>
      </c>
      <c r="C354" s="1">
        <v>735.09</v>
      </c>
      <c r="D354" s="1">
        <v>12.1213</v>
      </c>
      <c r="E354" s="1">
        <f t="shared" si="32"/>
        <v>-0.10993122487528451</v>
      </c>
      <c r="F354" s="1">
        <f t="shared" si="33"/>
        <v>1.2084874202580372E-2</v>
      </c>
      <c r="G354" s="1">
        <f>+F354*(1-$H$4)+G353*$H$4</f>
        <v>3.9112376292793506E-3</v>
      </c>
      <c r="H354" s="1">
        <f>+(1-$H$4)*$H$4^(A354)</f>
        <v>1.2493013047403182E-5</v>
      </c>
      <c r="I354" s="1">
        <f t="shared" si="34"/>
        <v>4.6222012342384797E-4</v>
      </c>
      <c r="J354" s="1">
        <f t="shared" si="35"/>
        <v>2.5236066308934606E-3</v>
      </c>
      <c r="L354" s="1">
        <f t="shared" si="31"/>
        <v>1.509764910890627E-7</v>
      </c>
    </row>
    <row r="355" spans="1:12" x14ac:dyDescent="0.3">
      <c r="A355" s="1">
        <f t="shared" si="30"/>
        <v>136</v>
      </c>
      <c r="B355" s="2">
        <v>39903</v>
      </c>
      <c r="C355" s="1">
        <v>797.87</v>
      </c>
      <c r="D355" s="1">
        <v>14.456</v>
      </c>
      <c r="E355" s="1">
        <f t="shared" si="32"/>
        <v>8.5404508291501591E-2</v>
      </c>
      <c r="F355" s="1">
        <f t="shared" si="33"/>
        <v>7.2939300365131637E-3</v>
      </c>
      <c r="G355" s="1">
        <f>+F355*(1-$H$4)+G354*$H$4</f>
        <v>4.1141991737133794E-3</v>
      </c>
      <c r="H355" s="1">
        <f>+(1-$H$4)*$H$4^(A355)</f>
        <v>1.3290439412131047E-5</v>
      </c>
      <c r="I355" s="1">
        <f t="shared" si="34"/>
        <v>4.7651559115860612E-4</v>
      </c>
      <c r="J355" s="1">
        <f t="shared" si="35"/>
        <v>2.5490976069630924E-3</v>
      </c>
      <c r="L355" s="1">
        <f t="shared" si="31"/>
        <v>9.6939535226600994E-8</v>
      </c>
    </row>
    <row r="356" spans="1:12" x14ac:dyDescent="0.3">
      <c r="A356" s="1">
        <f t="shared" si="30"/>
        <v>135</v>
      </c>
      <c r="B356" s="2">
        <v>39933</v>
      </c>
      <c r="C356" s="1">
        <v>872.81</v>
      </c>
      <c r="D356" s="1">
        <v>15.977499999999999</v>
      </c>
      <c r="E356" s="1">
        <f t="shared" si="32"/>
        <v>9.3925075513554779E-2</v>
      </c>
      <c r="F356" s="1">
        <f t="shared" si="33"/>
        <v>8.8219198102269681E-3</v>
      </c>
      <c r="G356" s="1">
        <f>+F356*(1-$H$4)+G355*$H$4</f>
        <v>4.3966624119041947E-3</v>
      </c>
      <c r="H356" s="1">
        <f>+(1-$H$4)*$H$4^(A356)</f>
        <v>1.4138765332054303E-5</v>
      </c>
      <c r="I356" s="1">
        <f t="shared" si="34"/>
        <v>4.9125318676144971E-4</v>
      </c>
      <c r="J356" s="1">
        <f t="shared" si="35"/>
        <v>2.5748460676394869E-3</v>
      </c>
      <c r="L356" s="1">
        <f t="shared" si="31"/>
        <v>1.2473105397500013E-7</v>
      </c>
    </row>
    <row r="357" spans="1:12" x14ac:dyDescent="0.3">
      <c r="A357" s="1">
        <f t="shared" si="30"/>
        <v>134</v>
      </c>
      <c r="B357" s="2">
        <v>39962</v>
      </c>
      <c r="C357" s="1">
        <v>919.14</v>
      </c>
      <c r="D357" s="1">
        <v>16.915900000000001</v>
      </c>
      <c r="E357" s="1">
        <f t="shared" si="32"/>
        <v>5.3081426656431674E-2</v>
      </c>
      <c r="F357" s="1">
        <f t="shared" si="33"/>
        <v>2.8176378558821351E-3</v>
      </c>
      <c r="G357" s="1">
        <f>+F357*(1-$H$4)+G356*$H$4</f>
        <v>4.3019209385428718E-3</v>
      </c>
      <c r="H357" s="1">
        <f>+(1-$H$4)*$H$4^(A357)</f>
        <v>1.5041239714951389E-5</v>
      </c>
      <c r="I357" s="1">
        <f t="shared" si="34"/>
        <v>5.0644658429015437E-4</v>
      </c>
      <c r="J357" s="1">
        <f t="shared" si="35"/>
        <v>2.6008546137772592E-3</v>
      </c>
      <c r="L357" s="1">
        <f t="shared" si="31"/>
        <v>4.2380766420244848E-8</v>
      </c>
    </row>
    <row r="358" spans="1:12" x14ac:dyDescent="0.3">
      <c r="A358" s="1">
        <f t="shared" si="30"/>
        <v>133</v>
      </c>
      <c r="B358" s="2">
        <v>39994</v>
      </c>
      <c r="C358" s="1">
        <v>919.32</v>
      </c>
      <c r="D358" s="1">
        <v>18.097000000000001</v>
      </c>
      <c r="E358" s="1">
        <f t="shared" si="32"/>
        <v>1.9583523728705643E-4</v>
      </c>
      <c r="F358" s="1">
        <f t="shared" si="33"/>
        <v>3.8351440163277696E-8</v>
      </c>
      <c r="G358" s="1">
        <f>+F358*(1-$H$4)+G357*$H$4</f>
        <v>4.0438079833167093E-3</v>
      </c>
      <c r="H358" s="1">
        <f>+(1-$H$4)*$H$4^(A358)</f>
        <v>1.6001318845692966E-5</v>
      </c>
      <c r="I358" s="1">
        <f t="shared" si="34"/>
        <v>5.2210988071149927E-4</v>
      </c>
      <c r="J358" s="1">
        <f t="shared" si="35"/>
        <v>2.6271258725022823E-3</v>
      </c>
      <c r="L358" s="1">
        <f t="shared" si="31"/>
        <v>6.1367362224412149E-13</v>
      </c>
    </row>
    <row r="359" spans="1:12" x14ac:dyDescent="0.3">
      <c r="A359" s="1">
        <f t="shared" si="30"/>
        <v>132</v>
      </c>
      <c r="B359" s="2">
        <v>40025</v>
      </c>
      <c r="C359" s="1">
        <v>987.48</v>
      </c>
      <c r="D359" s="1">
        <v>19.456199999999999</v>
      </c>
      <c r="E359" s="1">
        <f t="shared" si="32"/>
        <v>7.4141756950789617E-2</v>
      </c>
      <c r="F359" s="1">
        <f t="shared" si="33"/>
        <v>5.4970001237499601E-3</v>
      </c>
      <c r="G359" s="1">
        <f>+F359*(1-$H$4)+G358*$H$4</f>
        <v>4.1309995117427044E-3</v>
      </c>
      <c r="H359" s="1">
        <f>+(1-$H$4)*$H$4^(A359)</f>
        <v>1.7022679623077624E-5</v>
      </c>
      <c r="I359" s="1">
        <f t="shared" si="34"/>
        <v>5.3825760898092709E-4</v>
      </c>
      <c r="J359" s="1">
        <f t="shared" si="35"/>
        <v>2.6536624974770528E-3</v>
      </c>
      <c r="L359" s="1">
        <f t="shared" si="31"/>
        <v>9.3573671994613627E-8</v>
      </c>
    </row>
    <row r="360" spans="1:12" x14ac:dyDescent="0.3">
      <c r="A360" s="1">
        <f t="shared" si="30"/>
        <v>131</v>
      </c>
      <c r="B360" s="2">
        <v>40056</v>
      </c>
      <c r="C360" s="1">
        <v>1020.63</v>
      </c>
      <c r="D360" s="1">
        <v>21.374300000000002</v>
      </c>
      <c r="E360" s="1">
        <f t="shared" si="32"/>
        <v>3.3570300157977906E-2</v>
      </c>
      <c r="F360" s="1">
        <f t="shared" si="33"/>
        <v>1.1269650526967315E-3</v>
      </c>
      <c r="G360" s="1">
        <f>+F360*(1-$H$4)+G359*$H$4</f>
        <v>3.950757444199946E-3</v>
      </c>
      <c r="H360" s="1">
        <f>+(1-$H$4)*$H$4^(A360)</f>
        <v>1.8109233641571939E-5</v>
      </c>
      <c r="I360" s="1">
        <f t="shared" si="34"/>
        <v>5.5490475152672892E-4</v>
      </c>
      <c r="J360" s="1">
        <f t="shared" si="35"/>
        <v>2.6804671691687404E-3</v>
      </c>
      <c r="L360" s="1">
        <f t="shared" si="31"/>
        <v>2.0408473445171544E-8</v>
      </c>
    </row>
    <row r="361" spans="1:12" x14ac:dyDescent="0.3">
      <c r="A361" s="1">
        <f t="shared" si="30"/>
        <v>130</v>
      </c>
      <c r="B361" s="2">
        <v>40086</v>
      </c>
      <c r="C361" s="1">
        <v>1057.08</v>
      </c>
      <c r="D361" s="1">
        <v>23.2272</v>
      </c>
      <c r="E361" s="1">
        <f t="shared" si="32"/>
        <v>3.5713235942506083E-2</v>
      </c>
      <c r="F361" s="1">
        <f t="shared" si="33"/>
        <v>1.2754352214851084E-3</v>
      </c>
      <c r="G361" s="1">
        <f>+F361*(1-$H$4)+G360*$H$4</f>
        <v>3.7902381108370557E-3</v>
      </c>
      <c r="H361" s="1">
        <f>+(1-$H$4)*$H$4^(A361)</f>
        <v>1.9265142171885043E-5</v>
      </c>
      <c r="I361" s="1">
        <f t="shared" si="34"/>
        <v>5.7206675415126702E-4</v>
      </c>
      <c r="J361" s="1">
        <f t="shared" si="35"/>
        <v>2.7075425951199402E-3</v>
      </c>
      <c r="L361" s="1">
        <f t="shared" si="31"/>
        <v>2.45714408729403E-8</v>
      </c>
    </row>
    <row r="362" spans="1:12" x14ac:dyDescent="0.3">
      <c r="A362" s="1">
        <f t="shared" si="30"/>
        <v>129</v>
      </c>
      <c r="B362" s="2">
        <v>40116</v>
      </c>
      <c r="C362" s="1">
        <v>1036.2</v>
      </c>
      <c r="D362" s="1">
        <v>22.9876</v>
      </c>
      <c r="E362" s="1">
        <f t="shared" si="32"/>
        <v>-1.9752525825859846E-2</v>
      </c>
      <c r="F362" s="1">
        <f t="shared" si="33"/>
        <v>3.901622765012602E-4</v>
      </c>
      <c r="G362" s="1">
        <f>+F362*(1-$H$4)+G361*$H$4</f>
        <v>3.5862335607769079E-3</v>
      </c>
      <c r="H362" s="1">
        <f>+(1-$H$4)*$H$4^(A362)</f>
        <v>2.0494832097750048E-5</v>
      </c>
      <c r="I362" s="1">
        <f t="shared" si="34"/>
        <v>5.8975954036213094E-4</v>
      </c>
      <c r="J362" s="1">
        <f t="shared" si="35"/>
        <v>2.734891510222162E-3</v>
      </c>
      <c r="L362" s="1">
        <f t="shared" si="31"/>
        <v>7.9963103477692574E-9</v>
      </c>
    </row>
    <row r="363" spans="1:12" x14ac:dyDescent="0.3">
      <c r="A363" s="1">
        <f t="shared" si="30"/>
        <v>128</v>
      </c>
      <c r="B363" s="2">
        <v>40147</v>
      </c>
      <c r="C363" s="1">
        <v>1095.6300000000001</v>
      </c>
      <c r="D363" s="1">
        <v>24.249199999999998</v>
      </c>
      <c r="E363" s="1">
        <f t="shared" si="32"/>
        <v>5.7353792704111228E-2</v>
      </c>
      <c r="F363" s="1">
        <f t="shared" si="33"/>
        <v>3.2894575375461625E-3</v>
      </c>
      <c r="G363" s="1">
        <f>+F363*(1-$H$4)+G362*$H$4</f>
        <v>3.5684269993830633E-3</v>
      </c>
      <c r="H363" s="1">
        <f>+(1-$H$4)*$H$4^(A363)</f>
        <v>2.1803012869946859E-5</v>
      </c>
      <c r="I363" s="1">
        <f t="shared" si="34"/>
        <v>6.0799952614652676E-4</v>
      </c>
      <c r="J363" s="1">
        <f t="shared" si="35"/>
        <v>2.7625166769920826E-3</v>
      </c>
      <c r="L363" s="1">
        <f t="shared" si="31"/>
        <v>7.172008502626268E-8</v>
      </c>
    </row>
    <row r="364" spans="1:12" x14ac:dyDescent="0.3">
      <c r="A364" s="1">
        <f t="shared" si="30"/>
        <v>127</v>
      </c>
      <c r="B364" s="2">
        <v>40178</v>
      </c>
      <c r="C364" s="1">
        <v>1115.0999999999999</v>
      </c>
      <c r="D364" s="1">
        <v>19.365600000000001</v>
      </c>
      <c r="E364" s="1">
        <f t="shared" si="32"/>
        <v>1.7770597738287375E-2</v>
      </c>
      <c r="F364" s="1">
        <f t="shared" si="33"/>
        <v>3.1579414397602435E-4</v>
      </c>
      <c r="G364" s="1">
        <f>+F364*(1-$H$4)+G363*$H$4</f>
        <v>3.3732690280586404E-3</v>
      </c>
      <c r="H364" s="1">
        <f>+(1-$H$4)*$H$4^(A364)</f>
        <v>2.3194694542496658E-5</v>
      </c>
      <c r="I364" s="1">
        <f t="shared" si="34"/>
        <v>6.268036352026047E-4</v>
      </c>
      <c r="J364" s="1">
        <f t="shared" si="35"/>
        <v>2.7904208858505887E-3</v>
      </c>
      <c r="L364" s="1">
        <f t="shared" si="31"/>
        <v>7.3247487078330955E-9</v>
      </c>
    </row>
    <row r="365" spans="1:12" x14ac:dyDescent="0.3">
      <c r="A365" s="1">
        <f t="shared" si="30"/>
        <v>126</v>
      </c>
      <c r="B365" s="2">
        <v>40207</v>
      </c>
      <c r="C365" s="1">
        <v>1073.8699999999999</v>
      </c>
      <c r="D365" s="1">
        <v>18.416</v>
      </c>
      <c r="E365" s="1">
        <f t="shared" si="32"/>
        <v>-3.6974262397991176E-2</v>
      </c>
      <c r="F365" s="1">
        <f t="shared" si="33"/>
        <v>1.3670960798755042E-3</v>
      </c>
      <c r="G365" s="1">
        <f>+F365*(1-$H$4)+G364*$H$4</f>
        <v>3.2528986511676521E-3</v>
      </c>
      <c r="H365" s="1">
        <f>+(1-$H$4)*$H$4^(A365)</f>
        <v>2.467520696010283E-5</v>
      </c>
      <c r="I365" s="1">
        <f t="shared" si="34"/>
        <v>6.4618931464186056E-4</v>
      </c>
      <c r="J365" s="1">
        <f t="shared" si="35"/>
        <v>2.8186069554046352E-3</v>
      </c>
      <c r="L365" s="1">
        <f t="shared" si="31"/>
        <v>3.3733378705273338E-8</v>
      </c>
    </row>
    <row r="366" spans="1:12" x14ac:dyDescent="0.3">
      <c r="A366" s="1">
        <f t="shared" si="30"/>
        <v>125</v>
      </c>
      <c r="B366" s="2">
        <v>40235</v>
      </c>
      <c r="C366" s="1">
        <v>1104.49</v>
      </c>
      <c r="D366" s="1">
        <v>18.974599999999999</v>
      </c>
      <c r="E366" s="1">
        <f t="shared" si="32"/>
        <v>2.8513693463827261E-2</v>
      </c>
      <c r="F366" s="1">
        <f t="shared" si="33"/>
        <v>8.1303071494910541E-4</v>
      </c>
      <c r="G366" s="1">
        <f>+F366*(1-$H$4)+G365*$H$4</f>
        <v>3.1065065749945392E-3</v>
      </c>
      <c r="H366" s="1">
        <f>+(1-$H$4)*$H$4^(A366)</f>
        <v>2.6250220170322154E-5</v>
      </c>
      <c r="I366" s="1">
        <f t="shared" si="34"/>
        <v>6.661745511771759E-4</v>
      </c>
      <c r="J366" s="1">
        <f t="shared" si="35"/>
        <v>2.847077732731954E-3</v>
      </c>
      <c r="L366" s="1">
        <f t="shared" si="31"/>
        <v>2.134223527264845E-8</v>
      </c>
    </row>
    <row r="367" spans="1:12" x14ac:dyDescent="0.3">
      <c r="A367" s="1">
        <f t="shared" si="30"/>
        <v>124</v>
      </c>
      <c r="B367" s="2">
        <v>40268</v>
      </c>
      <c r="C367" s="1">
        <v>1169.43</v>
      </c>
      <c r="D367" s="1">
        <v>17.971299999999999</v>
      </c>
      <c r="E367" s="1">
        <f t="shared" si="32"/>
        <v>5.8796367554255768E-2</v>
      </c>
      <c r="F367" s="1">
        <f t="shared" si="33"/>
        <v>3.4570128375751405E-3</v>
      </c>
      <c r="G367" s="1">
        <f>+F367*(1-$H$4)+G366*$H$4</f>
        <v>3.1275369507493753E-3</v>
      </c>
      <c r="H367" s="1">
        <f>+(1-$H$4)*$H$4^(A367)</f>
        <v>2.7925766138640598E-5</v>
      </c>
      <c r="I367" s="1">
        <f t="shared" si="34"/>
        <v>6.8677788781152153E-4</v>
      </c>
      <c r="J367" s="1">
        <f t="shared" si="35"/>
        <v>2.8758360936686411E-3</v>
      </c>
      <c r="L367" s="1">
        <f t="shared" si="31"/>
        <v>9.6539732040401708E-8</v>
      </c>
    </row>
    <row r="368" spans="1:12" x14ac:dyDescent="0.3">
      <c r="A368" s="1">
        <f t="shared" si="30"/>
        <v>123</v>
      </c>
      <c r="B368" s="2">
        <v>40298</v>
      </c>
      <c r="C368" s="1">
        <v>1186.69</v>
      </c>
      <c r="D368" s="1">
        <v>18.165199999999999</v>
      </c>
      <c r="E368" s="1">
        <f t="shared" si="32"/>
        <v>1.4759327193589966E-2</v>
      </c>
      <c r="F368" s="1">
        <f t="shared" si="33"/>
        <v>2.1783773920744427E-4</v>
      </c>
      <c r="G368" s="1">
        <f>+F368*(1-$H$4)+G367*$H$4</f>
        <v>2.9529549980568592E-3</v>
      </c>
      <c r="H368" s="1">
        <f>+(1-$H$4)*$H$4^(A368)</f>
        <v>2.9708261849617656E-5</v>
      </c>
      <c r="I368" s="1">
        <f t="shared" si="34"/>
        <v>7.0801844104280572E-4</v>
      </c>
      <c r="J368" s="1">
        <f t="shared" si="35"/>
        <v>2.9048849430996378E-3</v>
      </c>
      <c r="L368" s="1">
        <f t="shared" si="31"/>
        <v>6.4715805971034768E-9</v>
      </c>
    </row>
    <row r="369" spans="1:12" x14ac:dyDescent="0.3">
      <c r="A369" s="1">
        <f t="shared" si="30"/>
        <v>122</v>
      </c>
      <c r="B369" s="2">
        <v>40329</v>
      </c>
      <c r="C369" s="1">
        <v>1089.4100000000001</v>
      </c>
      <c r="D369" s="1">
        <v>16.576999999999998</v>
      </c>
      <c r="E369" s="1">
        <f t="shared" si="32"/>
        <v>-8.1975916203894883E-2</v>
      </c>
      <c r="F369" s="1">
        <f t="shared" si="33"/>
        <v>6.720050837467996E-3</v>
      </c>
      <c r="G369" s="1">
        <f>+F369*(1-$H$4)+G368*$H$4</f>
        <v>3.1789807484215275E-3</v>
      </c>
      <c r="H369" s="1">
        <f>+(1-$H$4)*$H$4^(A369)</f>
        <v>3.1604533882571972E-5</v>
      </c>
      <c r="I369" s="1">
        <f t="shared" si="34"/>
        <v>7.2991591860083074E-4</v>
      </c>
      <c r="J369" s="1">
        <f t="shared" si="35"/>
        <v>2.9342272152521592E-3</v>
      </c>
      <c r="L369" s="1">
        <f t="shared" si="31"/>
        <v>2.1238407438536344E-7</v>
      </c>
    </row>
    <row r="370" spans="1:12" x14ac:dyDescent="0.3">
      <c r="A370" s="1">
        <f t="shared" si="30"/>
        <v>121</v>
      </c>
      <c r="B370" s="2">
        <v>40359</v>
      </c>
      <c r="C370" s="1">
        <v>1030.71</v>
      </c>
      <c r="D370" s="1">
        <v>14.401999999999999</v>
      </c>
      <c r="E370" s="1">
        <f t="shared" si="32"/>
        <v>-5.3882376699314394E-2</v>
      </c>
      <c r="F370" s="1">
        <f t="shared" si="33"/>
        <v>2.9033105187668187E-3</v>
      </c>
      <c r="G370" s="1">
        <f>+F370*(1-$H$4)+G369*$H$4</f>
        <v>3.1624405346422453E-3</v>
      </c>
      <c r="H370" s="1">
        <f>+(1-$H$4)*$H$4^(A370)</f>
        <v>3.3621844555927636E-5</v>
      </c>
      <c r="I370" s="1">
        <f t="shared" si="34"/>
        <v>7.524906377328151E-4</v>
      </c>
      <c r="J370" s="1">
        <f t="shared" si="35"/>
        <v>2.9638658739920797E-3</v>
      </c>
      <c r="L370" s="1">
        <f t="shared" si="31"/>
        <v>9.7614654959567607E-8</v>
      </c>
    </row>
    <row r="371" spans="1:12" x14ac:dyDescent="0.3">
      <c r="A371" s="1">
        <f t="shared" si="30"/>
        <v>120</v>
      </c>
      <c r="B371" s="2">
        <v>40389</v>
      </c>
      <c r="C371" s="1">
        <v>1101.5999999999999</v>
      </c>
      <c r="D371" s="1">
        <v>15.2163</v>
      </c>
      <c r="E371" s="1">
        <f t="shared" si="32"/>
        <v>6.8777832756061308E-2</v>
      </c>
      <c r="F371" s="1">
        <f t="shared" si="33"/>
        <v>4.7303902786207394E-3</v>
      </c>
      <c r="G371" s="1">
        <f>+F371*(1-$H$4)+G370*$H$4</f>
        <v>3.256517519280955E-3</v>
      </c>
      <c r="H371" s="1">
        <f>+(1-$H$4)*$H$4^(A371)</f>
        <v>3.576791974034855E-5</v>
      </c>
      <c r="I371" s="1">
        <f t="shared" si="34"/>
        <v>7.7576354405444858E-4</v>
      </c>
      <c r="J371" s="1">
        <f t="shared" si="35"/>
        <v>2.9938039131233132E-3</v>
      </c>
      <c r="L371" s="1">
        <f t="shared" si="31"/>
        <v>1.6919621982623162E-7</v>
      </c>
    </row>
    <row r="372" spans="1:12" x14ac:dyDescent="0.3">
      <c r="A372" s="1">
        <f t="shared" si="30"/>
        <v>119</v>
      </c>
      <c r="B372" s="2">
        <v>40421</v>
      </c>
      <c r="C372" s="1">
        <v>1049.33</v>
      </c>
      <c r="D372" s="1">
        <v>14.469099999999999</v>
      </c>
      <c r="E372" s="1">
        <f t="shared" si="32"/>
        <v>-4.7449164851125603E-2</v>
      </c>
      <c r="F372" s="1">
        <f t="shared" si="33"/>
        <v>2.2514232450692932E-3</v>
      </c>
      <c r="G372" s="1">
        <f>+F372*(1-$H$4)+G371*$H$4</f>
        <v>3.1962118628282555E-3</v>
      </c>
      <c r="H372" s="1">
        <f>+(1-$H$4)*$H$4^(A372)</f>
        <v>3.80509784471793E-5</v>
      </c>
      <c r="I372" s="1">
        <f t="shared" si="34"/>
        <v>7.9975623098396762E-4</v>
      </c>
      <c r="J372" s="1">
        <f t="shared" si="35"/>
        <v>3.0240443566902152E-3</v>
      </c>
      <c r="L372" s="1">
        <f t="shared" si="31"/>
        <v>8.5668857373610161E-8</v>
      </c>
    </row>
    <row r="373" spans="1:12" x14ac:dyDescent="0.3">
      <c r="A373" s="1">
        <f t="shared" si="30"/>
        <v>118</v>
      </c>
      <c r="B373" s="2">
        <v>40451</v>
      </c>
      <c r="C373" s="1">
        <v>1141.2</v>
      </c>
      <c r="D373" s="1">
        <v>14.823499999999999</v>
      </c>
      <c r="E373" s="1">
        <f t="shared" si="32"/>
        <v>8.7551104037814742E-2</v>
      </c>
      <c r="F373" s="1">
        <f t="shared" si="33"/>
        <v>7.6651958182402608E-3</v>
      </c>
      <c r="G373" s="1">
        <f>+F373*(1-$H$4)+G372*$H$4</f>
        <v>3.4643509001529762E-3</v>
      </c>
      <c r="H373" s="1">
        <f>+(1-$H$4)*$H$4^(A373)</f>
        <v>4.0479764305509896E-5</v>
      </c>
      <c r="I373" s="1">
        <f t="shared" si="34"/>
        <v>8.2449095977728617E-4</v>
      </c>
      <c r="J373" s="1">
        <f t="shared" si="35"/>
        <v>3.0545902592830458E-3</v>
      </c>
      <c r="L373" s="1">
        <f t="shared" si="31"/>
        <v>3.1028532007794585E-7</v>
      </c>
    </row>
    <row r="374" spans="1:12" x14ac:dyDescent="0.3">
      <c r="A374" s="1">
        <f t="shared" si="30"/>
        <v>117</v>
      </c>
      <c r="B374" s="2">
        <v>40480</v>
      </c>
      <c r="C374" s="1">
        <v>1183.26</v>
      </c>
      <c r="D374" s="1">
        <v>15.295</v>
      </c>
      <c r="E374" s="1">
        <f t="shared" si="32"/>
        <v>3.6855941114616098E-2</v>
      </c>
      <c r="F374" s="1">
        <f t="shared" si="33"/>
        <v>1.3583603954440493E-3</v>
      </c>
      <c r="G374" s="1">
        <f>+F374*(1-$H$4)+G373*$H$4</f>
        <v>3.3379914698704405E-3</v>
      </c>
      <c r="H374" s="1">
        <f>+(1-$H$4)*$H$4^(A374)</f>
        <v>4.3063579048414778E-5</v>
      </c>
      <c r="I374" s="1">
        <f t="shared" si="34"/>
        <v>8.4999068018276928E-4</v>
      </c>
      <c r="J374" s="1">
        <f t="shared" si="35"/>
        <v>3.0854447063465113E-3</v>
      </c>
      <c r="L374" s="1">
        <f t="shared" si="31"/>
        <v>5.8495860265440774E-8</v>
      </c>
    </row>
    <row r="375" spans="1:12" x14ac:dyDescent="0.3">
      <c r="A375" s="1">
        <f t="shared" si="30"/>
        <v>116</v>
      </c>
      <c r="B375" s="2">
        <v>40512</v>
      </c>
      <c r="C375" s="1">
        <v>1180.55</v>
      </c>
      <c r="D375" s="1">
        <v>15.2376</v>
      </c>
      <c r="E375" s="1">
        <f t="shared" si="32"/>
        <v>-2.2902827780877377E-3</v>
      </c>
      <c r="F375" s="1">
        <f t="shared" si="33"/>
        <v>5.2453952036052858E-6</v>
      </c>
      <c r="G375" s="1">
        <f>+F375*(1-$H$4)+G374*$H$4</f>
        <v>3.1380267053904305E-3</v>
      </c>
      <c r="H375" s="1">
        <f>+(1-$H$4)*$H$4^(A375)</f>
        <v>4.5812318136611477E-5</v>
      </c>
      <c r="I375" s="1">
        <f t="shared" si="34"/>
        <v>8.762790517348138E-4</v>
      </c>
      <c r="J375" s="1">
        <f t="shared" si="35"/>
        <v>3.1166108144914258E-3</v>
      </c>
      <c r="L375" s="1">
        <f t="shared" si="31"/>
        <v>2.4030371381982129E-10</v>
      </c>
    </row>
    <row r="376" spans="1:12" x14ac:dyDescent="0.3">
      <c r="A376" s="1">
        <f t="shared" si="30"/>
        <v>115</v>
      </c>
      <c r="B376" s="2">
        <v>40543</v>
      </c>
      <c r="C376" s="1">
        <v>1257.6400000000001</v>
      </c>
      <c r="D376" s="1">
        <v>15.3635</v>
      </c>
      <c r="E376" s="1">
        <f t="shared" si="32"/>
        <v>6.5300072000338938E-2</v>
      </c>
      <c r="F376" s="1">
        <f t="shared" si="33"/>
        <v>4.264099403249449E-3</v>
      </c>
      <c r="G376" s="1">
        <f>+F376*(1-$H$4)+G375*$H$4</f>
        <v>3.2055910672619714E-3</v>
      </c>
      <c r="H376" s="1">
        <f>+(1-$H$4)*$H$4^(A376)</f>
        <v>4.8736508655969648E-5</v>
      </c>
      <c r="I376" s="1">
        <f t="shared" si="34"/>
        <v>9.0338046570599359E-4</v>
      </c>
      <c r="J376" s="1">
        <f t="shared" si="35"/>
        <v>3.1480917318095201E-3</v>
      </c>
      <c r="L376" s="1">
        <f t="shared" si="31"/>
        <v>2.0781731747638178E-7</v>
      </c>
    </row>
    <row r="377" spans="1:12" x14ac:dyDescent="0.3">
      <c r="A377" s="1">
        <f t="shared" si="30"/>
        <v>114</v>
      </c>
      <c r="B377" s="2">
        <v>40574</v>
      </c>
      <c r="C377" s="1">
        <v>1286.1199999999999</v>
      </c>
      <c r="D377" s="1">
        <v>15.6387</v>
      </c>
      <c r="E377" s="1">
        <f t="shared" si="32"/>
        <v>2.2645590152984729E-2</v>
      </c>
      <c r="F377" s="1">
        <f t="shared" si="33"/>
        <v>5.1282275337695893E-4</v>
      </c>
      <c r="G377" s="1">
        <f>+F377*(1-$H$4)+G376*$H$4</f>
        <v>3.0440249684288707E-3</v>
      </c>
      <c r="H377" s="1">
        <f>+(1-$H$4)*$H$4^(A377)</f>
        <v>5.1847349634010275E-5</v>
      </c>
      <c r="I377" s="1">
        <f t="shared" si="34"/>
        <v>9.3132006773813771E-4</v>
      </c>
      <c r="J377" s="1">
        <f t="shared" si="35"/>
        <v>3.1798906381914349E-3</v>
      </c>
      <c r="L377" s="1">
        <f t="shared" si="31"/>
        <v>2.6588500594611011E-8</v>
      </c>
    </row>
    <row r="378" spans="1:12" x14ac:dyDescent="0.3">
      <c r="A378" s="1">
        <f t="shared" si="30"/>
        <v>113</v>
      </c>
      <c r="B378" s="2">
        <v>40602</v>
      </c>
      <c r="C378" s="1">
        <v>1327.22</v>
      </c>
      <c r="D378" s="1">
        <v>16.101800000000001</v>
      </c>
      <c r="E378" s="1">
        <f t="shared" si="32"/>
        <v>3.1956582589494076E-2</v>
      </c>
      <c r="F378" s="1">
        <f t="shared" si="33"/>
        <v>1.021223170799156E-3</v>
      </c>
      <c r="G378" s="1">
        <f>+F378*(1-$H$4)+G377*$H$4</f>
        <v>2.922656860571088E-3</v>
      </c>
      <c r="H378" s="1">
        <f>+(1-$H$4)*$H$4^(A378)</f>
        <v>5.5156754929798164E-5</v>
      </c>
      <c r="I378" s="1">
        <f t="shared" si="34"/>
        <v>9.6012378117333794E-4</v>
      </c>
      <c r="J378" s="1">
        <f t="shared" si="35"/>
        <v>3.212010745647914E-3</v>
      </c>
      <c r="L378" s="1">
        <f t="shared" si="31"/>
        <v>5.6327356160400458E-8</v>
      </c>
    </row>
    <row r="379" spans="1:12" x14ac:dyDescent="0.3">
      <c r="A379" s="1">
        <f t="shared" si="30"/>
        <v>112</v>
      </c>
      <c r="B379" s="2">
        <v>40633</v>
      </c>
      <c r="C379" s="1">
        <v>1325.83</v>
      </c>
      <c r="D379" s="1">
        <v>15.4382</v>
      </c>
      <c r="E379" s="1">
        <f t="shared" si="32"/>
        <v>-1.0473018791158362E-3</v>
      </c>
      <c r="F379" s="1">
        <f t="shared" si="33"/>
        <v>1.0968412259995615E-6</v>
      </c>
      <c r="G379" s="1">
        <f>+F379*(1-$H$4)+G378*$H$4</f>
        <v>2.7473632594103826E-3</v>
      </c>
      <c r="H379" s="1">
        <f>+(1-$H$4)*$H$4^(A379)</f>
        <v>5.8677398861487405E-5</v>
      </c>
      <c r="I379" s="1">
        <f t="shared" si="34"/>
        <v>9.8981833110653407E-4</v>
      </c>
      <c r="J379" s="1">
        <f t="shared" si="35"/>
        <v>3.2444552986342569E-3</v>
      </c>
      <c r="L379" s="1">
        <f t="shared" si="31"/>
        <v>6.4359790105699122E-11</v>
      </c>
    </row>
    <row r="380" spans="1:12" x14ac:dyDescent="0.3">
      <c r="A380" s="1">
        <f t="shared" si="30"/>
        <v>111</v>
      </c>
      <c r="B380" s="2">
        <v>40662</v>
      </c>
      <c r="C380" s="1">
        <v>1363.61</v>
      </c>
      <c r="D380" s="1">
        <v>15.7684</v>
      </c>
      <c r="E380" s="1">
        <f t="shared" si="32"/>
        <v>2.8495357625034856E-2</v>
      </c>
      <c r="F380" s="1">
        <f t="shared" si="33"/>
        <v>8.1198540617863216E-4</v>
      </c>
      <c r="G380" s="1">
        <f>+F380*(1-$H$4)+G379*$H$4</f>
        <v>2.6312405882164777E-3</v>
      </c>
      <c r="H380" s="1">
        <f>+(1-$H$4)*$H$4^(A380)</f>
        <v>6.2422764746263202E-5</v>
      </c>
      <c r="I380" s="1">
        <f t="shared" si="34"/>
        <v>1.0204312691819938E-3</v>
      </c>
      <c r="J380" s="1">
        <f t="shared" si="35"/>
        <v>3.2772275743780371E-3</v>
      </c>
      <c r="L380" s="1">
        <f t="shared" si="31"/>
        <v>5.0686373987287724E-8</v>
      </c>
    </row>
    <row r="381" spans="1:12" x14ac:dyDescent="0.3">
      <c r="A381" s="1">
        <f t="shared" si="30"/>
        <v>110</v>
      </c>
      <c r="B381" s="2">
        <v>40694</v>
      </c>
      <c r="C381" s="1">
        <v>1345.2</v>
      </c>
      <c r="D381" s="1">
        <v>16.037500000000001</v>
      </c>
      <c r="E381" s="1">
        <f t="shared" si="32"/>
        <v>-1.350092768460176E-2</v>
      </c>
      <c r="F381" s="1">
        <f t="shared" si="33"/>
        <v>1.8227504834484625E-4</v>
      </c>
      <c r="G381" s="1">
        <f>+F381*(1-$H$4)+G380*$H$4</f>
        <v>2.4843026558241795E-3</v>
      </c>
      <c r="H381" s="1">
        <f>+(1-$H$4)*$H$4^(A381)</f>
        <v>6.6407196538577869E-5</v>
      </c>
      <c r="I381" s="1">
        <f t="shared" si="34"/>
        <v>1.0519909991566945E-3</v>
      </c>
      <c r="J381" s="1">
        <f t="shared" si="35"/>
        <v>3.3103308832101389E-3</v>
      </c>
      <c r="L381" s="1">
        <f t="shared" si="31"/>
        <v>1.2104374959514987E-8</v>
      </c>
    </row>
    <row r="382" spans="1:12" x14ac:dyDescent="0.3">
      <c r="A382" s="1">
        <f t="shared" si="30"/>
        <v>109</v>
      </c>
      <c r="B382" s="2">
        <v>40724</v>
      </c>
      <c r="C382" s="1">
        <v>1320.64</v>
      </c>
      <c r="D382" s="1">
        <v>15.3789</v>
      </c>
      <c r="E382" s="1">
        <f t="shared" si="32"/>
        <v>-1.8257508177222714E-2</v>
      </c>
      <c r="F382" s="1">
        <f t="shared" si="33"/>
        <v>3.333366048413543E-4</v>
      </c>
      <c r="G382" s="1">
        <f>+F382*(1-$H$4)+G381*$H$4</f>
        <v>2.35524469276521E-3</v>
      </c>
      <c r="H382" s="1">
        <f>+(1-$H$4)*$H$4^(A382)</f>
        <v>7.0645953764444537E-5</v>
      </c>
      <c r="I382" s="1">
        <f t="shared" si="34"/>
        <v>1.0845268032543243E-3</v>
      </c>
      <c r="J382" s="1">
        <f t="shared" si="35"/>
        <v>3.3437685688991292E-3</v>
      </c>
      <c r="L382" s="1">
        <f t="shared" si="31"/>
        <v>2.3548882373619235E-8</v>
      </c>
    </row>
    <row r="383" spans="1:12" x14ac:dyDescent="0.3">
      <c r="A383" s="1">
        <f t="shared" si="30"/>
        <v>108</v>
      </c>
      <c r="B383" s="2">
        <v>40753</v>
      </c>
      <c r="C383" s="1">
        <v>1292.28</v>
      </c>
      <c r="D383" s="1">
        <v>14.935600000000001</v>
      </c>
      <c r="E383" s="1">
        <f t="shared" si="32"/>
        <v>-2.1474436636782279E-2</v>
      </c>
      <c r="F383" s="1">
        <f t="shared" si="33"/>
        <v>4.6115142886717699E-4</v>
      </c>
      <c r="G383" s="1">
        <f>+F383*(1-$H$4)+G382*$H$4</f>
        <v>2.2415990969313279E-3</v>
      </c>
      <c r="H383" s="1">
        <f>+(1-$H$4)*$H$4^(A383)</f>
        <v>7.5155269962175059E-5</v>
      </c>
      <c r="I383" s="1">
        <f t="shared" si="34"/>
        <v>1.118068869334355E-3</v>
      </c>
      <c r="J383" s="1">
        <f t="shared" si="35"/>
        <v>3.3775440089890206E-3</v>
      </c>
      <c r="L383" s="1">
        <f t="shared" si="31"/>
        <v>3.4657960129955453E-8</v>
      </c>
    </row>
    <row r="384" spans="1:12" x14ac:dyDescent="0.3">
      <c r="A384" s="1">
        <f t="shared" si="30"/>
        <v>107</v>
      </c>
      <c r="B384" s="2">
        <v>40786</v>
      </c>
      <c r="C384" s="1">
        <v>1218.8900000000001</v>
      </c>
      <c r="D384" s="1">
        <v>14.066000000000001</v>
      </c>
      <c r="E384" s="1">
        <f t="shared" si="32"/>
        <v>-5.6791097904478782E-2</v>
      </c>
      <c r="F384" s="1">
        <f t="shared" si="33"/>
        <v>3.2252288011960944E-3</v>
      </c>
      <c r="G384" s="1">
        <f>+F384*(1-$H$4)+G383*$H$4</f>
        <v>2.300616879187214E-3</v>
      </c>
      <c r="H384" s="1">
        <f>+(1-$H$4)*$H$4^(A384)</f>
        <v>7.9952414853377721E-5</v>
      </c>
      <c r="I384" s="1">
        <f t="shared" si="34"/>
        <v>1.1526483189013969E-3</v>
      </c>
      <c r="J384" s="1">
        <f t="shared" si="35"/>
        <v>3.4116606151404242E-3</v>
      </c>
      <c r="L384" s="1">
        <f t="shared" si="31"/>
        <v>2.5786483111029222E-7</v>
      </c>
    </row>
    <row r="385" spans="1:12" x14ac:dyDescent="0.3">
      <c r="A385" s="1">
        <f t="shared" si="30"/>
        <v>106</v>
      </c>
      <c r="B385" s="2">
        <v>40816</v>
      </c>
      <c r="C385" s="1">
        <v>1131.42</v>
      </c>
      <c r="D385" s="1">
        <v>12.6768</v>
      </c>
      <c r="E385" s="1">
        <f t="shared" si="32"/>
        <v>-7.1762012979021961E-2</v>
      </c>
      <c r="F385" s="1">
        <f t="shared" si="33"/>
        <v>5.1497865068013161E-3</v>
      </c>
      <c r="G385" s="1">
        <f>+F385*(1-$H$4)+G384*$H$4</f>
        <v>2.4715670568440603E-3</v>
      </c>
      <c r="H385" s="1">
        <f>+(1-$H$4)*$H$4^(A385)</f>
        <v>8.5055760482316732E-5</v>
      </c>
      <c r="I385" s="1">
        <f t="shared" si="34"/>
        <v>1.1882972359808215E-3</v>
      </c>
      <c r="J385" s="1">
        <f t="shared" si="35"/>
        <v>3.4461218334751759E-3</v>
      </c>
      <c r="L385" s="1">
        <f t="shared" si="31"/>
        <v>4.380190076575593E-7</v>
      </c>
    </row>
    <row r="386" spans="1:12" x14ac:dyDescent="0.3">
      <c r="A386" s="1">
        <f t="shared" si="30"/>
        <v>105</v>
      </c>
      <c r="B386" s="2">
        <v>40847</v>
      </c>
      <c r="C386" s="1">
        <v>1253.3</v>
      </c>
      <c r="D386" s="1">
        <v>13.9726</v>
      </c>
      <c r="E386" s="1">
        <f t="shared" si="32"/>
        <v>0.10772303830584562</v>
      </c>
      <c r="F386" s="1">
        <f t="shared" si="33"/>
        <v>1.1604252981842682E-2</v>
      </c>
      <c r="G386" s="1">
        <f>+F386*(1-$H$4)+G385*$H$4</f>
        <v>3.019528212343978E-3</v>
      </c>
      <c r="H386" s="1">
        <f>+(1-$H$4)*$H$4^(A386)</f>
        <v>9.0484851576932691E-5</v>
      </c>
      <c r="I386" s="1">
        <f t="shared" si="34"/>
        <v>1.225048696887445E-3</v>
      </c>
      <c r="J386" s="1">
        <f t="shared" si="35"/>
        <v>3.4809311449244206E-3</v>
      </c>
      <c r="L386" s="1">
        <f t="shared" si="31"/>
        <v>1.0500091087232138E-6</v>
      </c>
    </row>
    <row r="387" spans="1:12" x14ac:dyDescent="0.3">
      <c r="A387" s="1">
        <f t="shared" si="30"/>
        <v>104</v>
      </c>
      <c r="B387" s="2">
        <v>40877</v>
      </c>
      <c r="C387" s="1">
        <v>1246.96</v>
      </c>
      <c r="D387" s="1">
        <v>13.8864</v>
      </c>
      <c r="E387" s="1">
        <f t="shared" si="32"/>
        <v>-5.0586451767333784E-3</v>
      </c>
      <c r="F387" s="1">
        <f t="shared" si="33"/>
        <v>2.5589891024087875E-5</v>
      </c>
      <c r="G387" s="1">
        <f>+F387*(1-$H$4)+G386*$H$4</f>
        <v>2.8398919130647846E-3</v>
      </c>
      <c r="H387" s="1">
        <f>+(1-$H$4)*$H$4^(A387)</f>
        <v>9.6260480400992224E-5</v>
      </c>
      <c r="I387" s="1">
        <f t="shared" si="34"/>
        <v>1.2629368009148918E-3</v>
      </c>
      <c r="J387" s="1">
        <f t="shared" si="35"/>
        <v>3.5160920655802229E-3</v>
      </c>
      <c r="L387" s="1">
        <f t="shared" si="31"/>
        <v>2.4632952033877377E-9</v>
      </c>
    </row>
    <row r="388" spans="1:12" x14ac:dyDescent="0.3">
      <c r="A388" s="1">
        <f t="shared" si="30"/>
        <v>103</v>
      </c>
      <c r="B388" s="2">
        <v>40907</v>
      </c>
      <c r="C388" s="1">
        <v>1257.6099999999999</v>
      </c>
      <c r="D388" s="1">
        <v>13.4696</v>
      </c>
      <c r="E388" s="1">
        <f t="shared" si="32"/>
        <v>8.5407711554499333E-3</v>
      </c>
      <c r="F388" s="1">
        <f t="shared" si="33"/>
        <v>7.294477192976559E-5</v>
      </c>
      <c r="G388" s="1">
        <f>+F388*(1-$H$4)+G387*$H$4</f>
        <v>2.673875084596683E-3</v>
      </c>
      <c r="H388" s="1">
        <f>+(1-$H$4)*$H$4^(A388)</f>
        <v>1.0240476638403427E-4</v>
      </c>
      <c r="I388" s="1">
        <f t="shared" si="34"/>
        <v>1.3019967019741153E-3</v>
      </c>
      <c r="J388" s="1">
        <f t="shared" si="35"/>
        <v>3.5516081470507305E-3</v>
      </c>
      <c r="L388" s="1">
        <f t="shared" si="31"/>
        <v>7.4698923284043057E-9</v>
      </c>
    </row>
    <row r="389" spans="1:12" x14ac:dyDescent="0.3">
      <c r="A389" s="1">
        <f t="shared" si="30"/>
        <v>102</v>
      </c>
      <c r="B389" s="2">
        <v>40939</v>
      </c>
      <c r="C389" s="1">
        <v>1312.41</v>
      </c>
      <c r="D389" s="1">
        <v>14.0085</v>
      </c>
      <c r="E389" s="1">
        <f t="shared" si="32"/>
        <v>4.3574717122160544E-2</v>
      </c>
      <c r="F389" s="1">
        <f t="shared" si="33"/>
        <v>1.8987559722763113E-3</v>
      </c>
      <c r="G389" s="1">
        <f>+F389*(1-$H$4)+G388*$H$4</f>
        <v>2.6273679378574608E-3</v>
      </c>
      <c r="H389" s="1">
        <f>+(1-$H$4)*$H$4^(A389)</f>
        <v>1.0894124083407902E-4</v>
      </c>
      <c r="I389" s="1">
        <f t="shared" si="34"/>
        <v>1.3422646412104282E-3</v>
      </c>
      <c r="J389" s="1">
        <f t="shared" si="35"/>
        <v>3.5874829768189195E-3</v>
      </c>
      <c r="L389" s="1">
        <f t="shared" si="31"/>
        <v>2.068528316608995E-7</v>
      </c>
    </row>
    <row r="390" spans="1:12" x14ac:dyDescent="0.3">
      <c r="A390" s="1">
        <f t="shared" ref="A390:A453" si="36">+A391+1</f>
        <v>101</v>
      </c>
      <c r="B390" s="2">
        <v>40968</v>
      </c>
      <c r="C390" s="1">
        <v>1365.68</v>
      </c>
      <c r="D390" s="1">
        <v>14.5594</v>
      </c>
      <c r="E390" s="1">
        <f t="shared" si="32"/>
        <v>4.0589449943234213E-2</v>
      </c>
      <c r="F390" s="1">
        <f t="shared" si="33"/>
        <v>1.6475034466943159E-3</v>
      </c>
      <c r="G390" s="1">
        <f>+F390*(1-$H$4)+G389*$H$4</f>
        <v>2.5685760683876718E-3</v>
      </c>
      <c r="H390" s="1">
        <f>+(1-$H$4)*$H$4^(A390)</f>
        <v>1.1589493705753087E-4</v>
      </c>
      <c r="I390" s="1">
        <f t="shared" si="34"/>
        <v>1.3837779806293072E-3</v>
      </c>
      <c r="J390" s="1">
        <f t="shared" si="35"/>
        <v>3.6237201786049693E-3</v>
      </c>
      <c r="L390" s="1">
        <f t="shared" ref="L390:L453" si="37">+H390*F390</f>
        <v>1.9093730825670291E-7</v>
      </c>
    </row>
    <row r="391" spans="1:12" x14ac:dyDescent="0.3">
      <c r="A391" s="1">
        <f t="shared" si="36"/>
        <v>100</v>
      </c>
      <c r="B391" s="2">
        <v>40998</v>
      </c>
      <c r="C391" s="1">
        <v>1408.47</v>
      </c>
      <c r="D391" s="1">
        <v>14.864699999999999</v>
      </c>
      <c r="E391" s="1">
        <f t="shared" ref="E391:E454" si="38">+C391/C390-1</f>
        <v>3.1332376545017748E-2</v>
      </c>
      <c r="F391" s="1">
        <f t="shared" ref="F391:F454" si="39">+E391^2</f>
        <v>9.817178199587784E-4</v>
      </c>
      <c r="G391" s="1">
        <f>+F391*(1-$H$4)+G390*$H$4</f>
        <v>2.4733645734819382E-3</v>
      </c>
      <c r="H391" s="1">
        <f>+(1-$H$4)*$H$4^(A391)</f>
        <v>1.2329248623141583E-4</v>
      </c>
      <c r="I391" s="1">
        <f t="shared" ref="I391:I454" si="40">+(1-$I$4)*$I$4^(A391)</f>
        <v>1.4265752377621724E-3</v>
      </c>
      <c r="J391" s="1">
        <f t="shared" ref="J391:J454" si="41">+(1-$J$4)*$J$4^(A391)</f>
        <v>3.6603234127322924E-3</v>
      </c>
      <c r="L391" s="1">
        <f t="shared" si="37"/>
        <v>1.2103843080040325E-7</v>
      </c>
    </row>
    <row r="392" spans="1:12" x14ac:dyDescent="0.3">
      <c r="A392" s="1">
        <f t="shared" si="36"/>
        <v>99</v>
      </c>
      <c r="B392" s="2">
        <v>41029</v>
      </c>
      <c r="C392" s="1">
        <v>1397.91</v>
      </c>
      <c r="D392" s="1">
        <v>14.728899999999999</v>
      </c>
      <c r="E392" s="1">
        <f t="shared" si="38"/>
        <v>-7.497497284287169E-3</v>
      </c>
      <c r="F392" s="1">
        <f t="shared" si="39"/>
        <v>5.6212465527893472E-5</v>
      </c>
      <c r="G392" s="1">
        <f>+F392*(1-$H$4)+G391*$H$4</f>
        <v>2.3283354470046954E-3</v>
      </c>
      <c r="H392" s="1">
        <f>+(1-$H$4)*$H$4^(A392)</f>
        <v>1.3116221939512321E-4</v>
      </c>
      <c r="I392" s="1">
        <f t="shared" si="40"/>
        <v>1.4706961214043016E-3</v>
      </c>
      <c r="J392" s="1">
        <f t="shared" si="41"/>
        <v>3.6972963764972649E-3</v>
      </c>
      <c r="L392" s="1">
        <f t="shared" si="37"/>
        <v>7.3729517363103639E-9</v>
      </c>
    </row>
    <row r="393" spans="1:12" x14ac:dyDescent="0.3">
      <c r="A393" s="1">
        <f t="shared" si="36"/>
        <v>98</v>
      </c>
      <c r="B393" s="2">
        <v>41060</v>
      </c>
      <c r="C393" s="1">
        <v>1310.33</v>
      </c>
      <c r="D393" s="1">
        <v>13.745200000000001</v>
      </c>
      <c r="E393" s="1">
        <f t="shared" si="38"/>
        <v>-6.2650671359386623E-2</v>
      </c>
      <c r="F393" s="1">
        <f t="shared" si="39"/>
        <v>3.9251066217818676E-3</v>
      </c>
      <c r="G393" s="1">
        <f>+F393*(1-$H$4)+G392*$H$4</f>
        <v>2.4241417174913258E-3</v>
      </c>
      <c r="H393" s="1">
        <f>+(1-$H$4)*$H$4^(A393)</f>
        <v>1.3953427595225873E-4</v>
      </c>
      <c r="I393" s="1">
        <f t="shared" si="40"/>
        <v>1.5161815684580427E-3</v>
      </c>
      <c r="J393" s="1">
        <f t="shared" si="41"/>
        <v>3.7346428045426923E-3</v>
      </c>
      <c r="L393" s="1">
        <f t="shared" si="37"/>
        <v>5.476869105057492E-7</v>
      </c>
    </row>
    <row r="394" spans="1:12" x14ac:dyDescent="0.3">
      <c r="A394" s="1">
        <f t="shared" si="36"/>
        <v>97</v>
      </c>
      <c r="B394" s="2">
        <v>41089</v>
      </c>
      <c r="C394" s="1">
        <v>1362.16</v>
      </c>
      <c r="D394" s="1">
        <v>14.0379</v>
      </c>
      <c r="E394" s="1">
        <f t="shared" si="38"/>
        <v>3.9554921279372435E-2</v>
      </c>
      <c r="F394" s="1">
        <f t="shared" si="39"/>
        <v>1.5645917974173502E-3</v>
      </c>
      <c r="G394" s="1">
        <f>+F394*(1-$H$4)+G393*$H$4</f>
        <v>2.3725687222868872E-3</v>
      </c>
      <c r="H394" s="1">
        <f>+(1-$H$4)*$H$4^(A394)</f>
        <v>1.4844071909814763E-4</v>
      </c>
      <c r="I394" s="1">
        <f t="shared" si="40"/>
        <v>1.5630737819155081E-3</v>
      </c>
      <c r="J394" s="1">
        <f t="shared" si="41"/>
        <v>3.7723664692350424E-3</v>
      </c>
      <c r="L394" s="1">
        <f t="shared" si="37"/>
        <v>2.3224913150369479E-7</v>
      </c>
    </row>
    <row r="395" spans="1:12" x14ac:dyDescent="0.3">
      <c r="A395" s="1">
        <f t="shared" si="36"/>
        <v>96</v>
      </c>
      <c r="B395" s="2">
        <v>41121</v>
      </c>
      <c r="C395" s="1">
        <v>1379.32</v>
      </c>
      <c r="D395" s="1">
        <v>14.2163</v>
      </c>
      <c r="E395" s="1">
        <f t="shared" si="38"/>
        <v>1.2597639043871345E-2</v>
      </c>
      <c r="F395" s="1">
        <f t="shared" si="39"/>
        <v>1.5870050947967173E-4</v>
      </c>
      <c r="G395" s="1">
        <f>+F395*(1-$H$4)+G394*$H$4</f>
        <v>2.2397366295184543E-3</v>
      </c>
      <c r="H395" s="1">
        <f>+(1-$H$4)*$H$4^(A395)</f>
        <v>1.5791565861505066E-4</v>
      </c>
      <c r="I395" s="1">
        <f t="shared" si="40"/>
        <v>1.6114162700159879E-3</v>
      </c>
      <c r="J395" s="1">
        <f t="shared" si="41"/>
        <v>3.8104711810454973E-3</v>
      </c>
      <c r="L395" s="1">
        <f t="shared" si="37"/>
        <v>2.5061295477026453E-8</v>
      </c>
    </row>
    <row r="396" spans="1:12" x14ac:dyDescent="0.3">
      <c r="A396" s="1">
        <f t="shared" si="36"/>
        <v>95</v>
      </c>
      <c r="B396" s="2">
        <v>41152</v>
      </c>
      <c r="C396" s="1">
        <v>1406.58</v>
      </c>
      <c r="D396" s="1">
        <v>14.507199999999999</v>
      </c>
      <c r="E396" s="1">
        <f t="shared" si="38"/>
        <v>1.9763361656468303E-2</v>
      </c>
      <c r="F396" s="1">
        <f t="shared" si="39"/>
        <v>3.9059046396436157E-4</v>
      </c>
      <c r="G396" s="1">
        <f>+F396*(1-$H$4)+G395*$H$4</f>
        <v>2.1287878595852086E-3</v>
      </c>
      <c r="H396" s="1">
        <f>+(1-$H$4)*$H$4^(A396)</f>
        <v>1.6799538150537305E-4</v>
      </c>
      <c r="I396" s="1">
        <f t="shared" si="40"/>
        <v>1.66125388661442E-3</v>
      </c>
      <c r="J396" s="1">
        <f t="shared" si="41"/>
        <v>3.8489607889348461E-3</v>
      </c>
      <c r="L396" s="1">
        <f t="shared" si="37"/>
        <v>6.5617394006053583E-8</v>
      </c>
    </row>
    <row r="397" spans="1:12" x14ac:dyDescent="0.3">
      <c r="A397" s="1">
        <f t="shared" si="36"/>
        <v>94</v>
      </c>
      <c r="B397" s="2">
        <v>41180</v>
      </c>
      <c r="C397" s="1">
        <v>1440.67</v>
      </c>
      <c r="D397" s="1">
        <v>14.8935</v>
      </c>
      <c r="E397" s="1">
        <f t="shared" si="38"/>
        <v>2.4236090375236552E-2</v>
      </c>
      <c r="F397" s="1">
        <f t="shared" si="39"/>
        <v>5.8738807667663379E-4</v>
      </c>
      <c r="G397" s="1">
        <f>+F397*(1-$H$4)+G396*$H$4</f>
        <v>2.0363038726106944E-3</v>
      </c>
      <c r="H397" s="1">
        <f>+(1-$H$4)*$H$4^(A397)</f>
        <v>1.7871849096316283E-4</v>
      </c>
      <c r="I397" s="1">
        <f t="shared" si="40"/>
        <v>1.7126328727983713E-3</v>
      </c>
      <c r="J397" s="1">
        <f t="shared" si="41"/>
        <v>3.8878391807422685E-3</v>
      </c>
      <c r="L397" s="1">
        <f t="shared" si="37"/>
        <v>1.0497711067340256E-7</v>
      </c>
    </row>
    <row r="398" spans="1:12" x14ac:dyDescent="0.3">
      <c r="A398" s="1">
        <f t="shared" si="36"/>
        <v>93</v>
      </c>
      <c r="B398" s="2">
        <v>41213</v>
      </c>
      <c r="C398" s="1">
        <v>1412.16</v>
      </c>
      <c r="D398" s="1">
        <v>14.565200000000001</v>
      </c>
      <c r="E398" s="1">
        <f t="shared" si="38"/>
        <v>-1.9789403541407791E-2</v>
      </c>
      <c r="F398" s="1">
        <f t="shared" si="39"/>
        <v>3.9162049252468322E-4</v>
      </c>
      <c r="G398" s="1">
        <f>+F398*(1-$H$4)+G397*$H$4</f>
        <v>1.9376228698055335E-3</v>
      </c>
      <c r="H398" s="1">
        <f>+(1-$H$4)*$H$4^(A398)</f>
        <v>1.9012605421613062E-4</v>
      </c>
      <c r="I398" s="1">
        <f t="shared" si="40"/>
        <v>1.7656008997921355E-3</v>
      </c>
      <c r="J398" s="1">
        <f t="shared" si="41"/>
        <v>3.9271102835780483E-3</v>
      </c>
      <c r="L398" s="1">
        <f t="shared" si="37"/>
        <v>7.4457258993895701E-8</v>
      </c>
    </row>
    <row r="399" spans="1:12" x14ac:dyDescent="0.3">
      <c r="A399" s="1">
        <f t="shared" si="36"/>
        <v>92</v>
      </c>
      <c r="B399" s="2">
        <v>41243</v>
      </c>
      <c r="C399" s="1">
        <v>1416.18</v>
      </c>
      <c r="D399" s="1">
        <v>14.6013</v>
      </c>
      <c r="E399" s="1">
        <f t="shared" si="38"/>
        <v>2.8467029231815655E-3</v>
      </c>
      <c r="F399" s="1">
        <f t="shared" si="39"/>
        <v>8.1037175328504699E-6</v>
      </c>
      <c r="G399" s="1">
        <f>+F399*(1-$H$4)+G398*$H$4</f>
        <v>1.8218517206691725E-3</v>
      </c>
      <c r="H399" s="1">
        <f>+(1-$H$4)*$H$4^(A399)</f>
        <v>2.0226175980439434E-4</v>
      </c>
      <c r="I399" s="1">
        <f t="shared" si="40"/>
        <v>1.8202071131877685E-3</v>
      </c>
      <c r="J399" s="1">
        <f t="shared" si="41"/>
        <v>3.9667780642202522E-3</v>
      </c>
      <c r="L399" s="1">
        <f t="shared" si="37"/>
        <v>1.6390721691520608E-9</v>
      </c>
    </row>
    <row r="400" spans="1:12" x14ac:dyDescent="0.3">
      <c r="A400" s="1">
        <f t="shared" si="36"/>
        <v>91</v>
      </c>
      <c r="B400" s="2">
        <v>41274</v>
      </c>
      <c r="C400" s="1">
        <v>1426.19</v>
      </c>
      <c r="D400" s="1">
        <v>14.418100000000001</v>
      </c>
      <c r="E400" s="1">
        <f t="shared" si="38"/>
        <v>7.0683105254980561E-3</v>
      </c>
      <c r="F400" s="1">
        <f t="shared" si="39"/>
        <v>4.9961013684866606E-5</v>
      </c>
      <c r="G400" s="1">
        <f>+F400*(1-$H$4)+G399*$H$4</f>
        <v>1.7155382782501141E-3</v>
      </c>
      <c r="H400" s="1">
        <f>+(1-$H$4)*$H$4^(A400)</f>
        <v>2.1517208489829181E-4</v>
      </c>
      <c r="I400" s="1">
        <f t="shared" si="40"/>
        <v>1.8765021785440916E-3</v>
      </c>
      <c r="J400" s="1">
        <f t="shared" si="41"/>
        <v>4.006846529515406E-3</v>
      </c>
      <c r="L400" s="1">
        <f t="shared" si="37"/>
        <v>1.0750215478204836E-8</v>
      </c>
    </row>
    <row r="401" spans="1:12" x14ac:dyDescent="0.3">
      <c r="A401" s="1">
        <f t="shared" si="36"/>
        <v>90</v>
      </c>
      <c r="B401" s="2">
        <v>41305</v>
      </c>
      <c r="C401" s="1">
        <v>1498.11</v>
      </c>
      <c r="D401" s="1">
        <v>15.0328</v>
      </c>
      <c r="E401" s="1">
        <f t="shared" si="38"/>
        <v>5.0428063581991145E-2</v>
      </c>
      <c r="F401" s="1">
        <f t="shared" si="39"/>
        <v>2.5429895966293417E-3</v>
      </c>
      <c r="G401" s="1">
        <f>+F401*(1-$H$4)+G400*$H$4</f>
        <v>1.7651853573528678E-3</v>
      </c>
      <c r="H401" s="1">
        <f>+(1-$H$4)*$H$4^(A401)</f>
        <v>2.2890647329605515E-4</v>
      </c>
      <c r="I401" s="1">
        <f t="shared" si="40"/>
        <v>1.9345383283959705E-3</v>
      </c>
      <c r="J401" s="1">
        <f t="shared" si="41"/>
        <v>4.0473197267832384E-3</v>
      </c>
      <c r="L401" s="1">
        <f t="shared" si="37"/>
        <v>5.821067801929805E-7</v>
      </c>
    </row>
    <row r="402" spans="1:12" x14ac:dyDescent="0.3">
      <c r="A402" s="1">
        <f t="shared" si="36"/>
        <v>89</v>
      </c>
      <c r="B402" s="2">
        <v>41333</v>
      </c>
      <c r="C402" s="1">
        <v>1514.68</v>
      </c>
      <c r="D402" s="1">
        <v>15.171799999999999</v>
      </c>
      <c r="E402" s="1">
        <f t="shared" si="38"/>
        <v>1.1060603026480154E-2</v>
      </c>
      <c r="F402" s="1">
        <f t="shared" si="39"/>
        <v>1.2233693930938195E-4</v>
      </c>
      <c r="G402" s="1">
        <f>+F402*(1-$H$4)+G401*$H$4</f>
        <v>1.6666144522702586E-3</v>
      </c>
      <c r="H402" s="1">
        <f>+(1-$H$4)*$H$4^(A402)</f>
        <v>2.4351752478303737E-4</v>
      </c>
      <c r="I402" s="1">
        <f t="shared" si="40"/>
        <v>1.9943694107174949E-3</v>
      </c>
      <c r="J402" s="1">
        <f t="shared" si="41"/>
        <v>4.0882017442254934E-3</v>
      </c>
      <c r="L402" s="1">
        <f t="shared" si="37"/>
        <v>2.9791188650153356E-8</v>
      </c>
    </row>
    <row r="403" spans="1:12" x14ac:dyDescent="0.3">
      <c r="A403" s="1">
        <f t="shared" si="36"/>
        <v>88</v>
      </c>
      <c r="B403" s="2">
        <v>41362</v>
      </c>
      <c r="C403" s="1">
        <v>1569.19</v>
      </c>
      <c r="D403" s="1">
        <v>15.614800000000001</v>
      </c>
      <c r="E403" s="1">
        <f t="shared" si="38"/>
        <v>3.5987799403174314E-2</v>
      </c>
      <c r="F403" s="1">
        <f t="shared" si="39"/>
        <v>1.2951217058831135E-3</v>
      </c>
      <c r="G403" s="1">
        <f>+F403*(1-$H$4)+G402*$H$4</f>
        <v>1.6443248874870298E-3</v>
      </c>
      <c r="H403" s="1">
        <f>+(1-$H$4)*$H$4^(A403)</f>
        <v>2.5906119657769937E-4</v>
      </c>
      <c r="I403" s="1">
        <f t="shared" si="40"/>
        <v>2.0560509388840159E-3</v>
      </c>
      <c r="J403" s="1">
        <f t="shared" si="41"/>
        <v>4.1294967113388826E-3</v>
      </c>
      <c r="L403" s="1">
        <f t="shared" si="37"/>
        <v>3.3551577883983059E-7</v>
      </c>
    </row>
    <row r="404" spans="1:12" x14ac:dyDescent="0.3">
      <c r="A404" s="1">
        <f t="shared" si="36"/>
        <v>87</v>
      </c>
      <c r="B404" s="2">
        <v>41394</v>
      </c>
      <c r="C404" s="1">
        <v>1597.57</v>
      </c>
      <c r="D404" s="1">
        <v>15.8917</v>
      </c>
      <c r="E404" s="1">
        <f t="shared" si="38"/>
        <v>1.8085763992887971E-2</v>
      </c>
      <c r="F404" s="1">
        <f t="shared" si="39"/>
        <v>3.2709485920644302E-4</v>
      </c>
      <c r="G404" s="1">
        <f>+F404*(1-$H$4)+G403*$H$4</f>
        <v>1.5652910857901945E-3</v>
      </c>
      <c r="H404" s="1">
        <f>+(1-$H$4)*$H$4^(A404)</f>
        <v>2.7559701763585034E-4</v>
      </c>
      <c r="I404" s="1">
        <f t="shared" si="40"/>
        <v>2.1196401431793979E-3</v>
      </c>
      <c r="J404" s="1">
        <f t="shared" si="41"/>
        <v>4.1712087993322046E-3</v>
      </c>
      <c r="L404" s="1">
        <f t="shared" si="37"/>
        <v>9.0146367681314061E-8</v>
      </c>
    </row>
    <row r="405" spans="1:12" x14ac:dyDescent="0.3">
      <c r="A405" s="1">
        <f t="shared" si="36"/>
        <v>86</v>
      </c>
      <c r="B405" s="2">
        <v>41425</v>
      </c>
      <c r="C405" s="1">
        <v>1630.74</v>
      </c>
      <c r="D405" s="1">
        <v>16.2117</v>
      </c>
      <c r="E405" s="1">
        <f t="shared" si="38"/>
        <v>2.0762783477406455E-2</v>
      </c>
      <c r="F405" s="1">
        <f t="shared" si="39"/>
        <v>4.3109317772966249E-4</v>
      </c>
      <c r="G405" s="1">
        <f>+F405*(1-$H$4)+G404*$H$4</f>
        <v>1.4972392113065626E-3</v>
      </c>
      <c r="H405" s="1">
        <f>+(1-$H$4)*$H$4^(A405)</f>
        <v>2.9318831663388339E-4</v>
      </c>
      <c r="I405" s="1">
        <f t="shared" si="40"/>
        <v>2.1851960238962864E-3</v>
      </c>
      <c r="J405" s="1">
        <f t="shared" si="41"/>
        <v>4.2133422215476814E-3</v>
      </c>
      <c r="L405" s="1">
        <f t="shared" si="37"/>
        <v>1.2639148309091127E-7</v>
      </c>
    </row>
    <row r="406" spans="1:12" x14ac:dyDescent="0.3">
      <c r="A406" s="1">
        <f t="shared" si="36"/>
        <v>85</v>
      </c>
      <c r="B406" s="2">
        <v>41453</v>
      </c>
      <c r="C406" s="1">
        <v>1606.28</v>
      </c>
      <c r="D406" s="1">
        <v>15.7392</v>
      </c>
      <c r="E406" s="1">
        <f t="shared" si="38"/>
        <v>-1.499932545960736E-2</v>
      </c>
      <c r="F406" s="1">
        <f t="shared" si="39"/>
        <v>2.2497976424322555E-4</v>
      </c>
      <c r="G406" s="1">
        <f>+F406*(1-$H$4)+G405*$H$4</f>
        <v>1.4209036444827621E-3</v>
      </c>
      <c r="H406" s="1">
        <f>+(1-$H$4)*$H$4^(A406)</f>
        <v>3.119024645041312E-4</v>
      </c>
      <c r="I406" s="1">
        <f t="shared" si="40"/>
        <v>2.2527794060786459E-3</v>
      </c>
      <c r="J406" s="1">
        <f t="shared" si="41"/>
        <v>4.2559012338865467E-3</v>
      </c>
      <c r="L406" s="1">
        <f t="shared" si="37"/>
        <v>7.0171742931020465E-8</v>
      </c>
    </row>
    <row r="407" spans="1:12" x14ac:dyDescent="0.3">
      <c r="A407" s="1">
        <f t="shared" si="36"/>
        <v>84</v>
      </c>
      <c r="B407" s="2">
        <v>41486</v>
      </c>
      <c r="C407" s="1">
        <v>1685.73</v>
      </c>
      <c r="D407" s="1">
        <v>16.395099999999999</v>
      </c>
      <c r="E407" s="1">
        <f t="shared" si="38"/>
        <v>4.9462111213487203E-2</v>
      </c>
      <c r="F407" s="1">
        <f t="shared" si="39"/>
        <v>2.4465004456953763E-3</v>
      </c>
      <c r="G407" s="1">
        <f>+F407*(1-$H$4)+G406*$H$4</f>
        <v>1.482439452555519E-3</v>
      </c>
      <c r="H407" s="1">
        <f>+(1-$H$4)*$H$4^(A407)</f>
        <v>3.3181113245120349E-4</v>
      </c>
      <c r="I407" s="1">
        <f t="shared" si="40"/>
        <v>2.3224529959573669E-3</v>
      </c>
      <c r="J407" s="1">
        <f t="shared" si="41"/>
        <v>4.298890135238936E-3</v>
      </c>
      <c r="L407" s="1">
        <f t="shared" si="37"/>
        <v>8.1177608342855691E-7</v>
      </c>
    </row>
    <row r="408" spans="1:12" x14ac:dyDescent="0.3">
      <c r="A408" s="1">
        <f t="shared" si="36"/>
        <v>83</v>
      </c>
      <c r="B408" s="2">
        <v>41516</v>
      </c>
      <c r="C408" s="1">
        <v>1632.97</v>
      </c>
      <c r="D408" s="1">
        <v>15.8582</v>
      </c>
      <c r="E408" s="1">
        <f t="shared" si="38"/>
        <v>-3.1298013323604601E-2</v>
      </c>
      <c r="F408" s="1">
        <f t="shared" si="39"/>
        <v>9.795656380045311E-4</v>
      </c>
      <c r="G408" s="1">
        <f>+F408*(1-$H$4)+G407*$H$4</f>
        <v>1.4522670236824596E-3</v>
      </c>
      <c r="H408" s="1">
        <f>+(1-$H$4)*$H$4^(A408)</f>
        <v>3.5299056643745051E-4</v>
      </c>
      <c r="I408" s="1">
        <f t="shared" si="40"/>
        <v>2.3942814391313062E-3</v>
      </c>
      <c r="J408" s="1">
        <f t="shared" si="41"/>
        <v>4.3423132679181169E-3</v>
      </c>
      <c r="L408" s="1">
        <f t="shared" si="37"/>
        <v>3.4577742942188203E-7</v>
      </c>
    </row>
    <row r="409" spans="1:12" x14ac:dyDescent="0.3">
      <c r="A409" s="1">
        <f t="shared" si="36"/>
        <v>82</v>
      </c>
      <c r="B409" s="2">
        <v>41547</v>
      </c>
      <c r="C409" s="1">
        <v>1681.55</v>
      </c>
      <c r="D409" s="1">
        <v>16.1782</v>
      </c>
      <c r="E409" s="1">
        <f t="shared" si="38"/>
        <v>2.9749474883188354E-2</v>
      </c>
      <c r="F409" s="1">
        <f t="shared" si="39"/>
        <v>8.8503125582545467E-4</v>
      </c>
      <c r="G409" s="1">
        <f>+F409*(1-$H$4)+G408*$H$4</f>
        <v>1.4182328776110391E-3</v>
      </c>
      <c r="H409" s="1">
        <f>+(1-$H$4)*$H$4^(A409)</f>
        <v>3.7552187918877714E-4</v>
      </c>
      <c r="I409" s="1">
        <f t="shared" si="40"/>
        <v>2.4683313805477381E-3</v>
      </c>
      <c r="J409" s="1">
        <f t="shared" si="41"/>
        <v>4.386175018099109E-3</v>
      </c>
      <c r="L409" s="1">
        <f t="shared" si="37"/>
        <v>3.3234860032837809E-7</v>
      </c>
    </row>
    <row r="410" spans="1:12" x14ac:dyDescent="0.3">
      <c r="A410" s="1">
        <f t="shared" si="36"/>
        <v>81</v>
      </c>
      <c r="B410" s="2">
        <v>41578</v>
      </c>
      <c r="C410" s="1">
        <v>1756.54</v>
      </c>
      <c r="D410" s="1">
        <v>16.876200000000001</v>
      </c>
      <c r="E410" s="1">
        <f t="shared" si="38"/>
        <v>4.4595759864410889E-2</v>
      </c>
      <c r="F410" s="1">
        <f t="shared" si="39"/>
        <v>1.9887817978842012E-3</v>
      </c>
      <c r="G410" s="1">
        <f>+F410*(1-$H$4)+G409*$H$4</f>
        <v>1.4524658128274289E-3</v>
      </c>
      <c r="H410" s="1">
        <f>+(1-$H$4)*$H$4^(A410)</f>
        <v>3.9949136083912467E-4</v>
      </c>
      <c r="I410" s="1">
        <f t="shared" si="40"/>
        <v>2.5446715263378744E-3</v>
      </c>
      <c r="J410" s="1">
        <f t="shared" si="41"/>
        <v>4.4304798162617259E-3</v>
      </c>
      <c r="L410" s="1">
        <f t="shared" si="37"/>
        <v>7.9450114684884052E-7</v>
      </c>
    </row>
    <row r="411" spans="1:12" x14ac:dyDescent="0.3">
      <c r="A411" s="1">
        <f t="shared" si="36"/>
        <v>80</v>
      </c>
      <c r="B411" s="2">
        <v>41607</v>
      </c>
      <c r="C411" s="1">
        <v>1805.81</v>
      </c>
      <c r="D411" s="1">
        <v>17.2791</v>
      </c>
      <c r="E411" s="1">
        <f t="shared" si="38"/>
        <v>2.804946087194149E-2</v>
      </c>
      <c r="F411" s="1">
        <f t="shared" si="39"/>
        <v>7.8677225520657661E-4</v>
      </c>
      <c r="G411" s="1">
        <f>+F411*(1-$H$4)+G410*$H$4</f>
        <v>1.4125241993701776E-3</v>
      </c>
      <c r="H411" s="1">
        <f>+(1-$H$4)*$H$4^(A411)</f>
        <v>4.2499080940332408E-4</v>
      </c>
      <c r="I411" s="1">
        <f t="shared" si="40"/>
        <v>2.6233727075648194E-3</v>
      </c>
      <c r="J411" s="1">
        <f t="shared" si="41"/>
        <v>4.4752321376381075E-3</v>
      </c>
      <c r="L411" s="1">
        <f t="shared" si="37"/>
        <v>3.3437097755632165E-7</v>
      </c>
    </row>
    <row r="412" spans="1:12" x14ac:dyDescent="0.3">
      <c r="A412" s="1">
        <f t="shared" si="36"/>
        <v>79</v>
      </c>
      <c r="B412" s="2">
        <v>41639</v>
      </c>
      <c r="C412" s="1">
        <v>1848.36</v>
      </c>
      <c r="D412" s="1">
        <v>17.348800000000001</v>
      </c>
      <c r="E412" s="1">
        <f t="shared" si="38"/>
        <v>2.3562833299184183E-2</v>
      </c>
      <c r="F412" s="1">
        <f t="shared" si="39"/>
        <v>5.5520711308514297E-4</v>
      </c>
      <c r="G412" s="1">
        <f>+F412*(1-$H$4)+G411*$H$4</f>
        <v>1.3610851741930753E-3</v>
      </c>
      <c r="H412" s="1">
        <f>+(1-$H$4)*$H$4^(A412)</f>
        <v>4.5211788234396176E-4</v>
      </c>
      <c r="I412" s="1">
        <f t="shared" si="40"/>
        <v>2.704507945943113E-3</v>
      </c>
      <c r="J412" s="1">
        <f t="shared" si="41"/>
        <v>4.5204365026647545E-3</v>
      </c>
      <c r="L412" s="1">
        <f t="shared" si="37"/>
        <v>2.5101906423035937E-7</v>
      </c>
    </row>
    <row r="413" spans="1:12" x14ac:dyDescent="0.3">
      <c r="A413" s="1">
        <f t="shared" si="36"/>
        <v>78</v>
      </c>
      <c r="B413" s="2">
        <v>41670</v>
      </c>
      <c r="C413" s="1">
        <v>1782.59</v>
      </c>
      <c r="D413" s="1">
        <v>16.739799999999999</v>
      </c>
      <c r="E413" s="1">
        <f t="shared" si="38"/>
        <v>-3.5582895107013734E-2</v>
      </c>
      <c r="F413" s="1">
        <f t="shared" si="39"/>
        <v>1.266142424196742E-3</v>
      </c>
      <c r="G413" s="1">
        <f>+F413*(1-$H$4)+G412*$H$4</f>
        <v>1.3553886091932953E-3</v>
      </c>
      <c r="H413" s="1">
        <f>+(1-$H$4)*$H$4^(A413)</f>
        <v>4.8097647057868283E-4</v>
      </c>
      <c r="I413" s="1">
        <f t="shared" si="40"/>
        <v>2.7881525215908377E-3</v>
      </c>
      <c r="J413" s="1">
        <f t="shared" si="41"/>
        <v>4.5660974774391462E-3</v>
      </c>
      <c r="L413" s="1">
        <f t="shared" si="37"/>
        <v>6.0898471444008649E-7</v>
      </c>
    </row>
    <row r="414" spans="1:12" x14ac:dyDescent="0.3">
      <c r="A414" s="1">
        <f t="shared" si="36"/>
        <v>77</v>
      </c>
      <c r="B414" s="2">
        <v>41698</v>
      </c>
      <c r="C414" s="1">
        <v>1859.45</v>
      </c>
      <c r="D414" s="1">
        <v>17.434899999999999</v>
      </c>
      <c r="E414" s="1">
        <f t="shared" si="38"/>
        <v>4.3117037568930705E-2</v>
      </c>
      <c r="F414" s="1">
        <f t="shared" si="39"/>
        <v>1.8590789287205819E-3</v>
      </c>
      <c r="G414" s="1">
        <f>+F414*(1-$H$4)+G413*$H$4</f>
        <v>1.3856100283649326E-3</v>
      </c>
      <c r="H414" s="1">
        <f>+(1-$H$4)*$H$4^(A414)</f>
        <v>5.116770963603008E-4</v>
      </c>
      <c r="I414" s="1">
        <f t="shared" si="40"/>
        <v>2.8743840428771526E-3</v>
      </c>
      <c r="J414" s="1">
        <f t="shared" si="41"/>
        <v>4.6122196741809557E-3</v>
      </c>
      <c r="L414" s="1">
        <f t="shared" si="37"/>
        <v>9.51248108152366E-7</v>
      </c>
    </row>
    <row r="415" spans="1:12" x14ac:dyDescent="0.3">
      <c r="A415" s="1">
        <f t="shared" si="36"/>
        <v>76</v>
      </c>
      <c r="B415" s="2">
        <v>41729</v>
      </c>
      <c r="C415" s="1">
        <v>1872.34</v>
      </c>
      <c r="D415" s="1">
        <v>17.401700000000002</v>
      </c>
      <c r="E415" s="1">
        <f t="shared" si="38"/>
        <v>6.9321573583585039E-3</v>
      </c>
      <c r="F415" s="1">
        <f t="shared" si="39"/>
        <v>4.8054805641043953E-5</v>
      </c>
      <c r="G415" s="1">
        <f>+F415*(1-$H$4)+G414*$H$4</f>
        <v>1.3053567150014991E-3</v>
      </c>
      <c r="H415" s="1">
        <f>+(1-$H$4)*$H$4^(A415)</f>
        <v>5.4433733655351161E-4</v>
      </c>
      <c r="I415" s="1">
        <f t="shared" si="40"/>
        <v>2.9632825184300539E-3</v>
      </c>
      <c r="J415" s="1">
        <f t="shared" si="41"/>
        <v>4.6588077516979357E-3</v>
      </c>
      <c r="L415" s="1">
        <f t="shared" si="37"/>
        <v>2.6158024911242531E-8</v>
      </c>
    </row>
    <row r="416" spans="1:12" x14ac:dyDescent="0.3">
      <c r="A416" s="1">
        <f t="shared" si="36"/>
        <v>75</v>
      </c>
      <c r="B416" s="2">
        <v>41759</v>
      </c>
      <c r="C416" s="1">
        <v>1883.95</v>
      </c>
      <c r="D416" s="1">
        <v>17.511700000000001</v>
      </c>
      <c r="E416" s="1">
        <f t="shared" si="38"/>
        <v>6.2007968638175814E-3</v>
      </c>
      <c r="F416" s="1">
        <f t="shared" si="39"/>
        <v>3.8449881746329953E-5</v>
      </c>
      <c r="G416" s="1">
        <f>+F416*(1-$H$4)+G415*$H$4</f>
        <v>1.2293423050061889E-3</v>
      </c>
      <c r="H416" s="1">
        <f>+(1-$H$4)*$H$4^(A416)</f>
        <v>5.7908227292926759E-4</v>
      </c>
      <c r="I416" s="1">
        <f t="shared" si="40"/>
        <v>3.05493043137119E-3</v>
      </c>
      <c r="J416" s="1">
        <f t="shared" si="41"/>
        <v>4.7058664158565007E-3</v>
      </c>
      <c r="L416" s="1">
        <f t="shared" si="37"/>
        <v>2.2265644915526306E-8</v>
      </c>
    </row>
    <row r="417" spans="1:12" x14ac:dyDescent="0.3">
      <c r="A417" s="1">
        <f t="shared" si="36"/>
        <v>74</v>
      </c>
      <c r="B417" s="2">
        <v>41789</v>
      </c>
      <c r="C417" s="1">
        <v>1923.57</v>
      </c>
      <c r="D417" s="1">
        <v>17.838699999999999</v>
      </c>
      <c r="E417" s="1">
        <f t="shared" si="38"/>
        <v>2.1030282120013677E-2</v>
      </c>
      <c r="F417" s="1">
        <f t="shared" si="39"/>
        <v>4.4227276604736693E-4</v>
      </c>
      <c r="G417" s="1">
        <f>+F417*(1-$H$4)+G416*$H$4</f>
        <v>1.1821181326686595E-3</v>
      </c>
      <c r="H417" s="1">
        <f>+(1-$H$4)*$H$4^(A417)</f>
        <v>6.1604497120134845E-4</v>
      </c>
      <c r="I417" s="1">
        <f t="shared" si="40"/>
        <v>3.1494128158465876E-3</v>
      </c>
      <c r="J417" s="1">
        <f t="shared" si="41"/>
        <v>4.7534004200570712E-3</v>
      </c>
      <c r="L417" s="1">
        <f t="shared" si="37"/>
        <v>2.7245991342279088E-7</v>
      </c>
    </row>
    <row r="418" spans="1:12" x14ac:dyDescent="0.3">
      <c r="A418" s="1">
        <f t="shared" si="36"/>
        <v>73</v>
      </c>
      <c r="B418" s="2">
        <v>41820</v>
      </c>
      <c r="C418" s="1">
        <v>1960.23</v>
      </c>
      <c r="D418" s="1">
        <v>17.9283</v>
      </c>
      <c r="E418" s="1">
        <f t="shared" si="38"/>
        <v>1.9058313448431896E-2</v>
      </c>
      <c r="F418" s="1">
        <f t="shared" si="39"/>
        <v>3.6321931149868006E-4</v>
      </c>
      <c r="G418" s="1">
        <f>+F418*(1-$H$4)+G417*$H$4</f>
        <v>1.1329842033984607E-3</v>
      </c>
      <c r="H418" s="1">
        <f>+(1-$H$4)*$H$4^(A418)</f>
        <v>6.5536699063973235E-4</v>
      </c>
      <c r="I418" s="1">
        <f t="shared" si="40"/>
        <v>3.2468173359243169E-3</v>
      </c>
      <c r="J418" s="1">
        <f t="shared" si="41"/>
        <v>4.8014145657142128E-3</v>
      </c>
      <c r="L418" s="1">
        <f t="shared" si="37"/>
        <v>2.380419471191255E-7</v>
      </c>
    </row>
    <row r="419" spans="1:12" x14ac:dyDescent="0.3">
      <c r="A419" s="1">
        <f t="shared" si="36"/>
        <v>72</v>
      </c>
      <c r="B419" s="2">
        <v>41851</v>
      </c>
      <c r="C419" s="1">
        <v>1930.67</v>
      </c>
      <c r="D419" s="1">
        <v>17.651699999999998</v>
      </c>
      <c r="E419" s="1">
        <f t="shared" si="38"/>
        <v>-1.5079863077291922E-2</v>
      </c>
      <c r="F419" s="1">
        <f t="shared" si="39"/>
        <v>2.2740227042987218E-4</v>
      </c>
      <c r="G419" s="1">
        <f>+F419*(1-$H$4)+G418*$H$4</f>
        <v>1.0786492874203452E-3</v>
      </c>
      <c r="H419" s="1">
        <f>+(1-$H$4)*$H$4^(A419)</f>
        <v>6.9719892621248139E-4</v>
      </c>
      <c r="I419" s="1">
        <f t="shared" si="40"/>
        <v>3.3472343669322859E-3</v>
      </c>
      <c r="J419" s="1">
        <f t="shared" si="41"/>
        <v>4.8499137027416296E-3</v>
      </c>
      <c r="L419" s="1">
        <f t="shared" si="37"/>
        <v>1.585446187619872E-7</v>
      </c>
    </row>
    <row r="420" spans="1:12" x14ac:dyDescent="0.3">
      <c r="A420" s="1">
        <f t="shared" si="36"/>
        <v>71</v>
      </c>
      <c r="B420" s="2">
        <v>41880</v>
      </c>
      <c r="C420" s="1">
        <v>2003.37</v>
      </c>
      <c r="D420" s="1">
        <v>18.287600000000001</v>
      </c>
      <c r="E420" s="1">
        <f t="shared" si="38"/>
        <v>3.7655321727690261E-2</v>
      </c>
      <c r="F420" s="1">
        <f t="shared" si="39"/>
        <v>1.4179232544158623E-3</v>
      </c>
      <c r="G420" s="1">
        <f>+F420*(1-$H$4)+G419*$H$4</f>
        <v>1.0990057254400762E-3</v>
      </c>
      <c r="H420" s="1">
        <f>+(1-$H$4)*$H$4^(A420)</f>
        <v>7.4170098533242696E-4</v>
      </c>
      <c r="I420" s="1">
        <f t="shared" si="40"/>
        <v>3.4507570793116346E-3</v>
      </c>
      <c r="J420" s="1">
        <f t="shared" si="41"/>
        <v>4.8989027300420504E-3</v>
      </c>
      <c r="L420" s="1">
        <f t="shared" si="37"/>
        <v>1.0516750749260065E-6</v>
      </c>
    </row>
    <row r="421" spans="1:12" x14ac:dyDescent="0.3">
      <c r="A421" s="1">
        <f t="shared" si="36"/>
        <v>70</v>
      </c>
      <c r="B421" s="2">
        <v>41912</v>
      </c>
      <c r="C421" s="1">
        <v>1972.29</v>
      </c>
      <c r="D421" s="1">
        <v>17.5885</v>
      </c>
      <c r="E421" s="1">
        <f t="shared" si="38"/>
        <v>-1.5513859147336717E-2</v>
      </c>
      <c r="F421" s="1">
        <f t="shared" si="39"/>
        <v>2.4067982564340314E-4</v>
      </c>
      <c r="G421" s="1">
        <f>+F421*(1-$H$4)+G420*$H$4</f>
        <v>1.0475061714522757E-3</v>
      </c>
      <c r="H421" s="1">
        <f>+(1-$H$4)*$H$4^(A421)</f>
        <v>7.8904360141747551E-4</v>
      </c>
      <c r="I421" s="1">
        <f t="shared" si="40"/>
        <v>3.5574815250635412E-3</v>
      </c>
      <c r="J421" s="1">
        <f t="shared" si="41"/>
        <v>4.9483865960020714E-3</v>
      </c>
      <c r="L421" s="1">
        <f t="shared" si="37"/>
        <v>1.8990687641420089E-7</v>
      </c>
    </row>
    <row r="422" spans="1:12" x14ac:dyDescent="0.3">
      <c r="A422" s="1">
        <f t="shared" si="36"/>
        <v>69</v>
      </c>
      <c r="B422" s="2">
        <v>41943</v>
      </c>
      <c r="C422" s="1">
        <v>2018.05</v>
      </c>
      <c r="D422" s="1">
        <v>17.991299999999999</v>
      </c>
      <c r="E422" s="1">
        <f t="shared" si="38"/>
        <v>2.3201456175308888E-2</v>
      </c>
      <c r="F422" s="1">
        <f t="shared" si="39"/>
        <v>5.3830756865477889E-4</v>
      </c>
      <c r="G422" s="1">
        <f>+F422*(1-$H$4)+G421*$H$4</f>
        <v>1.0169542552844258E-3</v>
      </c>
      <c r="H422" s="1">
        <f>+(1-$H$4)*$H$4^(A422)</f>
        <v>8.3940808661433564E-4</v>
      </c>
      <c r="I422" s="1">
        <f t="shared" si="40"/>
        <v>3.6675067268696301E-3</v>
      </c>
      <c r="J422" s="1">
        <f t="shared" si="41"/>
        <v>4.9983702989919911E-3</v>
      </c>
      <c r="L422" s="1">
        <f t="shared" si="37"/>
        <v>4.5185972621452304E-7</v>
      </c>
    </row>
    <row r="423" spans="1:12" x14ac:dyDescent="0.3">
      <c r="A423" s="1">
        <f t="shared" si="36"/>
        <v>68</v>
      </c>
      <c r="B423" s="2">
        <v>41971</v>
      </c>
      <c r="C423" s="1">
        <v>2067.56</v>
      </c>
      <c r="D423" s="1">
        <v>18.4099</v>
      </c>
      <c r="E423" s="1">
        <f t="shared" si="38"/>
        <v>2.4533584400783015E-2</v>
      </c>
      <c r="F423" s="1">
        <f t="shared" si="39"/>
        <v>6.0189676355034371E-4</v>
      </c>
      <c r="G423" s="1">
        <f>+F423*(1-$H$4)+G422*$H$4</f>
        <v>9.9205080578038097E-4</v>
      </c>
      <c r="H423" s="1">
        <f>+(1-$H$4)*$H$4^(A423)</f>
        <v>8.9298732618546355E-4</v>
      </c>
      <c r="I423" s="1">
        <f t="shared" si="40"/>
        <v>3.7809347699686909E-3</v>
      </c>
      <c r="J423" s="1">
        <f t="shared" si="41"/>
        <v>5.0488588878706987E-3</v>
      </c>
      <c r="L423" s="1">
        <f t="shared" si="37"/>
        <v>5.3748618152250561E-7</v>
      </c>
    </row>
    <row r="424" spans="1:12" x14ac:dyDescent="0.3">
      <c r="A424" s="1">
        <f t="shared" si="36"/>
        <v>67</v>
      </c>
      <c r="B424" s="2">
        <v>42004</v>
      </c>
      <c r="C424" s="1">
        <v>2058.9</v>
      </c>
      <c r="D424" s="1">
        <v>18.3428</v>
      </c>
      <c r="E424" s="1">
        <f t="shared" si="38"/>
        <v>-4.1885120625277938E-3</v>
      </c>
      <c r="F424" s="1">
        <f t="shared" si="39"/>
        <v>1.7543633297940833E-5</v>
      </c>
      <c r="G424" s="1">
        <f>+F424*(1-$H$4)+G423*$H$4</f>
        <v>9.3358037543143457E-4</v>
      </c>
      <c r="H424" s="1">
        <f>+(1-$H$4)*$H$4^(A424)</f>
        <v>9.4998651721857818E-4</v>
      </c>
      <c r="I424" s="1">
        <f t="shared" si="40"/>
        <v>3.8978708968749392E-3</v>
      </c>
      <c r="J424" s="1">
        <f t="shared" si="41"/>
        <v>5.0998574624956548E-3</v>
      </c>
      <c r="L424" s="1">
        <f t="shared" si="37"/>
        <v>1.6666215096070689E-8</v>
      </c>
    </row>
    <row r="425" spans="1:12" x14ac:dyDescent="0.3">
      <c r="A425" s="1">
        <f t="shared" si="36"/>
        <v>66</v>
      </c>
      <c r="B425" s="2">
        <v>42034</v>
      </c>
      <c r="C425" s="1">
        <v>1994.99</v>
      </c>
      <c r="D425" s="1">
        <v>17.732500000000002</v>
      </c>
      <c r="E425" s="1">
        <f t="shared" si="38"/>
        <v>-3.1040847054252363E-2</v>
      </c>
      <c r="F425" s="1">
        <f t="shared" si="39"/>
        <v>9.6353418584548759E-4</v>
      </c>
      <c r="G425" s="1">
        <f>+F425*(1-$H$4)+G424*$H$4</f>
        <v>9.353776040562778E-4</v>
      </c>
      <c r="H425" s="1">
        <f>+(1-$H$4)*$H$4^(A425)</f>
        <v>1.0106239544878492E-3</v>
      </c>
      <c r="I425" s="1">
        <f t="shared" si="40"/>
        <v>4.0184236050257111E-3</v>
      </c>
      <c r="J425" s="1">
        <f t="shared" si="41"/>
        <v>5.1513711742380355E-3</v>
      </c>
      <c r="L425" s="1">
        <f t="shared" si="37"/>
        <v>9.7377072918339694E-7</v>
      </c>
    </row>
    <row r="426" spans="1:12" x14ac:dyDescent="0.3">
      <c r="A426" s="1">
        <f t="shared" si="36"/>
        <v>65</v>
      </c>
      <c r="B426" s="2">
        <v>42062</v>
      </c>
      <c r="C426" s="1">
        <v>2104.5</v>
      </c>
      <c r="D426" s="1">
        <v>18.668800000000001</v>
      </c>
      <c r="E426" s="1">
        <f t="shared" si="38"/>
        <v>5.4892505726845675E-2</v>
      </c>
      <c r="F426" s="1">
        <f t="shared" si="39"/>
        <v>3.0131871849717854E-3</v>
      </c>
      <c r="G426" s="1">
        <f>+F426*(1-$H$4)+G425*$H$4</f>
        <v>1.0600461789112084E-3</v>
      </c>
      <c r="H426" s="1">
        <f>+(1-$H$4)*$H$4^(A426)</f>
        <v>1.0751318664764353E-3</v>
      </c>
      <c r="I426" s="1">
        <f t="shared" si="40"/>
        <v>4.1427047474491864E-3</v>
      </c>
      <c r="J426" s="1">
        <f t="shared" si="41"/>
        <v>5.2034052265030667E-3</v>
      </c>
      <c r="L426" s="1">
        <f t="shared" si="37"/>
        <v>3.2395735622215913E-6</v>
      </c>
    </row>
    <row r="427" spans="1:12" x14ac:dyDescent="0.3">
      <c r="A427" s="1">
        <f t="shared" si="36"/>
        <v>64</v>
      </c>
      <c r="B427" s="2">
        <v>42094</v>
      </c>
      <c r="C427" s="1">
        <v>2067.89</v>
      </c>
      <c r="D427" s="1">
        <v>18.374199999999998</v>
      </c>
      <c r="E427" s="1">
        <f t="shared" si="38"/>
        <v>-1.7396056070325572E-2</v>
      </c>
      <c r="F427" s="1">
        <f t="shared" si="39"/>
        <v>3.026227668019112E-4</v>
      </c>
      <c r="G427" s="1">
        <f>+F427*(1-$H$4)+G426*$H$4</f>
        <v>1.0146007741846505E-3</v>
      </c>
      <c r="H427" s="1">
        <f>+(1-$H$4)*$H$4^(A427)</f>
        <v>1.1437573047621654E-3</v>
      </c>
      <c r="I427" s="1">
        <f t="shared" si="40"/>
        <v>4.2708296365455527E-3</v>
      </c>
      <c r="J427" s="1">
        <f t="shared" si="41"/>
        <v>5.2559648752556224E-3</v>
      </c>
      <c r="L427" s="1">
        <f t="shared" si="37"/>
        <v>3.4612700011702323E-7</v>
      </c>
    </row>
    <row r="428" spans="1:12" x14ac:dyDescent="0.3">
      <c r="A428" s="1">
        <f t="shared" si="36"/>
        <v>63</v>
      </c>
      <c r="B428" s="2">
        <v>42124</v>
      </c>
      <c r="C428" s="1">
        <v>2085.5100000000002</v>
      </c>
      <c r="D428" s="1">
        <v>18.569600000000001</v>
      </c>
      <c r="E428" s="1">
        <f t="shared" si="38"/>
        <v>8.5207627098153882E-3</v>
      </c>
      <c r="F428" s="1">
        <f t="shared" si="39"/>
        <v>7.2603397156980476E-5</v>
      </c>
      <c r="G428" s="1">
        <f>+F428*(1-$H$4)+G427*$H$4</f>
        <v>9.580809315629902E-4</v>
      </c>
      <c r="H428" s="1">
        <f>+(1-$H$4)*$H$4^(A428)</f>
        <v>1.2167630901725162E-3</v>
      </c>
      <c r="I428" s="1">
        <f t="shared" si="40"/>
        <v>4.4029171510778882E-3</v>
      </c>
      <c r="J428" s="1">
        <f t="shared" si="41"/>
        <v>5.3090554295511343E-3</v>
      </c>
      <c r="L428" s="1">
        <f t="shared" si="37"/>
        <v>8.8341133881750038E-8</v>
      </c>
    </row>
    <row r="429" spans="1:12" x14ac:dyDescent="0.3">
      <c r="A429" s="1">
        <f t="shared" si="36"/>
        <v>62</v>
      </c>
      <c r="B429" s="2">
        <v>42153</v>
      </c>
      <c r="C429" s="1">
        <v>2107.39</v>
      </c>
      <c r="D429" s="1">
        <v>18.7316</v>
      </c>
      <c r="E429" s="1">
        <f t="shared" si="38"/>
        <v>1.0491438545008114E-2</v>
      </c>
      <c r="F429" s="1">
        <f t="shared" si="39"/>
        <v>1.1007028274368196E-4</v>
      </c>
      <c r="G429" s="1">
        <f>+F429*(1-$H$4)+G428*$H$4</f>
        <v>9.0720029263383171E-4</v>
      </c>
      <c r="H429" s="1">
        <f>+(1-$H$4)*$H$4^(A429)</f>
        <v>1.2944288193324643E-3</v>
      </c>
      <c r="I429" s="1">
        <f t="shared" si="40"/>
        <v>4.5390898464720501E-3</v>
      </c>
      <c r="J429" s="1">
        <f t="shared" si="41"/>
        <v>5.3626822520718535E-3</v>
      </c>
      <c r="L429" s="1">
        <f t="shared" si="37"/>
        <v>1.4247814613549477E-7</v>
      </c>
    </row>
    <row r="430" spans="1:12" x14ac:dyDescent="0.3">
      <c r="A430" s="1">
        <f t="shared" si="36"/>
        <v>61</v>
      </c>
      <c r="B430" s="2">
        <v>42185</v>
      </c>
      <c r="C430" s="1">
        <v>2063.11</v>
      </c>
      <c r="D430" s="1">
        <v>18.4451</v>
      </c>
      <c r="E430" s="1">
        <f t="shared" si="38"/>
        <v>-2.10117728564716E-2</v>
      </c>
      <c r="F430" s="1">
        <f t="shared" si="39"/>
        <v>4.4149459857195671E-4</v>
      </c>
      <c r="G430" s="1">
        <f>+F430*(1-$H$4)+G429*$H$4</f>
        <v>8.7925795099011916E-4</v>
      </c>
      <c r="H430" s="1">
        <f>+(1-$H$4)*$H$4^(A430)</f>
        <v>1.3770519354600679E-3</v>
      </c>
      <c r="I430" s="1">
        <f t="shared" si="40"/>
        <v>4.6794740685278868E-3</v>
      </c>
      <c r="J430" s="1">
        <f t="shared" si="41"/>
        <v>5.4168507596685372E-3</v>
      </c>
      <c r="L430" s="1">
        <f t="shared" si="37"/>
        <v>6.0796099145867871E-7</v>
      </c>
    </row>
    <row r="431" spans="1:12" x14ac:dyDescent="0.3">
      <c r="A431" s="1">
        <f t="shared" si="36"/>
        <v>60</v>
      </c>
      <c r="B431" s="2">
        <v>42216</v>
      </c>
      <c r="C431" s="1">
        <v>2103.84</v>
      </c>
      <c r="D431" s="1">
        <v>18.7761</v>
      </c>
      <c r="E431" s="1">
        <f t="shared" si="38"/>
        <v>1.9742039930008559E-2</v>
      </c>
      <c r="F431" s="1">
        <f t="shared" si="39"/>
        <v>3.8974814059805233E-4</v>
      </c>
      <c r="G431" s="1">
        <f>+F431*(1-$H$4)+G430*$H$4</f>
        <v>8.4988736236659508E-4</v>
      </c>
      <c r="H431" s="1">
        <f>+(1-$H$4)*$H$4^(A431)</f>
        <v>1.464948867510711E-3</v>
      </c>
      <c r="I431" s="1">
        <f t="shared" si="40"/>
        <v>4.8242000706473064E-3</v>
      </c>
      <c r="J431" s="1">
        <f t="shared" si="41"/>
        <v>5.4715664239076136E-3</v>
      </c>
      <c r="L431" s="1">
        <f t="shared" si="37"/>
        <v>5.7096109718352211E-7</v>
      </c>
    </row>
    <row r="432" spans="1:12" x14ac:dyDescent="0.3">
      <c r="A432" s="1">
        <f t="shared" si="36"/>
        <v>59</v>
      </c>
      <c r="B432" s="2">
        <v>42247</v>
      </c>
      <c r="C432" s="1">
        <v>1972.18</v>
      </c>
      <c r="D432" s="1">
        <v>17.576999999999998</v>
      </c>
      <c r="E432" s="1">
        <f t="shared" si="38"/>
        <v>-6.258080462392579E-2</v>
      </c>
      <c r="F432" s="1">
        <f t="shared" si="39"/>
        <v>3.9163571073779716E-3</v>
      </c>
      <c r="G432" s="1">
        <f>+F432*(1-$H$4)+G431*$H$4</f>
        <v>1.0338755470672778E-3</v>
      </c>
      <c r="H432" s="1">
        <f>+(1-$H$4)*$H$4^(A432)</f>
        <v>1.5584562420326712E-3</v>
      </c>
      <c r="I432" s="1">
        <f t="shared" si="40"/>
        <v>4.9734021346879449E-3</v>
      </c>
      <c r="J432" s="1">
        <f t="shared" si="41"/>
        <v>5.5268347716238538E-3</v>
      </c>
      <c r="L432" s="1">
        <f t="shared" si="37"/>
        <v>6.1034711800222161E-6</v>
      </c>
    </row>
    <row r="433" spans="1:12" x14ac:dyDescent="0.3">
      <c r="A433" s="1">
        <f t="shared" si="36"/>
        <v>58</v>
      </c>
      <c r="B433" s="2">
        <v>42277</v>
      </c>
      <c r="C433" s="1">
        <v>1920.03</v>
      </c>
      <c r="D433" s="1">
        <v>17.312899999999999</v>
      </c>
      <c r="E433" s="1">
        <f t="shared" si="38"/>
        <v>-2.6442819620927094E-2</v>
      </c>
      <c r="F433" s="1">
        <f t="shared" si="39"/>
        <v>6.9922270950488691E-4</v>
      </c>
      <c r="G433" s="1">
        <f>+F433*(1-$H$4)+G432*$H$4</f>
        <v>1.0137963768135343E-3</v>
      </c>
      <c r="H433" s="1">
        <f>+(1-$H$4)*$H$4^(A433)</f>
        <v>1.6579321723751823E-3</v>
      </c>
      <c r="I433" s="1">
        <f t="shared" si="40"/>
        <v>5.1272186955545829E-3</v>
      </c>
      <c r="J433" s="1">
        <f t="shared" si="41"/>
        <v>5.5826613854786395E-3</v>
      </c>
      <c r="L433" s="1">
        <f t="shared" si="37"/>
        <v>1.1592638257434982E-6</v>
      </c>
    </row>
    <row r="434" spans="1:12" x14ac:dyDescent="0.3">
      <c r="A434" s="1">
        <f t="shared" si="36"/>
        <v>57</v>
      </c>
      <c r="B434" s="2">
        <v>42307</v>
      </c>
      <c r="C434" s="1">
        <v>2079.36</v>
      </c>
      <c r="D434" s="1">
        <v>18.697199999999999</v>
      </c>
      <c r="E434" s="1">
        <f t="shared" si="38"/>
        <v>8.2983078389400333E-2</v>
      </c>
      <c r="F434" s="1">
        <f t="shared" si="39"/>
        <v>6.8861912989813603E-3</v>
      </c>
      <c r="G434" s="1">
        <f>+F434*(1-$H$4)+G433*$H$4</f>
        <v>1.3661400721436041E-3</v>
      </c>
      <c r="H434" s="1">
        <f>+(1-$H$4)*$H$4^(A434)</f>
        <v>1.7637576301863642E-3</v>
      </c>
      <c r="I434" s="1">
        <f t="shared" si="40"/>
        <v>5.2857924696438985E-3</v>
      </c>
      <c r="J434" s="1">
        <f t="shared" si="41"/>
        <v>5.6390519045238776E-3</v>
      </c>
      <c r="L434" s="1">
        <f t="shared" si="37"/>
        <v>1.2145572446501325E-5</v>
      </c>
    </row>
    <row r="435" spans="1:12" x14ac:dyDescent="0.3">
      <c r="A435" s="1">
        <f t="shared" si="36"/>
        <v>56</v>
      </c>
      <c r="B435" s="2">
        <v>42338</v>
      </c>
      <c r="C435" s="1">
        <v>2080.41</v>
      </c>
      <c r="D435" s="1">
        <v>18.686199999999999</v>
      </c>
      <c r="E435" s="1">
        <f t="shared" si="38"/>
        <v>5.0496306555847248E-4</v>
      </c>
      <c r="F435" s="1">
        <f t="shared" si="39"/>
        <v>2.549876975782102E-7</v>
      </c>
      <c r="G435" s="1">
        <f>+F435*(1-$H$4)+G434*$H$4</f>
        <v>1.2841869670768425E-3</v>
      </c>
      <c r="H435" s="1">
        <f>+(1-$H$4)*$H$4^(A435)</f>
        <v>1.8763379044535789E-3</v>
      </c>
      <c r="I435" s="1">
        <f t="shared" si="40"/>
        <v>5.4492705872617522E-3</v>
      </c>
      <c r="J435" s="1">
        <f t="shared" si="41"/>
        <v>5.6960120247715948E-3</v>
      </c>
      <c r="L435" s="1">
        <f t="shared" si="37"/>
        <v>4.7844308213534186E-10</v>
      </c>
    </row>
    <row r="436" spans="1:12" x14ac:dyDescent="0.3">
      <c r="A436" s="1">
        <f t="shared" si="36"/>
        <v>55</v>
      </c>
      <c r="B436" s="2">
        <v>42369</v>
      </c>
      <c r="C436" s="1">
        <v>2043.94</v>
      </c>
      <c r="D436" s="1">
        <v>18.776199999999999</v>
      </c>
      <c r="E436" s="1">
        <f t="shared" si="38"/>
        <v>-1.7530198374358763E-2</v>
      </c>
      <c r="F436" s="1">
        <f t="shared" si="39"/>
        <v>3.0730785504437064E-4</v>
      </c>
      <c r="G436" s="1">
        <f>+F436*(1-$H$4)+G435*$H$4</f>
        <v>1.2255742203548942E-3</v>
      </c>
      <c r="H436" s="1">
        <f>+(1-$H$4)*$H$4^(A436)</f>
        <v>1.99610415367402E-3</v>
      </c>
      <c r="I436" s="1">
        <f t="shared" si="40"/>
        <v>5.6178047291358269E-3</v>
      </c>
      <c r="J436" s="1">
        <f t="shared" si="41"/>
        <v>5.7535474997692879E-3</v>
      </c>
      <c r="L436" s="1">
        <f t="shared" si="37"/>
        <v>6.1341848591072184E-7</v>
      </c>
    </row>
    <row r="437" spans="1:12" x14ac:dyDescent="0.3">
      <c r="A437" s="1">
        <f t="shared" si="36"/>
        <v>54</v>
      </c>
      <c r="B437" s="2">
        <v>42398</v>
      </c>
      <c r="C437" s="1">
        <v>1940.24</v>
      </c>
      <c r="D437" s="1">
        <v>17.823599999999999</v>
      </c>
      <c r="E437" s="1">
        <f t="shared" si="38"/>
        <v>-5.0735344481736222E-2</v>
      </c>
      <c r="F437" s="1">
        <f t="shared" si="39"/>
        <v>2.5740751796804423E-3</v>
      </c>
      <c r="G437" s="1">
        <f>+F437*(1-$H$4)+G436*$H$4</f>
        <v>1.306484277914427E-3</v>
      </c>
      <c r="H437" s="1">
        <f>+(1-$H$4)*$H$4^(A437)</f>
        <v>2.1235150571000212E-3</v>
      </c>
      <c r="I437" s="1">
        <f t="shared" si="40"/>
        <v>5.7915512671503364E-3</v>
      </c>
      <c r="J437" s="1">
        <f t="shared" si="41"/>
        <v>5.8116641411810983E-3</v>
      </c>
      <c r="L437" s="1">
        <f t="shared" si="37"/>
        <v>5.4660874021588618E-6</v>
      </c>
    </row>
    <row r="438" spans="1:12" x14ac:dyDescent="0.3">
      <c r="A438" s="1">
        <f t="shared" si="36"/>
        <v>53</v>
      </c>
      <c r="B438" s="2">
        <v>42429</v>
      </c>
      <c r="C438" s="1">
        <v>1932.23</v>
      </c>
      <c r="D438" s="1">
        <v>17.789100000000001</v>
      </c>
      <c r="E438" s="1">
        <f t="shared" si="38"/>
        <v>-4.1283552550199776E-3</v>
      </c>
      <c r="F438" s="1">
        <f t="shared" si="39"/>
        <v>1.7043317111651065E-5</v>
      </c>
      <c r="G438" s="1">
        <f>+F438*(1-$H$4)+G437*$H$4</f>
        <v>1.2291178202662606E-3</v>
      </c>
      <c r="H438" s="1">
        <f>+(1-$H$4)*$H$4^(A438)</f>
        <v>2.2590585713830012E-3</v>
      </c>
      <c r="I438" s="1">
        <f t="shared" si="40"/>
        <v>5.9706714094333365E-3</v>
      </c>
      <c r="J438" s="1">
        <f t="shared" si="41"/>
        <v>5.8703678193748471E-3</v>
      </c>
      <c r="L438" s="1">
        <f t="shared" si="37"/>
        <v>3.8501851605873911E-8</v>
      </c>
    </row>
    <row r="439" spans="1:12" x14ac:dyDescent="0.3">
      <c r="A439" s="1">
        <f t="shared" si="36"/>
        <v>52</v>
      </c>
      <c r="B439" s="2">
        <v>42460</v>
      </c>
      <c r="C439" s="1">
        <v>2059.7399999999998</v>
      </c>
      <c r="D439" s="1">
        <v>19.447099999999999</v>
      </c>
      <c r="E439" s="1">
        <f t="shared" si="38"/>
        <v>6.5991108718941094E-2</v>
      </c>
      <c r="F439" s="1">
        <f t="shared" si="39"/>
        <v>4.3548264299551036E-3</v>
      </c>
      <c r="G439" s="1">
        <f>+F439*(1-$H$4)+G438*$H$4</f>
        <v>1.4166603368475912E-3</v>
      </c>
      <c r="H439" s="1">
        <f>+(1-$H$4)*$H$4^(A439)</f>
        <v>2.4032537993436188E-3</v>
      </c>
      <c r="I439" s="1">
        <f t="shared" si="40"/>
        <v>6.1553313499312758E-3</v>
      </c>
      <c r="J439" s="1">
        <f t="shared" si="41"/>
        <v>5.9296644640149977E-3</v>
      </c>
      <c r="L439" s="1">
        <f t="shared" si="37"/>
        <v>1.046575316327161E-5</v>
      </c>
    </row>
    <row r="440" spans="1:12" x14ac:dyDescent="0.3">
      <c r="A440" s="1">
        <f t="shared" si="36"/>
        <v>51</v>
      </c>
      <c r="B440" s="2">
        <v>42489</v>
      </c>
      <c r="C440" s="1">
        <v>2065.3000000000002</v>
      </c>
      <c r="D440" s="1">
        <v>19.446100000000001</v>
      </c>
      <c r="E440" s="1">
        <f t="shared" si="38"/>
        <v>2.69936982337593E-3</v>
      </c>
      <c r="F440" s="1">
        <f t="shared" si="39"/>
        <v>7.2865974433525995E-6</v>
      </c>
      <c r="G440" s="1">
        <f>+F440*(1-$H$4)+G439*$H$4</f>
        <v>1.3320979124833367E-3</v>
      </c>
      <c r="H440" s="1">
        <f>+(1-$H$4)*$H$4^(A440)</f>
        <v>2.5566529780251257E-3</v>
      </c>
      <c r="I440" s="1">
        <f t="shared" si="40"/>
        <v>6.3457024226095627E-3</v>
      </c>
      <c r="J440" s="1">
        <f t="shared" si="41"/>
        <v>5.9895600646616125E-3</v>
      </c>
      <c r="L440" s="1">
        <f t="shared" si="37"/>
        <v>1.8629301053217691E-8</v>
      </c>
    </row>
    <row r="441" spans="1:12" x14ac:dyDescent="0.3">
      <c r="A441" s="1">
        <f t="shared" si="36"/>
        <v>50</v>
      </c>
      <c r="B441" s="2">
        <v>42521</v>
      </c>
      <c r="C441" s="1">
        <v>2096.96</v>
      </c>
      <c r="D441" s="1">
        <v>19.715800000000002</v>
      </c>
      <c r="E441" s="1">
        <f t="shared" si="38"/>
        <v>1.5329492083474561E-2</v>
      </c>
      <c r="F441" s="1">
        <f t="shared" si="39"/>
        <v>2.3499332753730922E-4</v>
      </c>
      <c r="G441" s="1">
        <f>+F441*(1-$H$4)+G440*$H$4</f>
        <v>1.266271637386575E-3</v>
      </c>
      <c r="H441" s="1">
        <f>+(1-$H$4)*$H$4^(A441)</f>
        <v>2.7198435936437513E-3</v>
      </c>
      <c r="I441" s="1">
        <f t="shared" si="40"/>
        <v>6.5419612604222296E-3</v>
      </c>
      <c r="J441" s="1">
        <f t="shared" si="41"/>
        <v>6.0500606713753671E-3</v>
      </c>
      <c r="L441" s="1">
        <f t="shared" si="37"/>
        <v>6.3914509645137819E-7</v>
      </c>
    </row>
    <row r="442" spans="1:12" x14ac:dyDescent="0.3">
      <c r="A442" s="1">
        <f t="shared" si="36"/>
        <v>49</v>
      </c>
      <c r="B442" s="2">
        <v>42551</v>
      </c>
      <c r="C442" s="1">
        <v>2098.86</v>
      </c>
      <c r="D442" s="1">
        <v>19.850300000000001</v>
      </c>
      <c r="E442" s="1">
        <f t="shared" si="38"/>
        <v>9.0607355409733081E-4</v>
      </c>
      <c r="F442" s="1">
        <f t="shared" si="39"/>
        <v>8.2096928543456869E-7</v>
      </c>
      <c r="G442" s="1">
        <f>+F442*(1-$H$4)+G441*$H$4</f>
        <v>1.1903445973005064E-3</v>
      </c>
      <c r="H442" s="1">
        <f>+(1-$H$4)*$H$4^(A442)</f>
        <v>2.8934506315359061E-3</v>
      </c>
      <c r="I442" s="1">
        <f t="shared" si="40"/>
        <v>6.7442899591981745E-3</v>
      </c>
      <c r="J442" s="1">
        <f t="shared" si="41"/>
        <v>6.1111723953286533E-3</v>
      </c>
      <c r="L442" s="1">
        <f t="shared" si="37"/>
        <v>2.3754340974122345E-9</v>
      </c>
    </row>
    <row r="443" spans="1:12" x14ac:dyDescent="0.3">
      <c r="A443" s="1">
        <f t="shared" si="36"/>
        <v>48</v>
      </c>
      <c r="B443" s="2">
        <v>42580</v>
      </c>
      <c r="C443" s="1">
        <v>2173.6</v>
      </c>
      <c r="D443" s="1">
        <v>20.496400000000001</v>
      </c>
      <c r="E443" s="1">
        <f t="shared" si="38"/>
        <v>3.5609807228685897E-2</v>
      </c>
      <c r="F443" s="1">
        <f t="shared" si="39"/>
        <v>1.2680583708641704E-3</v>
      </c>
      <c r="G443" s="1">
        <f>+F443*(1-$H$4)+G442*$H$4</f>
        <v>1.1950074237143263E-3</v>
      </c>
      <c r="H443" s="1">
        <f>+(1-$H$4)*$H$4^(A443)</f>
        <v>3.0781389697190488E-3</v>
      </c>
      <c r="I443" s="1">
        <f t="shared" si="40"/>
        <v>6.9528762465960571E-3</v>
      </c>
      <c r="J443" s="1">
        <f t="shared" si="41"/>
        <v>6.1729014094228825E-3</v>
      </c>
      <c r="L443" s="1">
        <f t="shared" si="37"/>
        <v>3.9032598872354525E-6</v>
      </c>
    </row>
    <row r="444" spans="1:12" x14ac:dyDescent="0.3">
      <c r="A444" s="1">
        <f t="shared" si="36"/>
        <v>47</v>
      </c>
      <c r="B444" s="2">
        <v>42613</v>
      </c>
      <c r="C444" s="1">
        <v>2170.9499999999998</v>
      </c>
      <c r="D444" s="1">
        <v>20.4541</v>
      </c>
      <c r="E444" s="1">
        <f t="shared" si="38"/>
        <v>-1.2191755612808164E-3</v>
      </c>
      <c r="F444" s="1">
        <f t="shared" si="39"/>
        <v>1.4863890492243937E-6</v>
      </c>
      <c r="G444" s="1">
        <f>+F444*(1-$H$4)+G443*$H$4</f>
        <v>1.1233961616344201E-3</v>
      </c>
      <c r="H444" s="1">
        <f>+(1-$H$4)*$H$4^(A444)</f>
        <v>3.2746159252330302E-3</v>
      </c>
      <c r="I444" s="1">
        <f t="shared" si="40"/>
        <v>7.167913656284595E-3</v>
      </c>
      <c r="J444" s="1">
        <f t="shared" si="41"/>
        <v>6.2352539489120033E-3</v>
      </c>
      <c r="L444" s="1">
        <f t="shared" si="37"/>
        <v>4.8673532516821817E-9</v>
      </c>
    </row>
    <row r="445" spans="1:12" x14ac:dyDescent="0.3">
      <c r="A445" s="1">
        <f t="shared" si="36"/>
        <v>46</v>
      </c>
      <c r="B445" s="2">
        <v>42643</v>
      </c>
      <c r="C445" s="1">
        <v>2168.27</v>
      </c>
      <c r="D445" s="1">
        <v>20.3996</v>
      </c>
      <c r="E445" s="1">
        <f t="shared" si="38"/>
        <v>-1.2344825997834263E-3</v>
      </c>
      <c r="F445" s="1">
        <f t="shared" si="39"/>
        <v>1.5239472891680472E-6</v>
      </c>
      <c r="G445" s="1">
        <f>+F445*(1-$H$4)+G444*$H$4</f>
        <v>1.056083828773705E-3</v>
      </c>
      <c r="H445" s="1">
        <f>+(1-$H$4)*$H$4^(A445)</f>
        <v>3.4836339630138625E-3</v>
      </c>
      <c r="I445" s="1">
        <f t="shared" si="40"/>
        <v>7.3896017075098909E-3</v>
      </c>
      <c r="J445" s="1">
        <f t="shared" si="41"/>
        <v>6.2982363120323258E-3</v>
      </c>
      <c r="L445" s="1">
        <f t="shared" si="37"/>
        <v>5.3088745343887166E-9</v>
      </c>
    </row>
    <row r="446" spans="1:12" x14ac:dyDescent="0.3">
      <c r="A446" s="1">
        <f t="shared" si="36"/>
        <v>45</v>
      </c>
      <c r="B446" s="2">
        <v>42674</v>
      </c>
      <c r="C446" s="1">
        <v>2126.15</v>
      </c>
      <c r="D446" s="1">
        <v>19.9603</v>
      </c>
      <c r="E446" s="1">
        <f t="shared" si="38"/>
        <v>-1.9425625037472249E-2</v>
      </c>
      <c r="F446" s="1">
        <f t="shared" si="39"/>
        <v>3.7735490809646873E-4</v>
      </c>
      <c r="G446" s="1">
        <f>+F446*(1-$H$4)+G445*$H$4</f>
        <v>1.0153600935330707E-3</v>
      </c>
      <c r="H446" s="1">
        <f>+(1-$H$4)*$H$4^(A446)</f>
        <v>3.7059935776743214E-3</v>
      </c>
      <c r="I446" s="1">
        <f t="shared" si="40"/>
        <v>7.6181460902163831E-3</v>
      </c>
      <c r="J446" s="1">
        <f t="shared" si="41"/>
        <v>6.3618548606387123E-3</v>
      </c>
      <c r="L446" s="1">
        <f t="shared" si="37"/>
        <v>1.3984748659093968E-6</v>
      </c>
    </row>
    <row r="447" spans="1:12" x14ac:dyDescent="0.3">
      <c r="A447" s="1">
        <f t="shared" si="36"/>
        <v>44</v>
      </c>
      <c r="B447" s="2">
        <v>42704</v>
      </c>
      <c r="C447" s="1">
        <v>2198.81</v>
      </c>
      <c r="D447" s="1">
        <v>20.618099999999998</v>
      </c>
      <c r="E447" s="1">
        <f t="shared" si="38"/>
        <v>3.4174446769983158E-2</v>
      </c>
      <c r="F447" s="1">
        <f t="shared" si="39"/>
        <v>1.1678928120344124E-3</v>
      </c>
      <c r="G447" s="1">
        <f>+F447*(1-$H$4)+G446*$H$4</f>
        <v>1.0245120566431511E-3</v>
      </c>
      <c r="H447" s="1">
        <f>+(1-$H$4)*$H$4^(A447)</f>
        <v>3.9425463592280023E-3</v>
      </c>
      <c r="I447" s="1">
        <f t="shared" si="40"/>
        <v>7.8537588558931781E-3</v>
      </c>
      <c r="J447" s="1">
        <f t="shared" si="41"/>
        <v>6.4261160208471859E-3</v>
      </c>
      <c r="L447" s="1">
        <f t="shared" si="37"/>
        <v>4.6044715540548264E-6</v>
      </c>
    </row>
    <row r="448" spans="1:12" x14ac:dyDescent="0.3">
      <c r="A448" s="1">
        <f t="shared" si="36"/>
        <v>43</v>
      </c>
      <c r="B448" s="2">
        <v>42734</v>
      </c>
      <c r="C448" s="1">
        <v>2238.83</v>
      </c>
      <c r="D448" s="1">
        <v>20.497499999999999</v>
      </c>
      <c r="E448" s="1">
        <f t="shared" si="38"/>
        <v>1.8200754044233047E-2</v>
      </c>
      <c r="F448" s="1">
        <f t="shared" si="39"/>
        <v>3.3126744777866565E-4</v>
      </c>
      <c r="G448" s="1">
        <f>+F448*(1-$H$4)+G447*$H$4</f>
        <v>9.829173801112819E-4</v>
      </c>
      <c r="H448" s="1">
        <f>+(1-$H$4)*$H$4^(A448)</f>
        <v>4.1941982544978747E-3</v>
      </c>
      <c r="I448" s="1">
        <f t="shared" si="40"/>
        <v>8.0966586143228648E-3</v>
      </c>
      <c r="J448" s="1">
        <f t="shared" si="41"/>
        <v>6.4910262836840255E-3</v>
      </c>
      <c r="L448" s="1">
        <f t="shared" si="37"/>
        <v>1.3894013512452454E-6</v>
      </c>
    </row>
    <row r="449" spans="1:12" x14ac:dyDescent="0.3">
      <c r="A449" s="1">
        <f t="shared" si="36"/>
        <v>42</v>
      </c>
      <c r="B449" s="2">
        <v>42766</v>
      </c>
      <c r="C449" s="1">
        <v>2278.87</v>
      </c>
      <c r="D449" s="1">
        <v>20.822600000000001</v>
      </c>
      <c r="E449" s="1">
        <f t="shared" si="38"/>
        <v>1.7884341374735824E-2</v>
      </c>
      <c r="F449" s="1">
        <f t="shared" si="39"/>
        <v>3.1984966640808766E-4</v>
      </c>
      <c r="G449" s="1">
        <f>+F449*(1-$H$4)+G448*$H$4</f>
        <v>9.4313331728909015E-4</v>
      </c>
      <c r="H449" s="1">
        <f>+(1-$H$4)*$H$4^(A449)</f>
        <v>4.4619130366998667E-3</v>
      </c>
      <c r="I449" s="1">
        <f t="shared" si="40"/>
        <v>8.3470707364153244E-3</v>
      </c>
      <c r="J449" s="1">
        <f t="shared" si="41"/>
        <v>6.5565922057414395E-3</v>
      </c>
      <c r="L449" s="1">
        <f t="shared" si="37"/>
        <v>1.4271413963303497E-6</v>
      </c>
    </row>
    <row r="450" spans="1:12" x14ac:dyDescent="0.3">
      <c r="A450" s="1">
        <f t="shared" si="36"/>
        <v>41</v>
      </c>
      <c r="B450" s="2">
        <v>42794</v>
      </c>
      <c r="C450" s="1">
        <v>2363.64</v>
      </c>
      <c r="D450" s="1">
        <v>21.568300000000001</v>
      </c>
      <c r="E450" s="1">
        <f t="shared" si="38"/>
        <v>3.7198260541408734E-2</v>
      </c>
      <c r="F450" s="1">
        <f t="shared" si="39"/>
        <v>1.3837105873065259E-3</v>
      </c>
      <c r="G450" s="1">
        <f>+F450*(1-$H$4)+G449*$H$4</f>
        <v>9.695679534901363E-4</v>
      </c>
      <c r="H450" s="1">
        <f>+(1-$H$4)*$H$4^(A450)</f>
        <v>4.7467159964892196E-3</v>
      </c>
      <c r="I450" s="1">
        <f t="shared" si="40"/>
        <v>8.6052275633147681E-3</v>
      </c>
      <c r="J450" s="1">
        <f t="shared" si="41"/>
        <v>6.622820409839838E-3</v>
      </c>
      <c r="L450" s="1">
        <f t="shared" si="37"/>
        <v>6.5680811792793797E-6</v>
      </c>
    </row>
    <row r="451" spans="1:12" x14ac:dyDescent="0.3">
      <c r="A451" s="1">
        <f t="shared" si="36"/>
        <v>40</v>
      </c>
      <c r="B451" s="2">
        <v>42825</v>
      </c>
      <c r="C451" s="1">
        <v>2362.7199999999998</v>
      </c>
      <c r="D451" s="1">
        <v>20.925899999999999</v>
      </c>
      <c r="E451" s="1">
        <f t="shared" si="38"/>
        <v>-3.8923017041514463E-4</v>
      </c>
      <c r="F451" s="1">
        <f t="shared" si="39"/>
        <v>1.5150012556140254E-7</v>
      </c>
      <c r="G451" s="1">
        <f>+F451*(1-$H$4)+G450*$H$4</f>
        <v>9.1140296628826171E-4</v>
      </c>
      <c r="H451" s="1">
        <f>+(1-$H$4)*$H$4^(A451)</f>
        <v>5.0496978686055535E-3</v>
      </c>
      <c r="I451" s="1">
        <f t="shared" si="40"/>
        <v>8.8713686219739872E-3</v>
      </c>
      <c r="J451" s="1">
        <f t="shared" si="41"/>
        <v>6.6897175856968066E-3</v>
      </c>
      <c r="L451" s="1">
        <f t="shared" si="37"/>
        <v>7.6502986114088813E-10</v>
      </c>
    </row>
    <row r="452" spans="1:12" x14ac:dyDescent="0.3">
      <c r="A452" s="1">
        <f t="shared" si="36"/>
        <v>39</v>
      </c>
      <c r="B452" s="2">
        <v>42853</v>
      </c>
      <c r="C452" s="1">
        <v>2384.1999999999998</v>
      </c>
      <c r="D452" s="1">
        <v>21.028700000000001</v>
      </c>
      <c r="E452" s="1">
        <f t="shared" si="38"/>
        <v>9.0912169025529899E-3</v>
      </c>
      <c r="F452" s="1">
        <f t="shared" si="39"/>
        <v>8.2650224769265174E-5</v>
      </c>
      <c r="G452" s="1">
        <f>+F452*(1-$H$4)+G451*$H$4</f>
        <v>8.616778017971219E-4</v>
      </c>
      <c r="H452" s="1">
        <f>+(1-$H$4)*$H$4^(A452)</f>
        <v>5.372019009154844E-3</v>
      </c>
      <c r="I452" s="1">
        <f t="shared" si="40"/>
        <v>9.145740847395863E-3</v>
      </c>
      <c r="J452" s="1">
        <f t="shared" si="41"/>
        <v>6.7572904906028361E-3</v>
      </c>
      <c r="L452" s="1">
        <f t="shared" si="37"/>
        <v>4.4399857857141307E-7</v>
      </c>
    </row>
    <row r="453" spans="1:12" x14ac:dyDescent="0.3">
      <c r="A453" s="1">
        <f t="shared" si="36"/>
        <v>38</v>
      </c>
      <c r="B453" s="2">
        <v>42886</v>
      </c>
      <c r="C453" s="1">
        <v>2411.8000000000002</v>
      </c>
      <c r="D453" s="1">
        <v>21.245999999999999</v>
      </c>
      <c r="E453" s="1">
        <f t="shared" si="38"/>
        <v>1.1576210049492719E-2</v>
      </c>
      <c r="F453" s="1">
        <f t="shared" si="39"/>
        <v>1.3400863910997623E-4</v>
      </c>
      <c r="G453" s="1">
        <f>+F453*(1-$H$4)+G452*$H$4</f>
        <v>8.1801765203589314E-4</v>
      </c>
      <c r="H453" s="1">
        <f>+(1-$H$4)*$H$4^(A453)</f>
        <v>5.7149138395264304E-3</v>
      </c>
      <c r="I453" s="1">
        <f t="shared" si="40"/>
        <v>9.4285988117483125E-3</v>
      </c>
      <c r="J453" s="1">
        <f t="shared" si="41"/>
        <v>6.8255459501038746E-3</v>
      </c>
      <c r="L453" s="1">
        <f t="shared" si="37"/>
        <v>7.6584782626570597E-7</v>
      </c>
    </row>
    <row r="454" spans="1:12" x14ac:dyDescent="0.3">
      <c r="A454" s="1">
        <f t="shared" ref="A454:A486" si="42">+A455+1</f>
        <v>37</v>
      </c>
      <c r="B454" s="2">
        <v>42916</v>
      </c>
      <c r="C454" s="1">
        <v>2423.41</v>
      </c>
      <c r="D454" s="1">
        <v>20.937999999999999</v>
      </c>
      <c r="E454" s="1">
        <f t="shared" si="38"/>
        <v>4.8138319927024664E-3</v>
      </c>
      <c r="F454" s="1">
        <f t="shared" si="39"/>
        <v>2.31729784539658E-5</v>
      </c>
      <c r="G454" s="1">
        <f>+F454*(1-$H$4)+G453*$H$4</f>
        <v>7.7032697162097746E-4</v>
      </c>
      <c r="H454" s="1">
        <f>+(1-$H$4)*$H$4^(A454)</f>
        <v>6.0796955739642871E-3</v>
      </c>
      <c r="I454" s="1">
        <f t="shared" si="40"/>
        <v>9.7202049605652711E-3</v>
      </c>
      <c r="J454" s="1">
        <f t="shared" si="41"/>
        <v>6.8944908586907822E-3</v>
      </c>
      <c r="L454" s="1">
        <f t="shared" ref="L454:L490" si="43">+H454*F454</f>
        <v>1.4088465454214566E-7</v>
      </c>
    </row>
    <row r="455" spans="1:12" x14ac:dyDescent="0.3">
      <c r="A455" s="1">
        <f t="shared" si="42"/>
        <v>36</v>
      </c>
      <c r="B455" s="2">
        <v>42947</v>
      </c>
      <c r="C455" s="1">
        <v>2470.3000000000002</v>
      </c>
      <c r="D455" s="1">
        <v>21.2181</v>
      </c>
      <c r="E455" s="1">
        <f t="shared" ref="E455:E491" si="44">+C455/C454-1</f>
        <v>1.9348768883515444E-2</v>
      </c>
      <c r="F455" s="1">
        <f t="shared" ref="F455:F491" si="45">+E455^2</f>
        <v>3.7437485730769545E-4</v>
      </c>
      <c r="G455" s="1">
        <f>+F455*(1-$H$4)+G454*$H$4</f>
        <v>7.4656984476218055E-4</v>
      </c>
      <c r="H455" s="1">
        <f>+(1-$H$4)*$H$4^(A455)</f>
        <v>6.4677612488981779E-3</v>
      </c>
      <c r="I455" s="1">
        <f t="shared" ref="I455:I491" si="46">+(1-$I$4)*$I$4^(A455)</f>
        <v>1.0020829856252857E-2</v>
      </c>
      <c r="J455" s="1">
        <f t="shared" ref="J455:J491" si="47">+(1-$J$4)*$J$4^(A455)</f>
        <v>6.9641321804957395E-3</v>
      </c>
      <c r="L455" s="1">
        <f t="shared" si="43"/>
        <v>2.4213671946564976E-6</v>
      </c>
    </row>
    <row r="456" spans="1:12" x14ac:dyDescent="0.3">
      <c r="A456" s="1">
        <f t="shared" si="42"/>
        <v>35</v>
      </c>
      <c r="B456" s="2">
        <v>42978</v>
      </c>
      <c r="C456" s="1">
        <v>2471.65</v>
      </c>
      <c r="D456" s="1">
        <v>21.1768</v>
      </c>
      <c r="E456" s="1">
        <f t="shared" si="44"/>
        <v>5.4649232886694321E-4</v>
      </c>
      <c r="F456" s="1">
        <f t="shared" si="45"/>
        <v>2.9865386551041521E-7</v>
      </c>
      <c r="G456" s="1">
        <f>+F456*(1-$H$4)+G455*$H$4</f>
        <v>7.017935733083803E-4</v>
      </c>
      <c r="H456" s="1">
        <f>+(1-$H$4)*$H$4^(A456)</f>
        <v>6.8805970732959331E-3</v>
      </c>
      <c r="I456" s="1">
        <f t="shared" si="46"/>
        <v>1.0330752429126656E-2</v>
      </c>
      <c r="J456" s="1">
        <f t="shared" si="47"/>
        <v>7.0344769499956971E-3</v>
      </c>
      <c r="L456" s="1">
        <f t="shared" si="43"/>
        <v>2.05491691295948E-9</v>
      </c>
    </row>
    <row r="457" spans="1:12" x14ac:dyDescent="0.3">
      <c r="A457" s="1">
        <f t="shared" si="42"/>
        <v>34</v>
      </c>
      <c r="B457" s="2">
        <v>43007</v>
      </c>
      <c r="C457" s="1">
        <v>2519.36</v>
      </c>
      <c r="D457" s="1">
        <v>21.2805</v>
      </c>
      <c r="E457" s="1">
        <f t="shared" si="44"/>
        <v>1.9302894827342154E-2</v>
      </c>
      <c r="F457" s="1">
        <f t="shared" si="45"/>
        <v>3.726017487154325E-4</v>
      </c>
      <c r="G457" s="1">
        <f>+F457*(1-$H$4)+G456*$H$4</f>
        <v>6.8204206383280341E-4</v>
      </c>
      <c r="H457" s="1">
        <f>+(1-$H$4)*$H$4^(A457)</f>
        <v>7.3197841205275898E-3</v>
      </c>
      <c r="I457" s="1">
        <f t="shared" si="46"/>
        <v>1.0650260236213047E-2</v>
      </c>
      <c r="J457" s="1">
        <f t="shared" si="47"/>
        <v>7.1055322727229262E-3</v>
      </c>
      <c r="L457" s="1">
        <f t="shared" si="43"/>
        <v>2.7273643635280339E-6</v>
      </c>
    </row>
    <row r="458" spans="1:12" x14ac:dyDescent="0.3">
      <c r="A458" s="1">
        <f t="shared" si="42"/>
        <v>33</v>
      </c>
      <c r="B458" s="2">
        <v>43039</v>
      </c>
      <c r="C458" s="1">
        <v>2575.2600000000002</v>
      </c>
      <c r="D458" s="1">
        <v>21.7088</v>
      </c>
      <c r="E458" s="1">
        <f t="shared" si="44"/>
        <v>2.2188174774546043E-2</v>
      </c>
      <c r="F458" s="1">
        <f t="shared" si="45"/>
        <v>4.9231509982580138E-4</v>
      </c>
      <c r="G458" s="1">
        <f>+F458*(1-$H$4)+G457*$H$4</f>
        <v>6.706584459923833E-4</v>
      </c>
      <c r="H458" s="1">
        <f>+(1-$H$4)*$H$4^(A458)</f>
        <v>7.7870043835399898E-3</v>
      </c>
      <c r="I458" s="1">
        <f t="shared" si="46"/>
        <v>1.0979649728054689E-2</v>
      </c>
      <c r="J458" s="1">
        <f t="shared" si="47"/>
        <v>7.1773053259827531E-3</v>
      </c>
      <c r="L458" s="1">
        <f t="shared" si="43"/>
        <v>3.8336598404264432E-6</v>
      </c>
    </row>
    <row r="459" spans="1:12" x14ac:dyDescent="0.3">
      <c r="A459" s="1">
        <f t="shared" si="42"/>
        <v>32</v>
      </c>
      <c r="B459" s="2">
        <v>43069</v>
      </c>
      <c r="C459" s="1">
        <v>2647.58</v>
      </c>
      <c r="D459" s="1">
        <v>22.2483</v>
      </c>
      <c r="E459" s="1">
        <f t="shared" si="44"/>
        <v>2.8082601368405458E-2</v>
      </c>
      <c r="F459" s="1">
        <f t="shared" si="45"/>
        <v>7.8863249961676804E-4</v>
      </c>
      <c r="G459" s="1">
        <f>+F459*(1-$H$4)+G458*$H$4</f>
        <v>6.7773688920984634E-4</v>
      </c>
      <c r="H459" s="1">
        <f>+(1-$H$4)*$H$4^(A459)</f>
        <v>8.2840472165319028E-3</v>
      </c>
      <c r="I459" s="1">
        <f t="shared" si="46"/>
        <v>1.131922652376772E-2</v>
      </c>
      <c r="J459" s="1">
        <f t="shared" si="47"/>
        <v>7.2498033595785388E-3</v>
      </c>
      <c r="L459" s="1">
        <f t="shared" si="43"/>
        <v>6.5330688633168839E-6</v>
      </c>
    </row>
    <row r="460" spans="1:12" x14ac:dyDescent="0.3">
      <c r="A460" s="1">
        <f t="shared" si="42"/>
        <v>31</v>
      </c>
      <c r="B460" s="2">
        <v>43098</v>
      </c>
      <c r="C460" s="1">
        <v>2673.61</v>
      </c>
      <c r="D460" s="1">
        <v>21.285900000000002</v>
      </c>
      <c r="E460" s="1">
        <f t="shared" si="44"/>
        <v>9.8316198188534987E-3</v>
      </c>
      <c r="F460" s="1">
        <f t="shared" si="45"/>
        <v>9.6660748262472897E-5</v>
      </c>
      <c r="G460" s="1">
        <f>+F460*(1-$H$4)+G459*$H$4</f>
        <v>6.4287232075300386E-4</v>
      </c>
      <c r="H460" s="1">
        <f>+(1-$H$4)*$H$4^(A460)</f>
        <v>8.8128161877998965E-3</v>
      </c>
      <c r="I460" s="1">
        <f t="shared" si="46"/>
        <v>1.1669305694605897E-2</v>
      </c>
      <c r="J460" s="1">
        <f t="shared" si="47"/>
        <v>7.3230336965439792E-3</v>
      </c>
      <c r="L460" s="1">
        <f t="shared" si="43"/>
        <v>8.5185340701237189E-7</v>
      </c>
    </row>
    <row r="461" spans="1:12" x14ac:dyDescent="0.3">
      <c r="A461" s="1">
        <f t="shared" si="42"/>
        <v>30</v>
      </c>
      <c r="B461" s="2">
        <v>43131</v>
      </c>
      <c r="C461" s="1">
        <v>2823.81</v>
      </c>
      <c r="D461" s="1">
        <v>22.4255</v>
      </c>
      <c r="E461" s="1">
        <f t="shared" si="44"/>
        <v>5.6178724645703726E-2</v>
      </c>
      <c r="F461" s="1">
        <f t="shared" si="45"/>
        <v>3.1560491028177992E-3</v>
      </c>
      <c r="G461" s="1">
        <f>+F461*(1-$H$4)+G460*$H$4</f>
        <v>7.9366292767689168E-4</v>
      </c>
      <c r="H461" s="1">
        <f>+(1-$H$4)*$H$4^(A461)</f>
        <v>9.3753363699998916E-3</v>
      </c>
      <c r="I461" s="1">
        <f t="shared" si="46"/>
        <v>1.2030212056294738E-2</v>
      </c>
      <c r="J461" s="1">
        <f t="shared" si="47"/>
        <v>7.3970037338828079E-3</v>
      </c>
      <c r="L461" s="1">
        <f t="shared" si="43"/>
        <v>2.958902193915324E-5</v>
      </c>
    </row>
    <row r="462" spans="1:12" x14ac:dyDescent="0.3">
      <c r="A462" s="1">
        <f t="shared" si="42"/>
        <v>29</v>
      </c>
      <c r="B462" s="2">
        <v>43159</v>
      </c>
      <c r="C462" s="1">
        <v>2713.83</v>
      </c>
      <c r="D462" s="1">
        <v>21.4741</v>
      </c>
      <c r="E462" s="1">
        <f t="shared" si="44"/>
        <v>-3.8947379604151844E-2</v>
      </c>
      <c r="F462" s="1">
        <f t="shared" si="45"/>
        <v>1.516898378029903E-3</v>
      </c>
      <c r="G462" s="1">
        <f>+F462*(1-$H$4)+G461*$H$4</f>
        <v>8.3705705469807234E-4</v>
      </c>
      <c r="H462" s="1">
        <f>+(1-$H$4)*$H$4^(A462)</f>
        <v>9.9737620957445639E-3</v>
      </c>
      <c r="I462" s="1">
        <f t="shared" si="46"/>
        <v>1.2402280470406948E-2</v>
      </c>
      <c r="J462" s="1">
        <f t="shared" si="47"/>
        <v>7.4717209433159655E-3</v>
      </c>
      <c r="L462" s="1">
        <f t="shared" si="43"/>
        <v>1.5129183545891055E-5</v>
      </c>
    </row>
    <row r="463" spans="1:12" x14ac:dyDescent="0.3">
      <c r="A463" s="1">
        <f t="shared" si="42"/>
        <v>28</v>
      </c>
      <c r="B463" s="2">
        <v>43189</v>
      </c>
      <c r="C463" s="1">
        <v>2640.87</v>
      </c>
      <c r="D463" s="1">
        <v>19.9132</v>
      </c>
      <c r="E463" s="1">
        <f t="shared" si="44"/>
        <v>-2.6884513768364315E-2</v>
      </c>
      <c r="F463" s="1">
        <f t="shared" si="45"/>
        <v>7.2277708056137048E-4</v>
      </c>
      <c r="G463" s="1">
        <f>+F463*(1-$H$4)+G462*$H$4</f>
        <v>8.3020025624987019E-4</v>
      </c>
      <c r="H463" s="1">
        <f>+(1-$H$4)*$H$4^(A463)</f>
        <v>1.06103852082389E-2</v>
      </c>
      <c r="I463" s="1">
        <f t="shared" si="46"/>
        <v>1.2785856155058709E-2</v>
      </c>
      <c r="J463" s="1">
        <f t="shared" si="47"/>
        <v>7.5471928720363306E-3</v>
      </c>
      <c r="L463" s="1">
        <f t="shared" si="43"/>
        <v>7.6689432444424613E-6</v>
      </c>
    </row>
    <row r="464" spans="1:12" x14ac:dyDescent="0.3">
      <c r="A464" s="1">
        <f t="shared" si="42"/>
        <v>27</v>
      </c>
      <c r="B464" s="2">
        <v>43220</v>
      </c>
      <c r="C464" s="1">
        <v>2648.05</v>
      </c>
      <c r="D464" s="1">
        <v>19.8706</v>
      </c>
      <c r="E464" s="1">
        <f t="shared" si="44"/>
        <v>2.718801001185378E-3</v>
      </c>
      <c r="F464" s="1">
        <f t="shared" si="45"/>
        <v>7.3918788840466143E-6</v>
      </c>
      <c r="G464" s="1">
        <f>+F464*(1-$H$4)+G463*$H$4</f>
        <v>7.808317536079207E-4</v>
      </c>
      <c r="H464" s="1">
        <f>+(1-$H$4)*$H$4^(A464)</f>
        <v>1.1287643838552019E-2</v>
      </c>
      <c r="I464" s="1">
        <f t="shared" si="46"/>
        <v>1.3181295005215166E-2</v>
      </c>
      <c r="J464" s="1">
        <f t="shared" si="47"/>
        <v>7.6234271434710409E-3</v>
      </c>
      <c r="L464" s="1">
        <f t="shared" si="43"/>
        <v>8.3436896140831537E-8</v>
      </c>
    </row>
    <row r="465" spans="1:12" x14ac:dyDescent="0.3">
      <c r="A465" s="1">
        <f t="shared" si="42"/>
        <v>26</v>
      </c>
      <c r="B465" s="2">
        <v>43251</v>
      </c>
      <c r="C465" s="1">
        <v>2705.27</v>
      </c>
      <c r="D465" s="1">
        <v>20.170999999999999</v>
      </c>
      <c r="E465" s="1">
        <f t="shared" si="44"/>
        <v>2.1608353316591389E-2</v>
      </c>
      <c r="F465" s="1">
        <f t="shared" si="45"/>
        <v>4.6692093305464609E-4</v>
      </c>
      <c r="G465" s="1">
        <f>+F465*(1-$H$4)+G464*$H$4</f>
        <v>7.6199710437472418E-4</v>
      </c>
      <c r="H465" s="1">
        <f>+(1-$H$4)*$H$4^(A465)</f>
        <v>1.2008131743140447E-2</v>
      </c>
      <c r="I465" s="1">
        <f t="shared" si="46"/>
        <v>1.3588963922902233E-2</v>
      </c>
      <c r="J465" s="1">
        <f t="shared" si="47"/>
        <v>7.7004314580515565E-3</v>
      </c>
      <c r="L465" s="1">
        <f t="shared" si="43"/>
        <v>5.606848077750251E-6</v>
      </c>
    </row>
    <row r="466" spans="1:12" x14ac:dyDescent="0.3">
      <c r="A466" s="1">
        <f t="shared" si="42"/>
        <v>25</v>
      </c>
      <c r="B466" s="2">
        <v>43280</v>
      </c>
      <c r="C466" s="1">
        <v>2718.37</v>
      </c>
      <c r="D466" s="1">
        <v>19.451799999999999</v>
      </c>
      <c r="E466" s="1">
        <f t="shared" si="44"/>
        <v>4.8424002040461378E-3</v>
      </c>
      <c r="F466" s="1">
        <f t="shared" si="45"/>
        <v>2.3448839736146077E-5</v>
      </c>
      <c r="G466" s="1">
        <f>+F466*(1-$H$4)+G465*$H$4</f>
        <v>7.1768420849640949E-4</v>
      </c>
      <c r="H466" s="1">
        <f>+(1-$H$4)*$H$4^(A466)</f>
        <v>1.2774608237383455E-2</v>
      </c>
      <c r="I466" s="1">
        <f t="shared" si="46"/>
        <v>1.4009241157631165E-2</v>
      </c>
      <c r="J466" s="1">
        <f t="shared" si="47"/>
        <v>7.7782135939914714E-3</v>
      </c>
      <c r="L466" s="1">
        <f t="shared" si="43"/>
        <v>2.9954974125045612E-7</v>
      </c>
    </row>
    <row r="467" spans="1:12" x14ac:dyDescent="0.3">
      <c r="A467" s="1">
        <f t="shared" si="42"/>
        <v>24</v>
      </c>
      <c r="B467" s="2">
        <v>43312</v>
      </c>
      <c r="C467" s="1">
        <v>2816.29</v>
      </c>
      <c r="D467" s="1">
        <v>20.098199999999999</v>
      </c>
      <c r="E467" s="1">
        <f t="shared" si="44"/>
        <v>3.6021586465418753E-2</v>
      </c>
      <c r="F467" s="1">
        <f t="shared" si="45"/>
        <v>1.2975546914856396E-3</v>
      </c>
      <c r="G467" s="1">
        <f>+F467*(1-$H$4)+G466*$H$4</f>
        <v>7.5247643747576327E-4</v>
      </c>
      <c r="H467" s="1">
        <f>+(1-$H$4)*$H$4^(A467)</f>
        <v>1.3590008763173889E-2</v>
      </c>
      <c r="I467" s="1">
        <f t="shared" si="46"/>
        <v>1.4442516657351719E-2</v>
      </c>
      <c r="J467" s="1">
        <f t="shared" si="47"/>
        <v>7.8567814080721943E-3</v>
      </c>
      <c r="L467" s="1">
        <f t="shared" si="43"/>
        <v>1.7633779627987235E-5</v>
      </c>
    </row>
    <row r="468" spans="1:12" x14ac:dyDescent="0.3">
      <c r="A468" s="1">
        <f t="shared" si="42"/>
        <v>23</v>
      </c>
      <c r="B468" s="2">
        <v>43343</v>
      </c>
      <c r="C468" s="1">
        <v>2901.52</v>
      </c>
      <c r="D468" s="1">
        <v>20.6266</v>
      </c>
      <c r="E468" s="1">
        <f t="shared" si="44"/>
        <v>3.0263218631604083E-2</v>
      </c>
      <c r="F468" s="1">
        <f t="shared" si="45"/>
        <v>9.1586240194426849E-4</v>
      </c>
      <c r="G468" s="1">
        <f>+F468*(1-$H$4)+G467*$H$4</f>
        <v>7.6227959534387352E-4</v>
      </c>
      <c r="H468" s="1">
        <f>+(1-$H$4)*$H$4^(A468)</f>
        <v>1.4457456131036051E-2</v>
      </c>
      <c r="I468" s="1">
        <f t="shared" si="46"/>
        <v>1.4889192430259504E-2</v>
      </c>
      <c r="J468" s="1">
        <f t="shared" si="47"/>
        <v>7.9361428364365591E-3</v>
      </c>
      <c r="L468" s="1">
        <f t="shared" si="43"/>
        <v>1.3241040498174568E-5</v>
      </c>
    </row>
    <row r="469" spans="1:12" x14ac:dyDescent="0.3">
      <c r="A469" s="1">
        <f t="shared" si="42"/>
        <v>22</v>
      </c>
      <c r="B469" s="2">
        <v>43371</v>
      </c>
      <c r="C469" s="1">
        <v>2913.98</v>
      </c>
      <c r="D469" s="1">
        <v>19.615400000000001</v>
      </c>
      <c r="E469" s="1">
        <f t="shared" si="44"/>
        <v>4.2943009181395375E-3</v>
      </c>
      <c r="F469" s="1">
        <f t="shared" si="45"/>
        <v>1.8441020375534076E-5</v>
      </c>
      <c r="G469" s="1">
        <f>+F469*(1-$H$4)+G468*$H$4</f>
        <v>7.1764928084577307E-4</v>
      </c>
      <c r="H469" s="1">
        <f>+(1-$H$4)*$H$4^(A469)</f>
        <v>1.5380272479825588E-2</v>
      </c>
      <c r="I469" s="1">
        <f t="shared" si="46"/>
        <v>1.5349682917793303E-2</v>
      </c>
      <c r="J469" s="1">
        <f t="shared" si="47"/>
        <v>8.0163058953904628E-3</v>
      </c>
      <c r="L469" s="1">
        <f t="shared" si="43"/>
        <v>2.8362791818172967E-7</v>
      </c>
    </row>
    <row r="470" spans="1:12" x14ac:dyDescent="0.3">
      <c r="A470" s="1">
        <f t="shared" si="42"/>
        <v>21</v>
      </c>
      <c r="B470" s="2">
        <v>43404</v>
      </c>
      <c r="C470" s="1">
        <v>2711.74</v>
      </c>
      <c r="D470" s="1">
        <v>18.256699999999999</v>
      </c>
      <c r="E470" s="1">
        <f t="shared" si="44"/>
        <v>-6.9403358979814644E-2</v>
      </c>
      <c r="F470" s="1">
        <f t="shared" si="45"/>
        <v>4.8168262376810178E-3</v>
      </c>
      <c r="G470" s="1">
        <f>+F470*(1-$H$4)+G469*$H$4</f>
        <v>9.6359989825588795E-4</v>
      </c>
      <c r="H470" s="1">
        <f>+(1-$H$4)*$H$4^(A470)</f>
        <v>1.6361991999814453E-2</v>
      </c>
      <c r="I470" s="1">
        <f t="shared" si="46"/>
        <v>1.5824415379168354E-2</v>
      </c>
      <c r="J470" s="1">
        <f t="shared" si="47"/>
        <v>8.0972786822125897E-3</v>
      </c>
      <c r="L470" s="1">
        <f t="shared" si="43"/>
        <v>7.8812872365433164E-5</v>
      </c>
    </row>
    <row r="471" spans="1:12" x14ac:dyDescent="0.3">
      <c r="A471" s="1">
        <f t="shared" si="42"/>
        <v>20</v>
      </c>
      <c r="B471" s="2">
        <v>43434</v>
      </c>
      <c r="C471" s="1">
        <v>2760.17</v>
      </c>
      <c r="D471" s="1">
        <v>18.526199999999999</v>
      </c>
      <c r="E471" s="1">
        <f t="shared" si="44"/>
        <v>1.785938179914015E-2</v>
      </c>
      <c r="F471" s="1">
        <f t="shared" si="45"/>
        <v>3.1895751824745849E-4</v>
      </c>
      <c r="G471" s="1">
        <f>+F471*(1-$H$4)+G470*$H$4</f>
        <v>9.2492135545538213E-4</v>
      </c>
      <c r="H471" s="1">
        <f>+(1-$H$4)*$H$4^(A471)</f>
        <v>1.7406374467887717E-2</v>
      </c>
      <c r="I471" s="1">
        <f t="shared" si="46"/>
        <v>1.6313830287802429E-2</v>
      </c>
      <c r="J471" s="1">
        <f t="shared" si="47"/>
        <v>8.1790693759723147E-3</v>
      </c>
      <c r="L471" s="1">
        <f t="shared" si="43"/>
        <v>5.5518940019633923E-6</v>
      </c>
    </row>
    <row r="472" spans="1:12" x14ac:dyDescent="0.3">
      <c r="A472" s="1">
        <f t="shared" si="42"/>
        <v>19</v>
      </c>
      <c r="B472" s="2">
        <v>43465</v>
      </c>
      <c r="C472" s="1">
        <v>2506.85</v>
      </c>
      <c r="D472" s="1">
        <v>16.645900000000001</v>
      </c>
      <c r="E472" s="1">
        <f t="shared" si="44"/>
        <v>-9.1776955767217339E-2</v>
      </c>
      <c r="F472" s="1">
        <f t="shared" si="45"/>
        <v>8.4230096098977681E-3</v>
      </c>
      <c r="G472" s="1">
        <f>+F472*(1-$H$4)+G471*$H$4</f>
        <v>1.3748066507219257E-3</v>
      </c>
      <c r="H472" s="1">
        <f>+(1-$H$4)*$H$4^(A472)</f>
        <v>1.851741964668906E-2</v>
      </c>
      <c r="I472" s="1">
        <f t="shared" si="46"/>
        <v>1.6818381740002504E-2</v>
      </c>
      <c r="J472" s="1">
        <f t="shared" si="47"/>
        <v>8.2616862383558722E-3</v>
      </c>
      <c r="L472" s="1">
        <f t="shared" si="43"/>
        <v>1.5597240363457169E-4</v>
      </c>
    </row>
    <row r="473" spans="1:12" x14ac:dyDescent="0.3">
      <c r="A473" s="1">
        <f t="shared" si="42"/>
        <v>18</v>
      </c>
      <c r="B473" s="2">
        <v>43496</v>
      </c>
      <c r="C473" s="1">
        <v>2704.1</v>
      </c>
      <c r="D473" s="1">
        <v>17.988199999999999</v>
      </c>
      <c r="E473" s="1">
        <f t="shared" si="44"/>
        <v>7.8684404731036883E-2</v>
      </c>
      <c r="F473" s="1">
        <f t="shared" si="45"/>
        <v>6.1912355478776198E-3</v>
      </c>
      <c r="G473" s="1">
        <f>+F473*(1-$H$4)+G472*$H$4</f>
        <v>1.6637923845512674E-3</v>
      </c>
      <c r="H473" s="1">
        <f>+(1-$H$4)*$H$4^(A473)</f>
        <v>1.9699382602860707E-2</v>
      </c>
      <c r="I473" s="1">
        <f t="shared" si="46"/>
        <v>1.7338537876291242E-2</v>
      </c>
      <c r="J473" s="1">
        <f t="shared" si="47"/>
        <v>8.3451376145008815E-3</v>
      </c>
      <c r="L473" s="1">
        <f t="shared" si="43"/>
        <v>1.2196351784207316E-4</v>
      </c>
    </row>
    <row r="474" spans="1:12" x14ac:dyDescent="0.3">
      <c r="A474" s="1">
        <f t="shared" si="42"/>
        <v>17</v>
      </c>
      <c r="B474" s="2">
        <v>43524</v>
      </c>
      <c r="C474" s="1">
        <v>2784.49</v>
      </c>
      <c r="D474" s="1">
        <v>18.5303</v>
      </c>
      <c r="E474" s="1">
        <f t="shared" si="44"/>
        <v>2.9728930143116061E-2</v>
      </c>
      <c r="F474" s="1">
        <f t="shared" si="45"/>
        <v>8.8380928745427473E-4</v>
      </c>
      <c r="G474" s="1">
        <f>+F474*(1-$H$4)+G473*$H$4</f>
        <v>1.6169933987254478E-3</v>
      </c>
      <c r="H474" s="1">
        <f>+(1-$H$4)*$H$4^(A474)</f>
        <v>2.0956790003043305E-2</v>
      </c>
      <c r="I474" s="1">
        <f t="shared" si="46"/>
        <v>1.7874781315764164E-2</v>
      </c>
      <c r="J474" s="1">
        <f t="shared" si="47"/>
        <v>8.4294319338392744E-3</v>
      </c>
      <c r="L474" s="1">
        <f t="shared" si="43"/>
        <v>1.8521805639918572E-5</v>
      </c>
    </row>
    <row r="475" spans="1:12" x14ac:dyDescent="0.3">
      <c r="A475" s="1">
        <f t="shared" si="42"/>
        <v>16</v>
      </c>
      <c r="B475" s="2">
        <v>43553</v>
      </c>
      <c r="C475" s="1">
        <v>2834.4</v>
      </c>
      <c r="D475" s="1">
        <v>18.715599999999998</v>
      </c>
      <c r="E475" s="1">
        <f t="shared" si="44"/>
        <v>1.7924287751078349E-2</v>
      </c>
      <c r="F475" s="1">
        <f t="shared" si="45"/>
        <v>3.2128009138345735E-4</v>
      </c>
      <c r="G475" s="1">
        <f>+F475*(1-$H$4)+G474*$H$4</f>
        <v>1.5392506002849284E-3</v>
      </c>
      <c r="H475" s="1">
        <f>+(1-$H$4)*$H$4^(A475)</f>
        <v>2.229445745004607E-2</v>
      </c>
      <c r="I475" s="1">
        <f t="shared" si="46"/>
        <v>1.8427609603880582E-2</v>
      </c>
      <c r="J475" s="1">
        <f t="shared" si="47"/>
        <v>8.5145777109487623E-3</v>
      </c>
      <c r="L475" s="1">
        <f t="shared" si="43"/>
        <v>7.1627653268954028E-6</v>
      </c>
    </row>
    <row r="476" spans="1:12" x14ac:dyDescent="0.3">
      <c r="A476" s="1">
        <f t="shared" si="42"/>
        <v>15</v>
      </c>
      <c r="B476" s="2">
        <v>43585</v>
      </c>
      <c r="C476" s="1">
        <v>2945.83</v>
      </c>
      <c r="D476" s="1">
        <v>19.4345</v>
      </c>
      <c r="E476" s="1">
        <f t="shared" si="44"/>
        <v>3.9313434942139347E-2</v>
      </c>
      <c r="F476" s="1">
        <f t="shared" si="45"/>
        <v>1.545546166949823E-3</v>
      </c>
      <c r="G476" s="1">
        <f>+F476*(1-$H$4)+G475*$H$4</f>
        <v>1.5396283342848222E-3</v>
      </c>
      <c r="H476" s="1">
        <f>+(1-$H$4)*$H$4^(A476)</f>
        <v>2.3717507925580923E-2</v>
      </c>
      <c r="I476" s="1">
        <f t="shared" si="46"/>
        <v>1.8997535674103692E-2</v>
      </c>
      <c r="J476" s="1">
        <f t="shared" si="47"/>
        <v>8.6005835464128908E-3</v>
      </c>
      <c r="L476" s="1">
        <f t="shared" si="43"/>
        <v>3.6656503463983641E-5</v>
      </c>
    </row>
    <row r="477" spans="1:12" x14ac:dyDescent="0.3">
      <c r="A477" s="1">
        <f t="shared" si="42"/>
        <v>14</v>
      </c>
      <c r="B477" s="2">
        <v>43616</v>
      </c>
      <c r="C477" s="1">
        <v>2752.06</v>
      </c>
      <c r="D477" s="1">
        <v>18.213200000000001</v>
      </c>
      <c r="E477" s="1">
        <f t="shared" si="44"/>
        <v>-6.5777726481161536E-2</v>
      </c>
      <c r="F477" s="1">
        <f t="shared" si="45"/>
        <v>4.3267093010304998E-3</v>
      </c>
      <c r="G477" s="1">
        <f>+F477*(1-$H$4)+G476*$H$4</f>
        <v>1.7068531922895631E-3</v>
      </c>
      <c r="H477" s="1">
        <f>+(1-$H$4)*$H$4^(A477)</f>
        <v>2.5231391410192476E-2</v>
      </c>
      <c r="I477" s="1">
        <f t="shared" si="46"/>
        <v>1.958508832381824E-2</v>
      </c>
      <c r="J477" s="1">
        <f t="shared" si="47"/>
        <v>8.6874581276897896E-3</v>
      </c>
      <c r="L477" s="1">
        <f t="shared" si="43"/>
        <v>1.0916889589242085E-4</v>
      </c>
    </row>
    <row r="478" spans="1:12" x14ac:dyDescent="0.3">
      <c r="A478" s="1">
        <f t="shared" si="42"/>
        <v>13</v>
      </c>
      <c r="B478" s="2">
        <v>43644</v>
      </c>
      <c r="C478" s="1">
        <v>2941.76</v>
      </c>
      <c r="D478" s="1">
        <v>19.345800000000001</v>
      </c>
      <c r="E478" s="1">
        <f t="shared" si="44"/>
        <v>6.8930183208214979E-2</v>
      </c>
      <c r="F478" s="1">
        <f t="shared" si="45"/>
        <v>4.751370157118082E-3</v>
      </c>
      <c r="G478" s="1">
        <f>+F478*(1-$H$4)+G477*$H$4</f>
        <v>1.8895242101792744E-3</v>
      </c>
      <c r="H478" s="1">
        <f>+(1-$H$4)*$H$4^(A478)</f>
        <v>2.6841905755523907E-2</v>
      </c>
      <c r="I478" s="1">
        <f t="shared" si="46"/>
        <v>2.0190812704967261E-2</v>
      </c>
      <c r="J478" s="1">
        <f t="shared" si="47"/>
        <v>8.7752102299896856E-3</v>
      </c>
      <c r="L478" s="1">
        <f t="shared" si="43"/>
        <v>1.2753582996697236E-4</v>
      </c>
    </row>
    <row r="479" spans="1:12" x14ac:dyDescent="0.3">
      <c r="A479" s="1">
        <f t="shared" si="42"/>
        <v>12</v>
      </c>
      <c r="B479" s="2">
        <v>43677</v>
      </c>
      <c r="C479" s="1">
        <v>2980.38</v>
      </c>
      <c r="D479" s="1">
        <v>19.610399999999998</v>
      </c>
      <c r="E479" s="1">
        <f t="shared" si="44"/>
        <v>1.3128195366039375E-2</v>
      </c>
      <c r="F479" s="1">
        <f t="shared" si="45"/>
        <v>1.7234951356889772E-4</v>
      </c>
      <c r="G479" s="1">
        <f>+F479*(1-$H$4)+G478*$H$4</f>
        <v>1.7864937283826518E-3</v>
      </c>
      <c r="H479" s="1">
        <f>+(1-$H$4)*$H$4^(A479)</f>
        <v>2.8555218888855222E-2</v>
      </c>
      <c r="I479" s="1">
        <f t="shared" si="46"/>
        <v>2.0815270829863154E-2</v>
      </c>
      <c r="J479" s="1">
        <f t="shared" si="47"/>
        <v>8.8638487171612997E-3</v>
      </c>
      <c r="L479" s="1">
        <f t="shared" si="43"/>
        <v>4.921478085347598E-6</v>
      </c>
    </row>
    <row r="480" spans="1:12" x14ac:dyDescent="0.3">
      <c r="A480" s="1">
        <f t="shared" si="42"/>
        <v>11</v>
      </c>
      <c r="B480" s="2">
        <v>43707</v>
      </c>
      <c r="C480" s="1">
        <v>2926.46</v>
      </c>
      <c r="D480" s="1">
        <v>19.307400000000001</v>
      </c>
      <c r="E480" s="1">
        <f t="shared" si="44"/>
        <v>-1.8091652742267761E-2</v>
      </c>
      <c r="F480" s="1">
        <f t="shared" si="45"/>
        <v>3.2730789894680457E-4</v>
      </c>
      <c r="G480" s="1">
        <f>+F480*(1-$H$4)+G479*$H$4</f>
        <v>1.6989425786165008E-3</v>
      </c>
      <c r="H480" s="1">
        <f>+(1-$H$4)*$H$4^(A480)</f>
        <v>3.0377892434952362E-2</v>
      </c>
      <c r="I480" s="1">
        <f t="shared" si="46"/>
        <v>2.145904209264243E-2</v>
      </c>
      <c r="J480" s="1">
        <f t="shared" si="47"/>
        <v>8.9533825425871707E-3</v>
      </c>
      <c r="L480" s="1">
        <f t="shared" si="43"/>
        <v>9.9429241473162869E-6</v>
      </c>
    </row>
    <row r="481" spans="1:13" x14ac:dyDescent="0.3">
      <c r="A481" s="1">
        <f t="shared" si="42"/>
        <v>10</v>
      </c>
      <c r="B481" s="2">
        <v>43738</v>
      </c>
      <c r="C481" s="1">
        <v>2976.74</v>
      </c>
      <c r="D481" s="1">
        <v>19.774699999999999</v>
      </c>
      <c r="E481" s="1">
        <f t="shared" si="44"/>
        <v>1.7181167690656807E-2</v>
      </c>
      <c r="F481" s="1">
        <f t="shared" si="45"/>
        <v>2.9519252321446937E-4</v>
      </c>
      <c r="G481" s="1">
        <f>+F481*(1-$H$4)+G480*$H$4</f>
        <v>1.6147175752923787E-3</v>
      </c>
      <c r="H481" s="1">
        <f>+(1-$H$4)*$H$4^(A481)</f>
        <v>3.2316906845694007E-2</v>
      </c>
      <c r="I481" s="1">
        <f t="shared" si="46"/>
        <v>2.2122723806847867E-2</v>
      </c>
      <c r="J481" s="1">
        <f t="shared" si="47"/>
        <v>9.0438207500880517E-3</v>
      </c>
      <c r="L481" s="1">
        <f t="shared" si="43"/>
        <v>9.5397092742673718E-6</v>
      </c>
    </row>
    <row r="482" spans="1:13" x14ac:dyDescent="0.3">
      <c r="A482" s="1">
        <f t="shared" si="42"/>
        <v>9</v>
      </c>
      <c r="B482" s="2">
        <v>43769</v>
      </c>
      <c r="C482" s="1">
        <v>3037.56</v>
      </c>
      <c r="D482" s="1">
        <v>20.185199999999998</v>
      </c>
      <c r="E482" s="1">
        <f t="shared" si="44"/>
        <v>2.0431747482144935E-2</v>
      </c>
      <c r="F482" s="1">
        <f t="shared" si="45"/>
        <v>4.1745630517413588E-4</v>
      </c>
      <c r="G482" s="1">
        <f>+F482*(1-$H$4)+G481*$H$4</f>
        <v>1.5428818990852839E-3</v>
      </c>
      <c r="H482" s="1">
        <f>+(1-$H$4)*$H$4^(A482)</f>
        <v>3.4379688133717022E-2</v>
      </c>
      <c r="I482" s="1">
        <f t="shared" si="46"/>
        <v>2.2806931759636974E-2</v>
      </c>
      <c r="J482" s="1">
        <f t="shared" si="47"/>
        <v>9.1351724748364154E-3</v>
      </c>
      <c r="L482" s="1">
        <f t="shared" si="43"/>
        <v>1.4352017581340591E-5</v>
      </c>
    </row>
    <row r="483" spans="1:13" x14ac:dyDescent="0.3">
      <c r="A483" s="1">
        <f t="shared" si="42"/>
        <v>8</v>
      </c>
      <c r="B483" s="2">
        <v>43798</v>
      </c>
      <c r="C483" s="1">
        <v>3140.98</v>
      </c>
      <c r="D483" s="1">
        <v>20.971699999999998</v>
      </c>
      <c r="E483" s="1">
        <f t="shared" si="44"/>
        <v>3.404706409091518E-2</v>
      </c>
      <c r="F483" s="1">
        <f t="shared" si="45"/>
        <v>1.1592025732108859E-3</v>
      </c>
      <c r="G483" s="1">
        <f>+F483*(1-$H$4)+G482*$H$4</f>
        <v>1.5198611395328201E-3</v>
      </c>
      <c r="H483" s="1">
        <f>+(1-$H$4)*$H$4^(A483)</f>
        <v>3.6574136312464922E-2</v>
      </c>
      <c r="I483" s="1">
        <f t="shared" si="46"/>
        <v>2.35123007831309E-2</v>
      </c>
      <c r="J483" s="1">
        <f t="shared" si="47"/>
        <v>9.2274469442792072E-3</v>
      </c>
      <c r="L483" s="1">
        <f t="shared" si="43"/>
        <v>4.239683292637504E-5</v>
      </c>
    </row>
    <row r="484" spans="1:13" x14ac:dyDescent="0.3">
      <c r="A484" s="1">
        <f t="shared" si="42"/>
        <v>7</v>
      </c>
      <c r="B484" s="2">
        <v>43830</v>
      </c>
      <c r="C484" s="1">
        <v>3230.78</v>
      </c>
      <c r="D484" s="1">
        <v>21.197199999999999</v>
      </c>
      <c r="E484" s="1">
        <f t="shared" si="44"/>
        <v>2.8589803182446305E-2</v>
      </c>
      <c r="F484" s="1">
        <f t="shared" si="45"/>
        <v>8.1737684601101686E-4</v>
      </c>
      <c r="G484" s="1">
        <f>+F484*(1-$H$4)+G483*$H$4</f>
        <v>1.4777120819215118E-3</v>
      </c>
      <c r="H484" s="1">
        <f>+(1-$H$4)*$H$4^(A484)</f>
        <v>3.8908655651558426E-2</v>
      </c>
      <c r="I484" s="1">
        <f t="shared" si="46"/>
        <v>2.4239485343433918E-2</v>
      </c>
      <c r="J484" s="1">
        <f t="shared" si="47"/>
        <v>9.3206534790699069E-3</v>
      </c>
      <c r="L484" s="1">
        <f t="shared" si="43"/>
        <v>3.1803034238999555E-5</v>
      </c>
    </row>
    <row r="485" spans="1:13" x14ac:dyDescent="0.3">
      <c r="A485" s="1">
        <f t="shared" si="42"/>
        <v>6</v>
      </c>
      <c r="B485" s="2">
        <v>43861</v>
      </c>
      <c r="C485" s="1">
        <v>3225.52</v>
      </c>
      <c r="D485" s="1">
        <v>21.139399999999998</v>
      </c>
      <c r="E485" s="1">
        <f t="shared" si="44"/>
        <v>-1.6280898111292741E-3</v>
      </c>
      <c r="F485" s="1">
        <f t="shared" si="45"/>
        <v>2.6506764331029554E-6</v>
      </c>
      <c r="G485" s="1">
        <f>+F485*(1-$H$4)+G484*$H$4</f>
        <v>1.3892083975922073E-3</v>
      </c>
      <c r="H485" s="1">
        <f>+(1-$H$4)*$H$4^(A485)</f>
        <v>4.1392186863360034E-2</v>
      </c>
      <c r="I485" s="1">
        <f t="shared" si="46"/>
        <v>2.4989160147870018E-2</v>
      </c>
      <c r="J485" s="1">
        <f t="shared" si="47"/>
        <v>9.4148014940100069E-3</v>
      </c>
      <c r="L485" s="1">
        <f t="shared" si="43"/>
        <v>1.0971729423330219E-7</v>
      </c>
      <c r="M485" s="1">
        <f t="shared" ref="M485:M489" si="48">+H485/H486</f>
        <v>0.94000000000000006</v>
      </c>
    </row>
    <row r="486" spans="1:13" x14ac:dyDescent="0.3">
      <c r="A486" s="1">
        <f t="shared" si="42"/>
        <v>5</v>
      </c>
      <c r="B486" s="2">
        <v>43889</v>
      </c>
      <c r="C486" s="1">
        <v>2954.22</v>
      </c>
      <c r="D486" s="1">
        <v>19.3977</v>
      </c>
      <c r="E486" s="1">
        <f t="shared" si="44"/>
        <v>-8.4110469009648137E-2</v>
      </c>
      <c r="F486" s="1">
        <f t="shared" si="45"/>
        <v>7.0745709970229794E-3</v>
      </c>
      <c r="G486" s="1">
        <f>+F486*(1-$H$4)+G485*$H$4</f>
        <v>1.7303301535580538E-3</v>
      </c>
      <c r="H486" s="1">
        <f>+(1-$H$4)*$H$4^(A486)</f>
        <v>4.4034241344000032E-2</v>
      </c>
      <c r="I486" s="1">
        <f t="shared" si="46"/>
        <v>2.5762020771000021E-2</v>
      </c>
      <c r="J486" s="1">
        <f t="shared" si="47"/>
        <v>9.5099004990000079E-3</v>
      </c>
      <c r="L486" s="1">
        <f t="shared" si="43"/>
        <v>3.1152336668817279E-4</v>
      </c>
      <c r="M486" s="1">
        <f t="shared" si="48"/>
        <v>0.94</v>
      </c>
    </row>
    <row r="487" spans="1:13" x14ac:dyDescent="0.3">
      <c r="A487">
        <f>+A488+1</f>
        <v>4</v>
      </c>
      <c r="B487" s="2">
        <v>43921</v>
      </c>
      <c r="C487" s="1">
        <v>2584.59</v>
      </c>
      <c r="D487" s="1">
        <v>17.9739</v>
      </c>
      <c r="E487" s="1">
        <f t="shared" si="44"/>
        <v>-0.12511932083595656</v>
      </c>
      <c r="F487" s="1">
        <f t="shared" si="45"/>
        <v>1.5654844446451033E-2</v>
      </c>
      <c r="G487" s="1">
        <f>+F487*(1-$H$4)+G486*$H$4</f>
        <v>2.5658010111316333E-3</v>
      </c>
      <c r="H487" s="1">
        <f>+(1-$H$4)*$H$4^(A487)</f>
        <v>4.6844937600000039E-2</v>
      </c>
      <c r="I487" s="1">
        <f t="shared" si="46"/>
        <v>2.655878430000002E-2</v>
      </c>
      <c r="J487" s="1">
        <f t="shared" si="47"/>
        <v>9.6059601000000085E-3</v>
      </c>
      <c r="L487" s="1">
        <f t="shared" si="43"/>
        <v>7.3335021123170586E-4</v>
      </c>
      <c r="M487" s="1">
        <f t="shared" si="48"/>
        <v>0.94000000000000006</v>
      </c>
    </row>
    <row r="488" spans="1:13" x14ac:dyDescent="0.3">
      <c r="A488">
        <v>3</v>
      </c>
      <c r="B488" s="2">
        <v>43951</v>
      </c>
      <c r="C488" s="1">
        <v>2912.43</v>
      </c>
      <c r="D488" s="1">
        <v>20.2636</v>
      </c>
      <c r="E488" s="1">
        <f t="shared" si="44"/>
        <v>0.12684410293315374</v>
      </c>
      <c r="F488" s="1">
        <f t="shared" si="45"/>
        <v>1.6089426448916502E-2</v>
      </c>
      <c r="G488" s="1">
        <f>+F488*(1-$H$4)+G487*$H$4</f>
        <v>3.3772185373987258E-3</v>
      </c>
      <c r="H488" s="1">
        <f>+(1-$H$4)*$H$4^(A488)</f>
        <v>4.9835040000000039E-2</v>
      </c>
      <c r="I488" s="1">
        <f t="shared" si="46"/>
        <v>2.7380190000000023E-2</v>
      </c>
      <c r="J488" s="1">
        <f t="shared" si="47"/>
        <v>9.7029900000000086E-3</v>
      </c>
      <c r="L488" s="1">
        <f t="shared" si="43"/>
        <v>8.0181721065881247E-4</v>
      </c>
      <c r="M488" s="1">
        <f t="shared" si="48"/>
        <v>0.94</v>
      </c>
    </row>
    <row r="489" spans="1:13" x14ac:dyDescent="0.3">
      <c r="A489">
        <v>2</v>
      </c>
      <c r="B489" s="2">
        <v>43980</v>
      </c>
      <c r="C489" s="1">
        <v>3044.31</v>
      </c>
      <c r="D489" s="1">
        <v>21.4039</v>
      </c>
      <c r="E489" s="1">
        <f t="shared" si="44"/>
        <v>4.528177501261843E-2</v>
      </c>
      <c r="F489" s="1">
        <f t="shared" si="45"/>
        <v>2.0504391482933947E-3</v>
      </c>
      <c r="G489" s="1">
        <f>+F489*(1-$H$4)+G488*$H$4</f>
        <v>3.2976117740524061E-3</v>
      </c>
      <c r="H489" s="1">
        <f>+(1-$H$4)*$H$4^(A489)</f>
        <v>5.3016000000000042E-2</v>
      </c>
      <c r="I489" s="1">
        <f t="shared" si="46"/>
        <v>2.8227000000000023E-2</v>
      </c>
      <c r="J489" s="1">
        <f t="shared" si="47"/>
        <v>9.8010000000000076E-3</v>
      </c>
      <c r="L489" s="1">
        <f t="shared" si="43"/>
        <v>1.087060818859227E-4</v>
      </c>
      <c r="M489" s="1">
        <f t="shared" si="48"/>
        <v>0.94</v>
      </c>
    </row>
    <row r="490" spans="1:13" x14ac:dyDescent="0.3">
      <c r="A490">
        <v>1</v>
      </c>
      <c r="B490" s="2">
        <v>44012</v>
      </c>
      <c r="C490" s="1">
        <v>3100.29</v>
      </c>
      <c r="D490" s="1">
        <v>23.790500000000002</v>
      </c>
      <c r="E490" s="1">
        <f t="shared" si="44"/>
        <v>1.8388403283502663E-2</v>
      </c>
      <c r="F490" s="1">
        <f t="shared" si="45"/>
        <v>3.3813337531673153E-4</v>
      </c>
      <c r="G490" s="1">
        <f>+F490*(1-$H$4)+G489*$H$4</f>
        <v>3.1200430701282655E-3</v>
      </c>
      <c r="H490" s="1">
        <f>+(1-$H$4)*$H$4^(A490)</f>
        <v>5.6400000000000047E-2</v>
      </c>
      <c r="I490" s="1">
        <f t="shared" si="46"/>
        <v>2.9100000000000025E-2</v>
      </c>
      <c r="J490" s="1">
        <f t="shared" si="47"/>
        <v>9.9000000000000095E-3</v>
      </c>
      <c r="L490" s="1">
        <f t="shared" si="43"/>
        <v>1.9070722367863675E-5</v>
      </c>
      <c r="M490">
        <f>+H490/H491</f>
        <v>0.94</v>
      </c>
    </row>
    <row r="491" spans="1:13" x14ac:dyDescent="0.3">
      <c r="A491">
        <v>0</v>
      </c>
      <c r="B491" s="2">
        <v>44043</v>
      </c>
      <c r="C491" s="1">
        <v>3271.12</v>
      </c>
      <c r="D491" s="1">
        <v>25.1187</v>
      </c>
      <c r="E491" s="1">
        <f t="shared" si="44"/>
        <v>5.5101296975444303E-2</v>
      </c>
      <c r="F491" s="1">
        <f t="shared" si="45"/>
        <v>3.0361529283761076E-3</v>
      </c>
      <c r="G491" s="4">
        <f>+F491*(1-$H$4)+G490*$H$4</f>
        <v>3.1150096616231358E-3</v>
      </c>
      <c r="H491">
        <f>+(1-$H$4)*$H$4^(A491)</f>
        <v>6.0000000000000053E-2</v>
      </c>
      <c r="I491" s="1">
        <f t="shared" si="46"/>
        <v>3.0000000000000027E-2</v>
      </c>
      <c r="J491" s="1">
        <f t="shared" si="47"/>
        <v>1.0000000000000009E-2</v>
      </c>
      <c r="L491">
        <f>+H491*F491</f>
        <v>1.8216917570256663E-4</v>
      </c>
    </row>
    <row r="493" spans="1:13" x14ac:dyDescent="0.3">
      <c r="E493" t="s">
        <v>5</v>
      </c>
      <c r="F493">
        <f>+AVERAGE(F6:F491)</f>
        <v>1.9387966641041046E-3</v>
      </c>
      <c r="G493" s="6">
        <f>+G491</f>
        <v>3.1150096616231358E-3</v>
      </c>
      <c r="L493" s="5">
        <f>+SUM(L6:L491)</f>
        <v>3.1150096616231375E-3</v>
      </c>
    </row>
    <row r="494" spans="1:13" x14ac:dyDescent="0.3">
      <c r="E494" t="s">
        <v>6</v>
      </c>
      <c r="F494" s="3">
        <f>+SQRT(F493)</f>
        <v>4.4031768805081001E-2</v>
      </c>
      <c r="G494" s="3">
        <f>+SQRT(G491)</f>
        <v>5.5812271604219227E-2</v>
      </c>
      <c r="L494" s="3">
        <f>+SQRT(L493)</f>
        <v>5.5812271604219241E-2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2"/>
  <sheetViews>
    <sheetView topLeftCell="V8" workbookViewId="0">
      <selection activeCell="AA29" sqref="AA29"/>
    </sheetView>
  </sheetViews>
  <sheetFormatPr baseColWidth="10" defaultColWidth="9.109375" defaultRowHeight="14.4" x14ac:dyDescent="0.3"/>
  <cols>
    <col min="1" max="1" width="9.109375" style="1"/>
    <col min="2" max="2" width="10.6640625" style="1" bestFit="1" customWidth="1"/>
    <col min="3" max="7" width="13.6640625" style="1" customWidth="1"/>
    <col min="8" max="8" width="15.6640625" style="1" bestFit="1" customWidth="1"/>
    <col min="9" max="10" width="15.6640625" style="1" customWidth="1"/>
    <col min="11" max="20" width="16.44140625" style="1" customWidth="1"/>
    <col min="21" max="21" width="13.44140625" style="1" bestFit="1" customWidth="1"/>
    <col min="22" max="23" width="14.44140625" style="1" bestFit="1" customWidth="1"/>
    <col min="24" max="24" width="12.88671875" style="1" bestFit="1" customWidth="1"/>
    <col min="25" max="25" width="14.109375" style="1" bestFit="1" customWidth="1"/>
    <col min="26" max="26" width="14.109375" style="1" customWidth="1"/>
    <col min="27" max="27" width="14.44140625" style="1" bestFit="1" customWidth="1"/>
    <col min="28" max="28" width="13.5546875" style="1" bestFit="1" customWidth="1"/>
    <col min="29" max="30" width="12" style="1" bestFit="1" customWidth="1"/>
    <col min="31" max="31" width="9.33203125" style="1" bestFit="1" customWidth="1"/>
    <col min="32" max="32" width="14.33203125" style="1" bestFit="1" customWidth="1"/>
    <col min="33" max="16384" width="9.109375" style="1"/>
  </cols>
  <sheetData>
    <row r="1" spans="1:32" x14ac:dyDescent="0.3">
      <c r="J1" s="1" t="s">
        <v>21</v>
      </c>
      <c r="K1" s="1">
        <v>0.97</v>
      </c>
    </row>
    <row r="2" spans="1:32" x14ac:dyDescent="0.3">
      <c r="C2" s="1" t="s">
        <v>11</v>
      </c>
      <c r="D2" s="1" t="s">
        <v>10</v>
      </c>
      <c r="E2" s="1" t="s">
        <v>9</v>
      </c>
      <c r="F2" s="1" t="s">
        <v>8</v>
      </c>
      <c r="G2" s="1" t="s">
        <v>7</v>
      </c>
    </row>
    <row r="3" spans="1:32" ht="15" thickBot="1" x14ac:dyDescent="0.35"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</row>
    <row r="4" spans="1:32" x14ac:dyDescent="0.3">
      <c r="B4" s="1" t="s">
        <v>2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16</v>
      </c>
      <c r="K4" s="12" t="s">
        <v>15</v>
      </c>
      <c r="L4" s="13"/>
      <c r="M4" s="13"/>
      <c r="N4" s="13"/>
      <c r="O4" s="14"/>
      <c r="P4" s="12" t="s">
        <v>14</v>
      </c>
      <c r="Q4" s="13"/>
      <c r="R4" s="13"/>
      <c r="S4" s="13"/>
      <c r="T4" s="14"/>
      <c r="U4" s="12" t="s">
        <v>13</v>
      </c>
      <c r="V4" s="13"/>
      <c r="W4" s="13"/>
      <c r="X4" s="13"/>
      <c r="Y4" s="14"/>
      <c r="Z4" s="11"/>
    </row>
    <row r="5" spans="1:32" ht="15" thickBot="1" x14ac:dyDescent="0.35">
      <c r="A5" s="1">
        <f t="shared" ref="A5:A68" si="0">+A6+1</f>
        <v>366</v>
      </c>
      <c r="B5" s="2">
        <v>32904</v>
      </c>
      <c r="C5" s="1">
        <v>8.5832999999999995</v>
      </c>
      <c r="D5" s="1">
        <v>1.214</v>
      </c>
      <c r="E5" s="1">
        <v>5.3281000000000001</v>
      </c>
      <c r="F5" s="1">
        <v>2.8542000000000001</v>
      </c>
      <c r="G5" s="1">
        <v>11.75</v>
      </c>
      <c r="H5" s="1">
        <f t="shared" ref="H5:H68" si="1">+(1-$K$1)*$K$1^A5</f>
        <v>4.3209177172128431E-7</v>
      </c>
      <c r="K5" s="15" t="s">
        <v>11</v>
      </c>
      <c r="L5" s="16" t="s">
        <v>10</v>
      </c>
      <c r="M5" s="16" t="s">
        <v>9</v>
      </c>
      <c r="N5" s="16" t="s">
        <v>8</v>
      </c>
      <c r="O5" s="17" t="s">
        <v>7</v>
      </c>
      <c r="P5" s="15" t="s">
        <v>11</v>
      </c>
      <c r="Q5" s="16" t="s">
        <v>10</v>
      </c>
      <c r="R5" s="16" t="s">
        <v>9</v>
      </c>
      <c r="S5" s="16" t="s">
        <v>8</v>
      </c>
      <c r="T5" s="17" t="s">
        <v>7</v>
      </c>
      <c r="U5" s="15" t="s">
        <v>11</v>
      </c>
      <c r="V5" s="16" t="s">
        <v>10</v>
      </c>
      <c r="W5" s="16" t="s">
        <v>9</v>
      </c>
      <c r="X5" s="16" t="s">
        <v>8</v>
      </c>
      <c r="Y5" s="17" t="s">
        <v>7</v>
      </c>
      <c r="AB5" s="1" t="s">
        <v>11</v>
      </c>
      <c r="AC5" s="1" t="s">
        <v>10</v>
      </c>
      <c r="AD5" s="1" t="s">
        <v>9</v>
      </c>
      <c r="AE5" s="1" t="s">
        <v>8</v>
      </c>
      <c r="AF5" s="1" t="s">
        <v>7</v>
      </c>
    </row>
    <row r="6" spans="1:32" x14ac:dyDescent="0.3">
      <c r="A6" s="1">
        <f t="shared" si="0"/>
        <v>365</v>
      </c>
      <c r="B6" s="2">
        <v>32932</v>
      </c>
      <c r="C6" s="1">
        <v>8.5</v>
      </c>
      <c r="D6" s="1">
        <v>1.214</v>
      </c>
      <c r="E6" s="1">
        <v>5.5</v>
      </c>
      <c r="F6" s="1">
        <v>2.4582999999999999</v>
      </c>
      <c r="G6" s="1">
        <v>11.75</v>
      </c>
      <c r="H6" s="1">
        <f t="shared" si="1"/>
        <v>4.4545543476421067E-7</v>
      </c>
      <c r="I6" s="1">
        <f t="shared" ref="I6:I69" si="2">+K6^2</f>
        <v>9.4184929854193987E-5</v>
      </c>
      <c r="J6" s="1">
        <f t="shared" ref="J6:J69" si="3">+I6*H6</f>
        <v>4.1955188876436669E-11</v>
      </c>
      <c r="K6" s="15">
        <f t="shared" ref="K6:K69" si="4">+C6/C5-1</f>
        <v>-9.7048920578332032E-3</v>
      </c>
      <c r="L6" s="16">
        <f t="shared" ref="L6:L69" si="5">+D6/D5-1</f>
        <v>0</v>
      </c>
      <c r="M6" s="16">
        <f t="shared" ref="M6:M69" si="6">+E6/E5-1</f>
        <v>3.226290797845377E-2</v>
      </c>
      <c r="N6" s="16">
        <f t="shared" ref="N6:N69" si="7">+F6/F5-1</f>
        <v>-0.13870786910517841</v>
      </c>
      <c r="O6" s="17">
        <f t="shared" ref="O6:O69" si="8">+G6/G5-1</f>
        <v>0</v>
      </c>
      <c r="P6" s="15">
        <f t="shared" ref="P6:P69" si="9">+K6*$H6</f>
        <v>-4.3230969109618251E-9</v>
      </c>
      <c r="Q6" s="16">
        <f t="shared" ref="Q6:Q69" si="10">+L6*$H6</f>
        <v>0</v>
      </c>
      <c r="R6" s="16">
        <f t="shared" ref="R6:R69" si="11">+M6*$H6</f>
        <v>1.4371687700299846E-8</v>
      </c>
      <c r="S6" s="16">
        <f t="shared" ref="S6:S69" si="12">+N6*$H6</f>
        <v>-6.1788174137464467E-8</v>
      </c>
      <c r="T6" s="17">
        <f t="shared" ref="T6:T69" si="13">+O6*$H6</f>
        <v>0</v>
      </c>
      <c r="U6" s="15">
        <f t="shared" ref="U6:U69" si="14">+K6-AVERAGE(K$6:K$371)</f>
        <v>-2.0741112716478646E-2</v>
      </c>
      <c r="V6" s="16">
        <f t="shared" ref="V6:V69" si="15">+L6-AVERAGE(L$6:L$371)</f>
        <v>-2.4178603806100589E-2</v>
      </c>
      <c r="W6" s="16">
        <f t="shared" ref="W6:W69" si="16">+M6-AVERAGE(M$6:M$371)</f>
        <v>2.1550744968869967E-2</v>
      </c>
      <c r="X6" s="16">
        <f t="shared" ref="X6:X69" si="17">+N6-AVERAGE(N$6:N$371)</f>
        <v>-0.14802771343005811</v>
      </c>
      <c r="Y6" s="17">
        <f t="shared" ref="Y6:Y69" si="18">+O6-AVERAGE(O$6:O$371)</f>
        <v>-4.8460327589509274E-3</v>
      </c>
      <c r="AA6" s="1" t="s">
        <v>11</v>
      </c>
      <c r="AB6" s="21">
        <f t="array" ref="AB6:AF10">+MMULT(TRANSPOSE(U6:Y371),U6:Y371)/366</f>
        <v>8.6149653643231572E-3</v>
      </c>
      <c r="AC6" s="22">
        <v>2.627333729503566E-3</v>
      </c>
      <c r="AD6" s="22">
        <v>1.6080459683161801E-3</v>
      </c>
      <c r="AE6" s="22">
        <v>1.8761321031203499E-3</v>
      </c>
      <c r="AF6" s="23">
        <v>1.1816748231835011E-3</v>
      </c>
    </row>
    <row r="7" spans="1:32" x14ac:dyDescent="0.3">
      <c r="A7" s="1">
        <f t="shared" si="0"/>
        <v>364</v>
      </c>
      <c r="B7" s="2">
        <v>32962</v>
      </c>
      <c r="C7" s="1">
        <v>7.7916999999999996</v>
      </c>
      <c r="D7" s="1">
        <v>1.4379999999999999</v>
      </c>
      <c r="E7" s="1">
        <v>5.9062999999999999</v>
      </c>
      <c r="F7" s="1">
        <v>2.5259999999999998</v>
      </c>
      <c r="G7" s="1">
        <v>11.5313</v>
      </c>
      <c r="H7" s="1">
        <f t="shared" si="1"/>
        <v>4.5923240697341308E-7</v>
      </c>
      <c r="I7" s="1">
        <f t="shared" si="2"/>
        <v>6.9437908650519017E-3</v>
      </c>
      <c r="J7" s="1">
        <f t="shared" si="3"/>
        <v>3.1888137924777831E-9</v>
      </c>
      <c r="K7" s="15">
        <f t="shared" si="4"/>
        <v>-8.3329411764705874E-2</v>
      </c>
      <c r="L7" s="16">
        <f t="shared" si="5"/>
        <v>0.18451400329489287</v>
      </c>
      <c r="M7" s="16">
        <f t="shared" si="6"/>
        <v>7.3872727272727312E-2</v>
      </c>
      <c r="N7" s="16">
        <f t="shared" si="7"/>
        <v>2.7539356465850373E-2</v>
      </c>
      <c r="O7" s="17">
        <f t="shared" si="8"/>
        <v>-1.8612765957446764E-2</v>
      </c>
      <c r="P7" s="15">
        <f t="shared" si="9"/>
        <v>-3.8267566336384527E-8</v>
      </c>
      <c r="Q7" s="16">
        <f t="shared" si="10"/>
        <v>8.473480985341393E-8</v>
      </c>
      <c r="R7" s="16">
        <f t="shared" si="11"/>
        <v>3.392475035514506E-8</v>
      </c>
      <c r="S7" s="16">
        <f t="shared" si="12"/>
        <v>1.2646964956311294E-8</v>
      </c>
      <c r="T7" s="17">
        <f t="shared" si="13"/>
        <v>-8.5475853110710813E-9</v>
      </c>
      <c r="U7" s="15">
        <f t="shared" si="14"/>
        <v>-9.4365632423351317E-2</v>
      </c>
      <c r="V7" s="16">
        <f t="shared" si="15"/>
        <v>0.16033539948879227</v>
      </c>
      <c r="W7" s="16">
        <f t="shared" si="16"/>
        <v>6.3160564263143509E-2</v>
      </c>
      <c r="X7" s="16">
        <f t="shared" si="17"/>
        <v>1.8219512140970676E-2</v>
      </c>
      <c r="Y7" s="17">
        <f t="shared" si="18"/>
        <v>-2.3458798716397691E-2</v>
      </c>
      <c r="AA7" s="1" t="s">
        <v>10</v>
      </c>
      <c r="AB7" s="15">
        <v>2.627333729503566E-3</v>
      </c>
      <c r="AC7" s="16">
        <v>1.5509891781075031E-2</v>
      </c>
      <c r="AD7" s="16">
        <v>1.2676060056387114E-3</v>
      </c>
      <c r="AE7" s="16">
        <v>4.2793354643027134E-4</v>
      </c>
      <c r="AF7" s="17">
        <v>1.1470786626895985E-3</v>
      </c>
    </row>
    <row r="8" spans="1:32" x14ac:dyDescent="0.3">
      <c r="A8" s="1">
        <f t="shared" si="0"/>
        <v>363</v>
      </c>
      <c r="B8" s="2">
        <v>32993</v>
      </c>
      <c r="C8" s="1">
        <v>7.7916999999999996</v>
      </c>
      <c r="D8" s="1">
        <v>1.4060000000000001</v>
      </c>
      <c r="E8" s="1">
        <v>6.2031000000000001</v>
      </c>
      <c r="F8" s="1">
        <v>2.3645999999999998</v>
      </c>
      <c r="G8" s="1">
        <v>11.3125</v>
      </c>
      <c r="H8" s="1">
        <f t="shared" si="1"/>
        <v>4.734354711066114E-7</v>
      </c>
      <c r="I8" s="1">
        <f t="shared" si="2"/>
        <v>0</v>
      </c>
      <c r="J8" s="1">
        <f t="shared" si="3"/>
        <v>0</v>
      </c>
      <c r="K8" s="15">
        <f t="shared" si="4"/>
        <v>0</v>
      </c>
      <c r="L8" s="16">
        <f t="shared" si="5"/>
        <v>-2.2253129346314182E-2</v>
      </c>
      <c r="M8" s="16">
        <f t="shared" si="6"/>
        <v>5.0251426442950775E-2</v>
      </c>
      <c r="N8" s="16">
        <f t="shared" si="7"/>
        <v>-6.3895486935866996E-2</v>
      </c>
      <c r="O8" s="17">
        <f t="shared" si="8"/>
        <v>-1.8974443471247771E-2</v>
      </c>
      <c r="P8" s="15">
        <f t="shared" si="9"/>
        <v>0</v>
      </c>
      <c r="Q8" s="16">
        <f t="shared" si="10"/>
        <v>-1.0535420775668614E-8</v>
      </c>
      <c r="R8" s="16">
        <f t="shared" si="11"/>
        <v>2.3790807751797631E-8</v>
      </c>
      <c r="S8" s="16">
        <f t="shared" si="12"/>
        <v>-3.0250389959068524E-8</v>
      </c>
      <c r="T8" s="17">
        <f t="shared" si="13"/>
        <v>-8.9831745837959548E-9</v>
      </c>
      <c r="U8" s="15">
        <f t="shared" si="14"/>
        <v>-1.1036220658645443E-2</v>
      </c>
      <c r="V8" s="16">
        <f t="shared" si="15"/>
        <v>-4.6431733152414771E-2</v>
      </c>
      <c r="W8" s="16">
        <f t="shared" si="16"/>
        <v>3.9539263433366972E-2</v>
      </c>
      <c r="X8" s="16">
        <f t="shared" si="17"/>
        <v>-7.3215331260746697E-2</v>
      </c>
      <c r="Y8" s="17">
        <f t="shared" si="18"/>
        <v>-2.3820476230198697E-2</v>
      </c>
      <c r="AA8" s="1" t="s">
        <v>9</v>
      </c>
      <c r="AB8" s="15">
        <v>1.6080459683161801E-3</v>
      </c>
      <c r="AC8" s="16">
        <v>1.2676060056387114E-3</v>
      </c>
      <c r="AD8" s="16">
        <v>3.955033180860339E-3</v>
      </c>
      <c r="AE8" s="16">
        <v>1.019641649939109E-3</v>
      </c>
      <c r="AF8" s="17">
        <v>3.7188792057827935E-4</v>
      </c>
    </row>
    <row r="9" spans="1:32" x14ac:dyDescent="0.3">
      <c r="A9" s="1">
        <f t="shared" si="0"/>
        <v>362</v>
      </c>
      <c r="B9" s="2">
        <v>33024</v>
      </c>
      <c r="C9" s="1">
        <v>9.1667000000000005</v>
      </c>
      <c r="D9" s="1">
        <v>1.4729999999999999</v>
      </c>
      <c r="E9" s="1">
        <v>7.0468999999999999</v>
      </c>
      <c r="F9" s="1">
        <v>2.7448000000000001</v>
      </c>
      <c r="G9" s="1">
        <v>11.9688</v>
      </c>
      <c r="H9" s="1">
        <f t="shared" si="1"/>
        <v>4.8807780526454776E-7</v>
      </c>
      <c r="I9" s="1">
        <f t="shared" si="2"/>
        <v>3.1141602059330718E-2</v>
      </c>
      <c r="J9" s="1">
        <f t="shared" si="3"/>
        <v>1.5199524785540057E-8</v>
      </c>
      <c r="K9" s="15">
        <f t="shared" si="4"/>
        <v>0.1764698332841359</v>
      </c>
      <c r="L9" s="16">
        <f t="shared" si="5"/>
        <v>4.7652916073968488E-2</v>
      </c>
      <c r="M9" s="16">
        <f t="shared" si="6"/>
        <v>0.1360287598136416</v>
      </c>
      <c r="N9" s="16">
        <f t="shared" si="7"/>
        <v>0.16078829400321415</v>
      </c>
      <c r="O9" s="17">
        <f t="shared" si="8"/>
        <v>5.8015469613259762E-2</v>
      </c>
      <c r="P9" s="15">
        <f t="shared" si="9"/>
        <v>8.6131008924721692E-8</v>
      </c>
      <c r="Q9" s="16">
        <f t="shared" si="10"/>
        <v>2.3258330691838229E-8</v>
      </c>
      <c r="R9" s="16">
        <f t="shared" si="11"/>
        <v>6.6392618542700503E-8</v>
      </c>
      <c r="S9" s="16">
        <f t="shared" si="12"/>
        <v>7.847719764931961E-8</v>
      </c>
      <c r="T9" s="17">
        <f t="shared" si="13"/>
        <v>2.8316063080231888E-8</v>
      </c>
      <c r="U9" s="15">
        <f t="shared" si="14"/>
        <v>0.16543361262549044</v>
      </c>
      <c r="V9" s="16">
        <f t="shared" si="15"/>
        <v>2.3474312267867899E-2</v>
      </c>
      <c r="W9" s="16">
        <f t="shared" si="16"/>
        <v>0.12531659680405779</v>
      </c>
      <c r="X9" s="16">
        <f t="shared" si="17"/>
        <v>0.15146844967833445</v>
      </c>
      <c r="Y9" s="17">
        <f t="shared" si="18"/>
        <v>5.3169436854308832E-2</v>
      </c>
      <c r="AA9" s="1" t="s">
        <v>8</v>
      </c>
      <c r="AB9" s="15">
        <v>1.8761321031203499E-3</v>
      </c>
      <c r="AC9" s="16">
        <v>4.2793354643027134E-4</v>
      </c>
      <c r="AD9" s="16">
        <v>1.019641649939109E-3</v>
      </c>
      <c r="AE9" s="16">
        <v>4.4155044042129875E-3</v>
      </c>
      <c r="AF9" s="17">
        <v>1.0538707355927622E-3</v>
      </c>
    </row>
    <row r="10" spans="1:32" ht="15" thickBot="1" x14ac:dyDescent="0.35">
      <c r="A10" s="1">
        <f t="shared" si="0"/>
        <v>361</v>
      </c>
      <c r="B10" s="2">
        <v>33053</v>
      </c>
      <c r="C10" s="1">
        <v>8.5</v>
      </c>
      <c r="D10" s="1">
        <v>1.5979999999999999</v>
      </c>
      <c r="E10" s="1">
        <v>7.7968999999999999</v>
      </c>
      <c r="F10" s="1">
        <v>2.6718999999999999</v>
      </c>
      <c r="G10" s="1">
        <v>11.9688</v>
      </c>
      <c r="H10" s="1">
        <f t="shared" si="1"/>
        <v>5.0317299511809067E-7</v>
      </c>
      <c r="I10" s="1">
        <f t="shared" si="2"/>
        <v>5.2897466662352932E-3</v>
      </c>
      <c r="J10" s="1">
        <f t="shared" si="3"/>
        <v>2.6616576734655475E-9</v>
      </c>
      <c r="K10" s="15">
        <f t="shared" si="4"/>
        <v>-7.2730644615837781E-2</v>
      </c>
      <c r="L10" s="16">
        <f t="shared" si="5"/>
        <v>8.4860828241683617E-2</v>
      </c>
      <c r="M10" s="16">
        <f t="shared" si="6"/>
        <v>0.10642977763271788</v>
      </c>
      <c r="N10" s="16">
        <f t="shared" si="7"/>
        <v>-2.6559312153891068E-2</v>
      </c>
      <c r="O10" s="17">
        <f t="shared" si="8"/>
        <v>0</v>
      </c>
      <c r="P10" s="15">
        <f t="shared" si="9"/>
        <v>-3.6596096288220533E-8</v>
      </c>
      <c r="Q10" s="16">
        <f t="shared" si="10"/>
        <v>4.26996771145698E-8</v>
      </c>
      <c r="R10" s="16">
        <f t="shared" si="11"/>
        <v>5.355258998120703E-8</v>
      </c>
      <c r="S10" s="16">
        <f t="shared" si="12"/>
        <v>-1.3363928644749677E-8</v>
      </c>
      <c r="T10" s="17">
        <f t="shared" si="13"/>
        <v>0</v>
      </c>
      <c r="U10" s="15">
        <f t="shared" si="14"/>
        <v>-8.3766865274483224E-2</v>
      </c>
      <c r="V10" s="16">
        <f t="shared" si="15"/>
        <v>6.0682224435583028E-2</v>
      </c>
      <c r="W10" s="16">
        <f t="shared" si="16"/>
        <v>9.5717614623134079E-2</v>
      </c>
      <c r="X10" s="16">
        <f t="shared" si="17"/>
        <v>-3.5879156478770768E-2</v>
      </c>
      <c r="Y10" s="17">
        <f t="shared" si="18"/>
        <v>-4.8460327589509274E-3</v>
      </c>
      <c r="AA10" s="1" t="s">
        <v>7</v>
      </c>
      <c r="AB10" s="18">
        <v>1.1816748231835011E-3</v>
      </c>
      <c r="AC10" s="19">
        <v>1.1470786626895985E-3</v>
      </c>
      <c r="AD10" s="19">
        <v>3.7188792057827935E-4</v>
      </c>
      <c r="AE10" s="19">
        <v>1.0538707355927622E-3</v>
      </c>
      <c r="AF10" s="20">
        <v>2.6890213567595175E-3</v>
      </c>
    </row>
    <row r="11" spans="1:32" ht="15" thickBot="1" x14ac:dyDescent="0.35">
      <c r="A11" s="1">
        <f t="shared" si="0"/>
        <v>360</v>
      </c>
      <c r="B11" s="2">
        <v>33085</v>
      </c>
      <c r="C11" s="1">
        <v>7.6666999999999996</v>
      </c>
      <c r="D11" s="1">
        <v>1.5</v>
      </c>
      <c r="E11" s="1">
        <v>7.8437999999999999</v>
      </c>
      <c r="F11" s="1">
        <v>3.1562999999999999</v>
      </c>
      <c r="G11" s="1">
        <v>12.9688</v>
      </c>
      <c r="H11" s="1">
        <f t="shared" si="1"/>
        <v>5.1873504651349549E-7</v>
      </c>
      <c r="I11" s="1">
        <f t="shared" si="2"/>
        <v>9.6109188927335741E-3</v>
      </c>
      <c r="J11" s="1">
        <f t="shared" si="3"/>
        <v>4.9855204588595834E-9</v>
      </c>
      <c r="K11" s="15">
        <f t="shared" si="4"/>
        <v>-9.8035294117647109E-2</v>
      </c>
      <c r="L11" s="16">
        <f t="shared" si="5"/>
        <v>-6.1326658322903516E-2</v>
      </c>
      <c r="M11" s="16">
        <f t="shared" si="6"/>
        <v>6.0152111736715419E-3</v>
      </c>
      <c r="N11" s="16">
        <f t="shared" si="7"/>
        <v>0.18129421011265401</v>
      </c>
      <c r="O11" s="17">
        <f t="shared" si="8"/>
        <v>8.3550564801817995E-2</v>
      </c>
      <c r="P11" s="15">
        <f t="shared" si="9"/>
        <v>-5.0854342854081886E-8</v>
      </c>
      <c r="Q11" s="16">
        <f t="shared" si="10"/>
        <v>-3.18122869576486E-8</v>
      </c>
      <c r="R11" s="16">
        <f t="shared" si="11"/>
        <v>3.1203008479630052E-9</v>
      </c>
      <c r="S11" s="16">
        <f t="shared" si="12"/>
        <v>9.4043660515414998E-8</v>
      </c>
      <c r="T11" s="17">
        <f t="shared" si="13"/>
        <v>4.3340606118699879E-8</v>
      </c>
      <c r="U11" s="15">
        <f t="shared" si="14"/>
        <v>-0.10907151477629255</v>
      </c>
      <c r="V11" s="16">
        <f t="shared" si="15"/>
        <v>-8.5505262129004111E-2</v>
      </c>
      <c r="W11" s="16">
        <f t="shared" si="16"/>
        <v>-4.6969518359122608E-3</v>
      </c>
      <c r="X11" s="16">
        <f t="shared" si="17"/>
        <v>0.17197436578777431</v>
      </c>
      <c r="Y11" s="17">
        <f t="shared" si="18"/>
        <v>7.8704532042867065E-2</v>
      </c>
    </row>
    <row r="12" spans="1:32" x14ac:dyDescent="0.3">
      <c r="A12" s="1">
        <f t="shared" si="0"/>
        <v>359</v>
      </c>
      <c r="B12" s="2">
        <v>33116</v>
      </c>
      <c r="C12" s="1">
        <v>7.2083000000000004</v>
      </c>
      <c r="D12" s="1">
        <v>1.321</v>
      </c>
      <c r="E12" s="1">
        <v>7.125</v>
      </c>
      <c r="F12" s="1">
        <v>2.9582999999999999</v>
      </c>
      <c r="G12" s="1">
        <v>12.5</v>
      </c>
      <c r="H12" s="1">
        <f t="shared" si="1"/>
        <v>5.3477839846752115E-7</v>
      </c>
      <c r="I12" s="1">
        <f t="shared" si="2"/>
        <v>3.5749689888599128E-3</v>
      </c>
      <c r="J12" s="1">
        <f t="shared" si="3"/>
        <v>1.9118161904335575E-9</v>
      </c>
      <c r="K12" s="15">
        <f t="shared" si="4"/>
        <v>-5.9791044386763414E-2</v>
      </c>
      <c r="L12" s="16">
        <f t="shared" si="5"/>
        <v>-0.1193333333333334</v>
      </c>
      <c r="M12" s="16">
        <f t="shared" si="6"/>
        <v>-9.1639256482827225E-2</v>
      </c>
      <c r="N12" s="16">
        <f t="shared" si="7"/>
        <v>-6.2731679498146509E-2</v>
      </c>
      <c r="O12" s="17">
        <f t="shared" si="8"/>
        <v>-3.6148294368021694E-2</v>
      </c>
      <c r="P12" s="15">
        <f t="shared" si="9"/>
        <v>-3.1974958959853812E-8</v>
      </c>
      <c r="Q12" s="16">
        <f t="shared" si="10"/>
        <v>-6.3816888883790894E-8</v>
      </c>
      <c r="R12" s="16">
        <f t="shared" si="11"/>
        <v>-4.9006694818640745E-8</v>
      </c>
      <c r="S12" s="16">
        <f t="shared" si="12"/>
        <v>-3.3547547095196618E-8</v>
      </c>
      <c r="T12" s="17">
        <f t="shared" si="13"/>
        <v>-1.9331326969463156E-8</v>
      </c>
      <c r="U12" s="15">
        <f t="shared" si="14"/>
        <v>-7.0827265045408858E-2</v>
      </c>
      <c r="V12" s="16">
        <f t="shared" si="15"/>
        <v>-0.143511937139434</v>
      </c>
      <c r="W12" s="16">
        <f t="shared" si="16"/>
        <v>-0.10235141949241103</v>
      </c>
      <c r="X12" s="16">
        <f t="shared" si="17"/>
        <v>-7.2051523823026209E-2</v>
      </c>
      <c r="Y12" s="17">
        <f t="shared" si="18"/>
        <v>-4.0994327126972624E-2</v>
      </c>
      <c r="AA12" s="10"/>
      <c r="AB12" s="10" t="s">
        <v>11</v>
      </c>
      <c r="AC12" s="10" t="s">
        <v>10</v>
      </c>
      <c r="AD12" s="10" t="s">
        <v>9</v>
      </c>
      <c r="AE12" s="10" t="s">
        <v>8</v>
      </c>
      <c r="AF12" s="10" t="s">
        <v>7</v>
      </c>
    </row>
    <row r="13" spans="1:32" x14ac:dyDescent="0.3">
      <c r="A13" s="1">
        <f t="shared" si="0"/>
        <v>358</v>
      </c>
      <c r="B13" s="2">
        <v>33144</v>
      </c>
      <c r="C13" s="1">
        <v>5.1666999999999996</v>
      </c>
      <c r="D13" s="1">
        <v>1.036</v>
      </c>
      <c r="E13" s="1">
        <v>6.8125</v>
      </c>
      <c r="F13" s="1">
        <v>2.9426999999999999</v>
      </c>
      <c r="G13" s="1">
        <v>12.25</v>
      </c>
      <c r="H13" s="1">
        <f t="shared" si="1"/>
        <v>5.5131793656445478E-7</v>
      </c>
      <c r="I13" s="1">
        <f t="shared" si="2"/>
        <v>8.0218697819647064E-2</v>
      </c>
      <c r="J13" s="1">
        <f t="shared" si="3"/>
        <v>4.4226006955815348E-8</v>
      </c>
      <c r="K13" s="15">
        <f t="shared" si="4"/>
        <v>-0.28322905539447585</v>
      </c>
      <c r="L13" s="16">
        <f t="shared" si="5"/>
        <v>-0.21574564723694167</v>
      </c>
      <c r="M13" s="16">
        <f t="shared" si="6"/>
        <v>-4.3859649122807043E-2</v>
      </c>
      <c r="N13" s="16">
        <f t="shared" si="7"/>
        <v>-5.2732988540715731E-3</v>
      </c>
      <c r="O13" s="17">
        <f t="shared" si="8"/>
        <v>-2.0000000000000018E-2</v>
      </c>
      <c r="P13" s="15">
        <f t="shared" si="9"/>
        <v>-1.561492583951821E-7</v>
      </c>
      <c r="Q13" s="16">
        <f t="shared" si="10"/>
        <v>-1.1894444505743345E-7</v>
      </c>
      <c r="R13" s="16">
        <f t="shared" si="11"/>
        <v>-2.4180611252826978E-8</v>
      </c>
      <c r="S13" s="16">
        <f t="shared" si="12"/>
        <v>-2.9072642431144438E-9</v>
      </c>
      <c r="T13" s="17">
        <f t="shared" si="13"/>
        <v>-1.1026358731289105E-8</v>
      </c>
      <c r="U13" s="15">
        <f t="shared" si="14"/>
        <v>-0.29426527605312131</v>
      </c>
      <c r="V13" s="16">
        <f t="shared" si="15"/>
        <v>-0.23992425104304227</v>
      </c>
      <c r="W13" s="16">
        <f t="shared" si="16"/>
        <v>-5.4571812132390846E-2</v>
      </c>
      <c r="X13" s="16">
        <f t="shared" si="17"/>
        <v>-1.459314317895127E-2</v>
      </c>
      <c r="Y13" s="17">
        <f t="shared" si="18"/>
        <v>-2.4846032758950944E-2</v>
      </c>
      <c r="AA13" s="8" t="s">
        <v>11</v>
      </c>
      <c r="AB13" s="8">
        <f>VARP(EWMA2!$K$6:$K$371)</f>
        <v>8.6149653643231468E-3</v>
      </c>
      <c r="AC13" s="8"/>
      <c r="AD13" s="8"/>
      <c r="AE13" s="8"/>
      <c r="AF13" s="8"/>
    </row>
    <row r="14" spans="1:32" x14ac:dyDescent="0.3">
      <c r="A14" s="1">
        <f t="shared" si="0"/>
        <v>357</v>
      </c>
      <c r="B14" s="2">
        <v>33177</v>
      </c>
      <c r="C14" s="1">
        <v>3.375</v>
      </c>
      <c r="D14" s="1">
        <v>1.0980000000000001</v>
      </c>
      <c r="E14" s="1">
        <v>6.7187999999999999</v>
      </c>
      <c r="F14" s="1">
        <v>3.0312999999999999</v>
      </c>
      <c r="G14" s="1">
        <v>12.25</v>
      </c>
      <c r="H14" s="1">
        <f t="shared" si="1"/>
        <v>5.6836900676747913E-7</v>
      </c>
      <c r="I14" s="1">
        <f t="shared" si="2"/>
        <v>0.1202552641726473</v>
      </c>
      <c r="J14" s="1">
        <f t="shared" si="3"/>
        <v>6.8349365056368361E-8</v>
      </c>
      <c r="K14" s="15">
        <f t="shared" si="4"/>
        <v>-0.34677840788123948</v>
      </c>
      <c r="L14" s="16">
        <f t="shared" si="5"/>
        <v>5.9845559845559837E-2</v>
      </c>
      <c r="M14" s="16">
        <f t="shared" si="6"/>
        <v>-1.3754128440366942E-2</v>
      </c>
      <c r="N14" s="16">
        <f t="shared" si="7"/>
        <v>3.0108403846807352E-2</v>
      </c>
      <c r="O14" s="17">
        <f t="shared" si="8"/>
        <v>0</v>
      </c>
      <c r="P14" s="15">
        <f t="shared" si="9"/>
        <v>-1.9709809925586785E-7</v>
      </c>
      <c r="Q14" s="16">
        <f t="shared" si="10"/>
        <v>3.4014361408864579E-8</v>
      </c>
      <c r="R14" s="16">
        <f t="shared" si="11"/>
        <v>-7.8174203206036957E-9</v>
      </c>
      <c r="S14" s="16">
        <f t="shared" si="12"/>
        <v>1.7112683589764041E-8</v>
      </c>
      <c r="T14" s="17">
        <f t="shared" si="13"/>
        <v>0</v>
      </c>
      <c r="U14" s="15">
        <f t="shared" si="14"/>
        <v>-0.35781462853988494</v>
      </c>
      <c r="V14" s="16">
        <f t="shared" si="15"/>
        <v>3.5666956039459248E-2</v>
      </c>
      <c r="W14" s="16">
        <f t="shared" si="16"/>
        <v>-2.4466291449950744E-2</v>
      </c>
      <c r="X14" s="16">
        <f t="shared" si="17"/>
        <v>2.0788559521927655E-2</v>
      </c>
      <c r="Y14" s="17">
        <f t="shared" si="18"/>
        <v>-4.8460327589509274E-3</v>
      </c>
      <c r="AA14" s="8" t="s">
        <v>10</v>
      </c>
      <c r="AB14" s="8">
        <v>2.627333729503566E-3</v>
      </c>
      <c r="AC14" s="8">
        <f>VARP(EWMA2!$L$6:$L$371)</f>
        <v>1.5509891781075039E-2</v>
      </c>
      <c r="AD14" s="8"/>
      <c r="AE14" s="8"/>
      <c r="AF14" s="8"/>
    </row>
    <row r="15" spans="1:32" x14ac:dyDescent="0.3">
      <c r="A15" s="1">
        <f t="shared" si="0"/>
        <v>356</v>
      </c>
      <c r="B15" s="2">
        <v>33207</v>
      </c>
      <c r="C15" s="1">
        <v>3.7917000000000001</v>
      </c>
      <c r="D15" s="1">
        <v>1.3129999999999999</v>
      </c>
      <c r="E15" s="1">
        <v>7.5312999999999999</v>
      </c>
      <c r="F15" s="1">
        <v>3.3645999999999998</v>
      </c>
      <c r="G15" s="1">
        <v>12.6563</v>
      </c>
      <c r="H15" s="1">
        <f t="shared" si="1"/>
        <v>5.8594742965719494E-7</v>
      </c>
      <c r="I15" s="1">
        <f t="shared" si="2"/>
        <v>1.5244017777777764E-2</v>
      </c>
      <c r="J15" s="1">
        <f t="shared" si="3"/>
        <v>8.9321930345374662E-9</v>
      </c>
      <c r="K15" s="15">
        <f t="shared" si="4"/>
        <v>0.12346666666666661</v>
      </c>
      <c r="L15" s="16">
        <f t="shared" si="5"/>
        <v>0.19581056466302349</v>
      </c>
      <c r="M15" s="16">
        <f t="shared" si="6"/>
        <v>0.12092933261892003</v>
      </c>
      <c r="N15" s="16">
        <f t="shared" si="7"/>
        <v>0.10995282552040386</v>
      </c>
      <c r="O15" s="17">
        <f t="shared" si="8"/>
        <v>3.3167346938775433E-2</v>
      </c>
      <c r="P15" s="15">
        <f t="shared" si="9"/>
        <v>7.2344975981674968E-8</v>
      </c>
      <c r="Q15" s="16">
        <f t="shared" si="10"/>
        <v>1.1473469706402258E-7</v>
      </c>
      <c r="R15" s="16">
        <f t="shared" si="11"/>
        <v>7.0858231618216171E-8</v>
      </c>
      <c r="S15" s="16">
        <f t="shared" si="12"/>
        <v>6.4426575497226676E-8</v>
      </c>
      <c r="T15" s="17">
        <f t="shared" si="13"/>
        <v>1.9434321687323899E-8</v>
      </c>
      <c r="U15" s="15">
        <f t="shared" si="14"/>
        <v>0.11243044600802117</v>
      </c>
      <c r="V15" s="16">
        <f t="shared" si="15"/>
        <v>0.17163196085692289</v>
      </c>
      <c r="W15" s="16">
        <f t="shared" si="16"/>
        <v>0.11021716960933622</v>
      </c>
      <c r="X15" s="16">
        <f t="shared" si="17"/>
        <v>0.10063298119552416</v>
      </c>
      <c r="Y15" s="17">
        <f t="shared" si="18"/>
        <v>2.8321314179824506E-2</v>
      </c>
      <c r="AA15" s="8" t="s">
        <v>9</v>
      </c>
      <c r="AB15" s="8">
        <v>1.6080459683161801E-3</v>
      </c>
      <c r="AC15" s="8">
        <v>1.2676060056387114E-3</v>
      </c>
      <c r="AD15" s="8">
        <f>VARP(EWMA2!$M$6:$M$371)</f>
        <v>3.9550331808603425E-3</v>
      </c>
      <c r="AE15" s="8"/>
      <c r="AF15" s="8"/>
    </row>
    <row r="16" spans="1:32" x14ac:dyDescent="0.3">
      <c r="A16" s="1">
        <f t="shared" si="0"/>
        <v>355</v>
      </c>
      <c r="B16" s="2">
        <v>33238</v>
      </c>
      <c r="C16" s="1">
        <v>3.5832999999999999</v>
      </c>
      <c r="D16" s="1">
        <v>1.536</v>
      </c>
      <c r="E16" s="1">
        <v>7.5625</v>
      </c>
      <c r="F16" s="1">
        <v>3.3645999999999998</v>
      </c>
      <c r="G16" s="1">
        <v>12.9375</v>
      </c>
      <c r="H16" s="1">
        <f t="shared" si="1"/>
        <v>6.040695151105104E-7</v>
      </c>
      <c r="I16" s="1">
        <f t="shared" si="2"/>
        <v>3.0208383919812622E-3</v>
      </c>
      <c r="J16" s="1">
        <f t="shared" si="3"/>
        <v>1.8247963826713351E-9</v>
      </c>
      <c r="K16" s="15">
        <f t="shared" si="4"/>
        <v>-5.4962154178864409E-2</v>
      </c>
      <c r="L16" s="16">
        <f t="shared" si="5"/>
        <v>0.16984006092916992</v>
      </c>
      <c r="M16" s="16">
        <f t="shared" si="6"/>
        <v>4.1427110857354954E-3</v>
      </c>
      <c r="N16" s="16">
        <f t="shared" si="7"/>
        <v>0</v>
      </c>
      <c r="O16" s="17">
        <f t="shared" si="8"/>
        <v>2.2218183829397331E-2</v>
      </c>
      <c r="P16" s="15">
        <f t="shared" si="9"/>
        <v>-3.3200961824255733E-8</v>
      </c>
      <c r="Q16" s="16">
        <f t="shared" si="10"/>
        <v>1.0259520325182322E-7</v>
      </c>
      <c r="R16" s="16">
        <f t="shared" si="11"/>
        <v>2.5024854768031767E-9</v>
      </c>
      <c r="S16" s="16">
        <f t="shared" si="12"/>
        <v>0</v>
      </c>
      <c r="T16" s="17">
        <f t="shared" si="13"/>
        <v>1.3421327532460228E-8</v>
      </c>
      <c r="U16" s="15">
        <f t="shared" si="14"/>
        <v>-6.5998374837509852E-2</v>
      </c>
      <c r="V16" s="16">
        <f t="shared" si="15"/>
        <v>0.14566145712306933</v>
      </c>
      <c r="W16" s="16">
        <f t="shared" si="16"/>
        <v>-6.5694519238483073E-3</v>
      </c>
      <c r="X16" s="16">
        <f t="shared" si="17"/>
        <v>-9.3198443248796968E-3</v>
      </c>
      <c r="Y16" s="17">
        <f t="shared" si="18"/>
        <v>1.7372151070446405E-2</v>
      </c>
      <c r="AA16" s="8" t="s">
        <v>8</v>
      </c>
      <c r="AB16" s="8">
        <v>1.8761321031203499E-3</v>
      </c>
      <c r="AC16" s="8">
        <v>4.2793354643027134E-4</v>
      </c>
      <c r="AD16" s="8">
        <v>1.019641649939109E-3</v>
      </c>
      <c r="AE16" s="8">
        <f>VARP(EWMA2!$N$6:$N$371)</f>
        <v>4.4155044042129849E-3</v>
      </c>
      <c r="AF16" s="8"/>
    </row>
    <row r="17" spans="1:32" ht="15" thickBot="1" x14ac:dyDescent="0.35">
      <c r="A17" s="1">
        <f t="shared" si="0"/>
        <v>354</v>
      </c>
      <c r="B17" s="2">
        <v>33269</v>
      </c>
      <c r="C17" s="1">
        <v>4.375</v>
      </c>
      <c r="D17" s="1">
        <v>1.982</v>
      </c>
      <c r="E17" s="1">
        <v>8.25</v>
      </c>
      <c r="F17" s="1">
        <v>3.7448000000000001</v>
      </c>
      <c r="G17" s="1">
        <v>12.9063</v>
      </c>
      <c r="H17" s="1">
        <f t="shared" si="1"/>
        <v>6.227520774335157E-7</v>
      </c>
      <c r="I17" s="1">
        <f t="shared" si="2"/>
        <v>4.8815186259922615E-2</v>
      </c>
      <c r="J17" s="1">
        <f t="shared" si="3"/>
        <v>3.039975865367082E-8</v>
      </c>
      <c r="K17" s="15">
        <f t="shared" si="4"/>
        <v>0.22094159015432702</v>
      </c>
      <c r="L17" s="16">
        <f t="shared" si="5"/>
        <v>0.29036458333333326</v>
      </c>
      <c r="M17" s="16">
        <f t="shared" si="6"/>
        <v>9.0909090909090828E-2</v>
      </c>
      <c r="N17" s="16">
        <f t="shared" si="7"/>
        <v>0.11300005944243008</v>
      </c>
      <c r="O17" s="17">
        <f t="shared" si="8"/>
        <v>-2.4115942028986037E-3</v>
      </c>
      <c r="P17" s="15">
        <f t="shared" si="9"/>
        <v>1.3759183426007155E-7</v>
      </c>
      <c r="Q17" s="16">
        <f t="shared" si="10"/>
        <v>1.8082514748395048E-7</v>
      </c>
      <c r="R17" s="16">
        <f t="shared" si="11"/>
        <v>5.6613825221228648E-8</v>
      </c>
      <c r="S17" s="16">
        <f t="shared" si="12"/>
        <v>7.0371021767884096E-8</v>
      </c>
      <c r="T17" s="17">
        <f t="shared" si="13"/>
        <v>-1.5018252997817289E-9</v>
      </c>
      <c r="U17" s="15">
        <f t="shared" si="14"/>
        <v>0.20990536949568156</v>
      </c>
      <c r="V17" s="16">
        <f t="shared" si="15"/>
        <v>0.26618597952723266</v>
      </c>
      <c r="W17" s="16">
        <f t="shared" si="16"/>
        <v>8.0196927899507026E-2</v>
      </c>
      <c r="X17" s="16">
        <f t="shared" si="17"/>
        <v>0.10368021511755038</v>
      </c>
      <c r="Y17" s="17">
        <f t="shared" si="18"/>
        <v>-7.2576269618495311E-3</v>
      </c>
      <c r="AA17" s="9" t="s">
        <v>7</v>
      </c>
      <c r="AB17" s="9">
        <v>1.1816748231835011E-3</v>
      </c>
      <c r="AC17" s="9">
        <v>1.1470786626895985E-3</v>
      </c>
      <c r="AD17" s="9">
        <v>3.7188792057827946E-4</v>
      </c>
      <c r="AE17" s="9">
        <v>1.0538707355927622E-3</v>
      </c>
      <c r="AF17" s="9">
        <f>VARP(EWMA2!$O$6:$O$371)</f>
        <v>2.6890213567595184E-3</v>
      </c>
    </row>
    <row r="18" spans="1:32" x14ac:dyDescent="0.3">
      <c r="A18" s="1">
        <f t="shared" si="0"/>
        <v>353</v>
      </c>
      <c r="B18" s="2">
        <v>33297</v>
      </c>
      <c r="C18" s="1">
        <v>5.5</v>
      </c>
      <c r="D18" s="1">
        <v>2.0449999999999999</v>
      </c>
      <c r="E18" s="1">
        <v>8.8437999999999999</v>
      </c>
      <c r="F18" s="1">
        <v>4.375</v>
      </c>
      <c r="G18" s="1">
        <v>13.7813</v>
      </c>
      <c r="H18" s="1">
        <f t="shared" si="1"/>
        <v>6.4201245096238752E-7</v>
      </c>
      <c r="I18" s="1">
        <f t="shared" si="2"/>
        <v>6.6122448979591825E-2</v>
      </c>
      <c r="J18" s="1">
        <f t="shared" si="3"/>
        <v>4.2451435533023167E-8</v>
      </c>
      <c r="K18" s="15">
        <f t="shared" si="4"/>
        <v>0.25714285714285712</v>
      </c>
      <c r="L18" s="16">
        <f t="shared" si="5"/>
        <v>3.1786074672048414E-2</v>
      </c>
      <c r="M18" s="16">
        <f t="shared" si="6"/>
        <v>7.1975757575757582E-2</v>
      </c>
      <c r="N18" s="16">
        <f t="shared" si="7"/>
        <v>0.1682866908780174</v>
      </c>
      <c r="O18" s="17">
        <f t="shared" si="8"/>
        <v>6.7796347520203248E-2</v>
      </c>
      <c r="P18" s="15">
        <f t="shared" si="9"/>
        <v>1.6508891596175677E-7</v>
      </c>
      <c r="Q18" s="16">
        <f t="shared" si="10"/>
        <v>2.040705570667527E-8</v>
      </c>
      <c r="R18" s="16">
        <f t="shared" si="11"/>
        <v>4.6209332531086753E-8</v>
      </c>
      <c r="S18" s="16">
        <f t="shared" si="12"/>
        <v>1.080421508749456E-7</v>
      </c>
      <c r="T18" s="17">
        <f t="shared" si="13"/>
        <v>4.3526099237743471E-8</v>
      </c>
      <c r="U18" s="15">
        <f t="shared" si="14"/>
        <v>0.24610663648421166</v>
      </c>
      <c r="V18" s="16">
        <f t="shared" si="15"/>
        <v>7.6074708659478255E-3</v>
      </c>
      <c r="W18" s="16">
        <f t="shared" si="16"/>
        <v>6.1263594566173779E-2</v>
      </c>
      <c r="X18" s="16">
        <f t="shared" si="17"/>
        <v>0.1589668465531377</v>
      </c>
      <c r="Y18" s="17">
        <f t="shared" si="18"/>
        <v>6.2950314761252318E-2</v>
      </c>
      <c r="AA18" s="8" t="s">
        <v>12</v>
      </c>
    </row>
    <row r="19" spans="1:32" x14ac:dyDescent="0.3">
      <c r="A19" s="1">
        <f t="shared" si="0"/>
        <v>352</v>
      </c>
      <c r="B19" s="2">
        <v>33326</v>
      </c>
      <c r="C19" s="1">
        <v>5.7916999999999996</v>
      </c>
      <c r="D19" s="1">
        <v>2.4289999999999998</v>
      </c>
      <c r="E19" s="1">
        <v>9.6875</v>
      </c>
      <c r="F19" s="1">
        <v>4.4583000000000004</v>
      </c>
      <c r="G19" s="1">
        <v>14.625</v>
      </c>
      <c r="H19" s="1">
        <f t="shared" si="1"/>
        <v>6.618685061467912E-7</v>
      </c>
      <c r="I19" s="1">
        <f t="shared" si="2"/>
        <v>2.8128558677685857E-3</v>
      </c>
      <c r="J19" s="1">
        <f t="shared" si="3"/>
        <v>1.8617407112062298E-9</v>
      </c>
      <c r="K19" s="15">
        <f t="shared" si="4"/>
        <v>5.3036363636363548E-2</v>
      </c>
      <c r="L19" s="16">
        <f t="shared" si="5"/>
        <v>0.18777506112469444</v>
      </c>
      <c r="M19" s="16">
        <f t="shared" si="6"/>
        <v>9.540016734887713E-2</v>
      </c>
      <c r="N19" s="16">
        <f t="shared" si="7"/>
        <v>1.9040000000000168E-2</v>
      </c>
      <c r="O19" s="17">
        <f t="shared" si="8"/>
        <v>6.122063956230539E-2</v>
      </c>
      <c r="P19" s="15">
        <f t="shared" si="9"/>
        <v>3.510309877145794E-8</v>
      </c>
      <c r="Q19" s="16">
        <f t="shared" si="10"/>
        <v>1.2428239919822391E-7</v>
      </c>
      <c r="R19" s="16">
        <f t="shared" si="11"/>
        <v>6.3142366249355185E-8</v>
      </c>
      <c r="S19" s="16">
        <f t="shared" si="12"/>
        <v>1.2601976357035015E-8</v>
      </c>
      <c r="T19" s="17">
        <f t="shared" si="13"/>
        <v>4.0520013252454215E-8</v>
      </c>
      <c r="U19" s="15">
        <f t="shared" si="14"/>
        <v>4.2000142977718105E-2</v>
      </c>
      <c r="V19" s="16">
        <f t="shared" si="15"/>
        <v>0.16359645731859385</v>
      </c>
      <c r="W19" s="16">
        <f t="shared" si="16"/>
        <v>8.4688004339293327E-2</v>
      </c>
      <c r="X19" s="16">
        <f t="shared" si="17"/>
        <v>9.7201556751204711E-3</v>
      </c>
      <c r="Y19" s="17">
        <f t="shared" si="18"/>
        <v>5.637460680335446E-2</v>
      </c>
      <c r="AB19" s="1" t="s">
        <v>11</v>
      </c>
      <c r="AC19" s="1" t="s">
        <v>10</v>
      </c>
      <c r="AD19" s="1" t="s">
        <v>9</v>
      </c>
      <c r="AE19" s="1" t="s">
        <v>8</v>
      </c>
      <c r="AF19" s="1" t="s">
        <v>7</v>
      </c>
    </row>
    <row r="20" spans="1:32" x14ac:dyDescent="0.3">
      <c r="A20" s="1">
        <f t="shared" si="0"/>
        <v>351</v>
      </c>
      <c r="B20" s="2">
        <v>33358</v>
      </c>
      <c r="C20" s="1">
        <v>6.8333000000000004</v>
      </c>
      <c r="D20" s="1">
        <v>1.964</v>
      </c>
      <c r="E20" s="1">
        <v>10.125</v>
      </c>
      <c r="F20" s="1">
        <v>4.5416999999999996</v>
      </c>
      <c r="G20" s="1">
        <v>14.875</v>
      </c>
      <c r="H20" s="1">
        <f t="shared" si="1"/>
        <v>6.8233866613071242E-7</v>
      </c>
      <c r="I20" s="1">
        <f t="shared" si="2"/>
        <v>3.2343709399013043E-2</v>
      </c>
      <c r="J20" s="1">
        <f t="shared" si="3"/>
        <v>2.2069363529041946E-8</v>
      </c>
      <c r="K20" s="15">
        <f t="shared" si="4"/>
        <v>0.17984356924564482</v>
      </c>
      <c r="L20" s="16">
        <f t="shared" si="5"/>
        <v>-0.19143680526965823</v>
      </c>
      <c r="M20" s="16">
        <f t="shared" si="6"/>
        <v>4.5161290322580649E-2</v>
      </c>
      <c r="N20" s="16">
        <f t="shared" si="7"/>
        <v>1.8706681919117063E-2</v>
      </c>
      <c r="O20" s="17">
        <f t="shared" si="8"/>
        <v>1.7094017094017033E-2</v>
      </c>
      <c r="P20" s="15">
        <f t="shared" si="9"/>
        <v>1.2271422115125971E-7</v>
      </c>
      <c r="Q20" s="16">
        <f t="shared" si="10"/>
        <v>-1.3062473435602352E-7</v>
      </c>
      <c r="R20" s="16">
        <f t="shared" si="11"/>
        <v>3.0815294599451533E-8</v>
      </c>
      <c r="S20" s="16">
        <f t="shared" si="12"/>
        <v>1.2764292388421852E-8</v>
      </c>
      <c r="T20" s="17">
        <f t="shared" si="13"/>
        <v>1.1663908822747179E-8</v>
      </c>
      <c r="U20" s="15">
        <f t="shared" si="14"/>
        <v>0.16880734858699936</v>
      </c>
      <c r="V20" s="16">
        <f t="shared" si="15"/>
        <v>-0.21561540907575882</v>
      </c>
      <c r="W20" s="16">
        <f t="shared" si="16"/>
        <v>3.4449127312996847E-2</v>
      </c>
      <c r="X20" s="16">
        <f t="shared" si="17"/>
        <v>9.3868375942373662E-3</v>
      </c>
      <c r="Y20" s="17">
        <f t="shared" si="18"/>
        <v>1.2247984335066107E-2</v>
      </c>
      <c r="AA20" s="1" t="s">
        <v>11</v>
      </c>
      <c r="AB20" s="24">
        <f t="array" ref="AB20:AF24">+MMULT(TRANSPOSE(P6:T371),K6:O371)</f>
        <v>5.3424516287086578E-3</v>
      </c>
      <c r="AC20" s="1">
        <v>2.6804541607801536E-3</v>
      </c>
      <c r="AD20" s="1">
        <v>7.713276254291433E-4</v>
      </c>
      <c r="AE20" s="1">
        <v>1.9869345232284116E-3</v>
      </c>
      <c r="AF20" s="1">
        <v>3.736805714207289E-3</v>
      </c>
    </row>
    <row r="21" spans="1:32" x14ac:dyDescent="0.3">
      <c r="A21" s="1">
        <f t="shared" si="0"/>
        <v>350</v>
      </c>
      <c r="B21" s="2">
        <v>33389</v>
      </c>
      <c r="C21" s="1">
        <v>7.125</v>
      </c>
      <c r="D21" s="1">
        <v>1.679</v>
      </c>
      <c r="E21" s="1">
        <v>10.6875</v>
      </c>
      <c r="F21" s="1">
        <v>4.9062999999999999</v>
      </c>
      <c r="G21" s="1">
        <v>14.5625</v>
      </c>
      <c r="H21" s="1">
        <f t="shared" si="1"/>
        <v>7.0344192384609533E-7</v>
      </c>
      <c r="I21" s="1">
        <f t="shared" si="2"/>
        <v>1.8222664634724062E-3</v>
      </c>
      <c r="J21" s="1">
        <f t="shared" si="3"/>
        <v>1.2818586268252498E-9</v>
      </c>
      <c r="K21" s="15">
        <f t="shared" si="4"/>
        <v>4.2688013112259116E-2</v>
      </c>
      <c r="L21" s="16">
        <f t="shared" si="5"/>
        <v>-0.14511201629327897</v>
      </c>
      <c r="M21" s="16">
        <f t="shared" si="6"/>
        <v>5.555555555555558E-2</v>
      </c>
      <c r="N21" s="16">
        <f t="shared" si="7"/>
        <v>8.0278309883964116E-2</v>
      </c>
      <c r="O21" s="17">
        <f t="shared" si="8"/>
        <v>-2.1008403361344574E-2</v>
      </c>
      <c r="P21" s="15">
        <f t="shared" si="9"/>
        <v>3.0028538068854893E-8</v>
      </c>
      <c r="Q21" s="16">
        <f t="shared" si="10"/>
        <v>-1.0207787591453008E-7</v>
      </c>
      <c r="R21" s="16">
        <f t="shared" si="11"/>
        <v>3.9080106880338644E-8</v>
      </c>
      <c r="S21" s="16">
        <f t="shared" si="12"/>
        <v>5.6471128747888724E-8</v>
      </c>
      <c r="T21" s="17">
        <f t="shared" si="13"/>
        <v>-1.4778191677439003E-8</v>
      </c>
      <c r="U21" s="15">
        <f t="shared" si="14"/>
        <v>3.1651792453613672E-2</v>
      </c>
      <c r="V21" s="16">
        <f t="shared" si="15"/>
        <v>-0.16929062009937956</v>
      </c>
      <c r="W21" s="16">
        <f t="shared" si="16"/>
        <v>4.4843392545971777E-2</v>
      </c>
      <c r="X21" s="16">
        <f t="shared" si="17"/>
        <v>7.0958465559084416E-2</v>
      </c>
      <c r="Y21" s="17">
        <f t="shared" si="18"/>
        <v>-2.5854436120295501E-2</v>
      </c>
      <c r="AA21" s="1" t="s">
        <v>10</v>
      </c>
      <c r="AB21" s="1">
        <v>2.680454160780154E-3</v>
      </c>
      <c r="AC21" s="1">
        <v>8.5463868413079829E-3</v>
      </c>
      <c r="AD21" s="1">
        <v>1.4763654811903897E-3</v>
      </c>
      <c r="AE21" s="1">
        <v>1.4974553733028285E-3</v>
      </c>
      <c r="AF21" s="1">
        <v>2.3132163471502715E-3</v>
      </c>
    </row>
    <row r="22" spans="1:32" x14ac:dyDescent="0.3">
      <c r="A22" s="1">
        <f t="shared" si="0"/>
        <v>349</v>
      </c>
      <c r="B22" s="2">
        <v>33417</v>
      </c>
      <c r="C22" s="1">
        <v>7.125</v>
      </c>
      <c r="D22" s="1">
        <v>1.482</v>
      </c>
      <c r="E22" s="1">
        <v>10.6875</v>
      </c>
      <c r="F22" s="1">
        <v>4.625</v>
      </c>
      <c r="G22" s="1">
        <v>14.5313</v>
      </c>
      <c r="H22" s="1">
        <f t="shared" si="1"/>
        <v>7.251978596351499E-7</v>
      </c>
      <c r="I22" s="1">
        <f t="shared" si="2"/>
        <v>0</v>
      </c>
      <c r="J22" s="1">
        <f t="shared" si="3"/>
        <v>0</v>
      </c>
      <c r="K22" s="15">
        <f t="shared" si="4"/>
        <v>0</v>
      </c>
      <c r="L22" s="16">
        <f t="shared" si="5"/>
        <v>-0.11733174508636102</v>
      </c>
      <c r="M22" s="16">
        <f t="shared" si="6"/>
        <v>0</v>
      </c>
      <c r="N22" s="16">
        <f t="shared" si="7"/>
        <v>-5.733444754703132E-2</v>
      </c>
      <c r="O22" s="17">
        <f t="shared" si="8"/>
        <v>-2.1424892703862941E-3</v>
      </c>
      <c r="P22" s="15">
        <f t="shared" si="9"/>
        <v>0</v>
      </c>
      <c r="Q22" s="16">
        <f t="shared" si="10"/>
        <v>-8.5088730403886024E-8</v>
      </c>
      <c r="R22" s="16">
        <f t="shared" si="11"/>
        <v>0</v>
      </c>
      <c r="S22" s="16">
        <f t="shared" si="12"/>
        <v>-4.157881864447088E-8</v>
      </c>
      <c r="T22" s="17">
        <f t="shared" si="13"/>
        <v>-1.5537286331754145E-9</v>
      </c>
      <c r="U22" s="15">
        <f t="shared" si="14"/>
        <v>-1.1036220658645443E-2</v>
      </c>
      <c r="V22" s="16">
        <f t="shared" si="15"/>
        <v>-0.14151034889246161</v>
      </c>
      <c r="W22" s="16">
        <f t="shared" si="16"/>
        <v>-1.0712163009583803E-2</v>
      </c>
      <c r="X22" s="16">
        <f t="shared" si="17"/>
        <v>-6.665429187191102E-2</v>
      </c>
      <c r="Y22" s="17">
        <f t="shared" si="18"/>
        <v>-6.9885220293372215E-3</v>
      </c>
      <c r="AA22" s="1" t="s">
        <v>9</v>
      </c>
      <c r="AB22" s="1">
        <v>7.713276254291433E-4</v>
      </c>
      <c r="AC22" s="1">
        <v>1.4763654811903899E-3</v>
      </c>
      <c r="AD22" s="1">
        <v>2.5974310612648915E-3</v>
      </c>
      <c r="AE22" s="1">
        <v>1.3446685207228852E-3</v>
      </c>
      <c r="AF22" s="1">
        <v>7.9037295962318399E-4</v>
      </c>
    </row>
    <row r="23" spans="1:32" x14ac:dyDescent="0.3">
      <c r="A23" s="1">
        <f t="shared" si="0"/>
        <v>348</v>
      </c>
      <c r="B23" s="2">
        <v>33450</v>
      </c>
      <c r="C23" s="1">
        <v>8.5417000000000005</v>
      </c>
      <c r="D23" s="1">
        <v>1.6520000000000001</v>
      </c>
      <c r="E23" s="1">
        <v>11.9063</v>
      </c>
      <c r="F23" s="1">
        <v>5.1562999999999999</v>
      </c>
      <c r="G23" s="1">
        <v>14.8438</v>
      </c>
      <c r="H23" s="1">
        <f t="shared" si="1"/>
        <v>7.4762665941768019E-7</v>
      </c>
      <c r="I23" s="1">
        <f t="shared" si="2"/>
        <v>3.9535392108341075E-2</v>
      </c>
      <c r="J23" s="1">
        <f t="shared" si="3"/>
        <v>2.9557713130727154E-8</v>
      </c>
      <c r="K23" s="15">
        <f t="shared" si="4"/>
        <v>0.19883508771929836</v>
      </c>
      <c r="L23" s="16">
        <f t="shared" si="5"/>
        <v>0.1147098515519569</v>
      </c>
      <c r="M23" s="16">
        <f t="shared" si="6"/>
        <v>0.11403976608187127</v>
      </c>
      <c r="N23" s="16">
        <f t="shared" si="7"/>
        <v>0.11487567567567569</v>
      </c>
      <c r="O23" s="17">
        <f t="shared" si="8"/>
        <v>2.1505302347346822E-2</v>
      </c>
      <c r="P23" s="15">
        <f t="shared" si="9"/>
        <v>1.4865441240660045E-7</v>
      </c>
      <c r="Q23" s="16">
        <f t="shared" si="10"/>
        <v>8.5760143118087534E-8</v>
      </c>
      <c r="R23" s="16">
        <f t="shared" si="11"/>
        <v>8.5259169356563099E-8</v>
      </c>
      <c r="S23" s="16">
        <f t="shared" si="12"/>
        <v>8.5884117653754274E-8</v>
      </c>
      <c r="T23" s="17">
        <f t="shared" si="13"/>
        <v>1.60779373537141E-8</v>
      </c>
      <c r="U23" s="15">
        <f t="shared" si="14"/>
        <v>0.18779886706065291</v>
      </c>
      <c r="V23" s="16">
        <f t="shared" si="15"/>
        <v>9.0531247745856303E-2</v>
      </c>
      <c r="W23" s="16">
        <f t="shared" si="16"/>
        <v>0.10332760307228747</v>
      </c>
      <c r="X23" s="16">
        <f t="shared" si="17"/>
        <v>0.10555583135079599</v>
      </c>
      <c r="Y23" s="17">
        <f t="shared" si="18"/>
        <v>1.6659269588395895E-2</v>
      </c>
      <c r="AA23" s="1" t="s">
        <v>8</v>
      </c>
      <c r="AB23" s="1">
        <v>1.9869345232284116E-3</v>
      </c>
      <c r="AC23" s="1">
        <v>1.4974553733028287E-3</v>
      </c>
      <c r="AD23" s="1">
        <v>1.3446685207228852E-3</v>
      </c>
      <c r="AE23" s="1">
        <v>4.5222956793477074E-3</v>
      </c>
      <c r="AF23" s="1">
        <v>2.2419994174771008E-3</v>
      </c>
    </row>
    <row r="24" spans="1:32" x14ac:dyDescent="0.3">
      <c r="A24" s="1">
        <f t="shared" si="0"/>
        <v>347</v>
      </c>
      <c r="B24" s="2">
        <v>33480</v>
      </c>
      <c r="C24" s="1">
        <v>8.8332999999999995</v>
      </c>
      <c r="D24" s="1">
        <v>1.893</v>
      </c>
      <c r="E24" s="1">
        <v>12.6563</v>
      </c>
      <c r="F24" s="1">
        <v>5.4583000000000004</v>
      </c>
      <c r="G24" s="1">
        <v>14.5625</v>
      </c>
      <c r="H24" s="1">
        <f t="shared" si="1"/>
        <v>7.7074913342028909E-7</v>
      </c>
      <c r="I24" s="1">
        <f t="shared" si="2"/>
        <v>1.1654305841290219E-3</v>
      </c>
      <c r="J24" s="1">
        <f t="shared" si="3"/>
        <v>8.9825461277894495E-10</v>
      </c>
      <c r="K24" s="15">
        <f t="shared" si="4"/>
        <v>3.4138403362328207E-2</v>
      </c>
      <c r="L24" s="16">
        <f t="shared" si="5"/>
        <v>0.14588377723970947</v>
      </c>
      <c r="M24" s="16">
        <f t="shared" si="6"/>
        <v>6.2991861451500375E-2</v>
      </c>
      <c r="N24" s="16">
        <f t="shared" si="7"/>
        <v>5.8569129026627698E-2</v>
      </c>
      <c r="O24" s="17">
        <f t="shared" si="8"/>
        <v>-1.8950673008259367E-2</v>
      </c>
      <c r="P24" s="15">
        <f t="shared" si="9"/>
        <v>2.631214480786675E-8</v>
      </c>
      <c r="Q24" s="16">
        <f t="shared" si="10"/>
        <v>1.1243979488758457E-7</v>
      </c>
      <c r="R24" s="16">
        <f t="shared" si="11"/>
        <v>4.8550922626274831E-8</v>
      </c>
      <c r="S24" s="16">
        <f t="shared" si="12"/>
        <v>4.5142105442454395E-8</v>
      </c>
      <c r="T24" s="17">
        <f t="shared" si="13"/>
        <v>-1.4606214798847169E-8</v>
      </c>
      <c r="U24" s="15">
        <f t="shared" si="14"/>
        <v>2.3102182703682764E-2</v>
      </c>
      <c r="V24" s="16">
        <f t="shared" si="15"/>
        <v>0.12170517343360887</v>
      </c>
      <c r="W24" s="16">
        <f t="shared" si="16"/>
        <v>5.2279698441916572E-2</v>
      </c>
      <c r="X24" s="16">
        <f t="shared" si="17"/>
        <v>4.9249284701747997E-2</v>
      </c>
      <c r="Y24" s="17">
        <f t="shared" si="18"/>
        <v>-2.3796705767210293E-2</v>
      </c>
      <c r="AA24" s="1" t="s">
        <v>7</v>
      </c>
      <c r="AB24" s="1">
        <v>3.7368057142072885E-3</v>
      </c>
      <c r="AC24" s="1">
        <v>2.3132163471502711E-3</v>
      </c>
      <c r="AD24" s="1">
        <v>7.9037295962318399E-4</v>
      </c>
      <c r="AE24" s="1">
        <v>2.2419994174771012E-3</v>
      </c>
      <c r="AF24" s="1">
        <v>6.6681234613425924E-3</v>
      </c>
    </row>
    <row r="25" spans="1:32" x14ac:dyDescent="0.3">
      <c r="A25" s="1">
        <f t="shared" si="0"/>
        <v>346</v>
      </c>
      <c r="B25" s="2">
        <v>33511</v>
      </c>
      <c r="C25" s="1">
        <v>8.4582999999999995</v>
      </c>
      <c r="D25" s="1">
        <v>1.768</v>
      </c>
      <c r="E25" s="1">
        <v>11.9375</v>
      </c>
      <c r="F25" s="1">
        <v>5.4271000000000003</v>
      </c>
      <c r="G25" s="1">
        <v>14.875</v>
      </c>
      <c r="H25" s="1">
        <f t="shared" si="1"/>
        <v>7.9458673548483407E-7</v>
      </c>
      <c r="I25" s="1">
        <f t="shared" si="2"/>
        <v>1.8022563929382175E-3</v>
      </c>
      <c r="J25" s="1">
        <f t="shared" si="3"/>
        <v>1.4320490237714506E-9</v>
      </c>
      <c r="K25" s="15">
        <f t="shared" si="4"/>
        <v>-4.245299038864303E-2</v>
      </c>
      <c r="L25" s="16">
        <f t="shared" si="5"/>
        <v>-6.6032752245113624E-2</v>
      </c>
      <c r="M25" s="16">
        <f t="shared" si="6"/>
        <v>-5.6793849703309807E-2</v>
      </c>
      <c r="N25" s="16">
        <f t="shared" si="7"/>
        <v>-5.7160654416210654E-3</v>
      </c>
      <c r="O25" s="17">
        <f t="shared" si="8"/>
        <v>2.1459227467811148E-2</v>
      </c>
      <c r="P25" s="15">
        <f t="shared" si="9"/>
        <v>-3.3732583044480901E-8</v>
      </c>
      <c r="Q25" s="16">
        <f t="shared" si="10"/>
        <v>-5.246874904152368E-8</v>
      </c>
      <c r="R25" s="16">
        <f t="shared" si="11"/>
        <v>-4.5127639631369253E-8</v>
      </c>
      <c r="S25" s="16">
        <f t="shared" si="12"/>
        <v>-4.5419097790753584E-9</v>
      </c>
      <c r="T25" s="17">
        <f t="shared" si="13"/>
        <v>1.7051217499674544E-8</v>
      </c>
      <c r="U25" s="15">
        <f t="shared" si="14"/>
        <v>-5.3489211047288474E-2</v>
      </c>
      <c r="V25" s="16">
        <f t="shared" si="15"/>
        <v>-9.021135605121422E-2</v>
      </c>
      <c r="W25" s="16">
        <f t="shared" si="16"/>
        <v>-6.7506012712893609E-2</v>
      </c>
      <c r="X25" s="16">
        <f t="shared" si="17"/>
        <v>-1.5035909766500762E-2</v>
      </c>
      <c r="Y25" s="17">
        <f t="shared" si="18"/>
        <v>1.6613194708860222E-2</v>
      </c>
    </row>
    <row r="26" spans="1:32" x14ac:dyDescent="0.3">
      <c r="A26" s="1">
        <f t="shared" si="0"/>
        <v>345</v>
      </c>
      <c r="B26" s="2">
        <v>33542</v>
      </c>
      <c r="C26" s="1">
        <v>8.25</v>
      </c>
      <c r="D26" s="1">
        <v>1.839</v>
      </c>
      <c r="E26" s="1">
        <v>11.5625</v>
      </c>
      <c r="F26" s="1">
        <v>5.9687999999999999</v>
      </c>
      <c r="G26" s="1">
        <v>15.25</v>
      </c>
      <c r="H26" s="1">
        <f t="shared" si="1"/>
        <v>8.191615829740555E-7</v>
      </c>
      <c r="I26" s="1">
        <f t="shared" si="2"/>
        <v>6.0647425616856061E-4</v>
      </c>
      <c r="J26" s="1">
        <f t="shared" si="3"/>
        <v>4.9680041171605096E-10</v>
      </c>
      <c r="K26" s="15">
        <f t="shared" si="4"/>
        <v>-2.4626698036248396E-2</v>
      </c>
      <c r="L26" s="16">
        <f t="shared" si="5"/>
        <v>4.0158371040724061E-2</v>
      </c>
      <c r="M26" s="16">
        <f t="shared" si="6"/>
        <v>-3.1413612565445059E-2</v>
      </c>
      <c r="N26" s="16">
        <f t="shared" si="7"/>
        <v>9.9813896924692669E-2</v>
      </c>
      <c r="O26" s="17">
        <f t="shared" si="8"/>
        <v>2.5210084033613356E-2</v>
      </c>
      <c r="P26" s="15">
        <f t="shared" si="9"/>
        <v>-2.0173244946797298E-8</v>
      </c>
      <c r="Q26" s="16">
        <f t="shared" si="10"/>
        <v>3.2896194791378993E-8</v>
      </c>
      <c r="R26" s="16">
        <f t="shared" si="11"/>
        <v>-2.5732824596043655E-8</v>
      </c>
      <c r="S26" s="16">
        <f t="shared" si="12"/>
        <v>8.1763709807640456E-8</v>
      </c>
      <c r="T26" s="17">
        <f t="shared" si="13"/>
        <v>2.065113234388368E-8</v>
      </c>
      <c r="U26" s="15">
        <f t="shared" si="14"/>
        <v>-3.5662918694893839E-2</v>
      </c>
      <c r="V26" s="16">
        <f t="shared" si="15"/>
        <v>1.5979767234623472E-2</v>
      </c>
      <c r="W26" s="16">
        <f t="shared" si="16"/>
        <v>-4.2125775575028862E-2</v>
      </c>
      <c r="X26" s="16">
        <f t="shared" si="17"/>
        <v>9.0494052599812969E-2</v>
      </c>
      <c r="Y26" s="17">
        <f t="shared" si="18"/>
        <v>2.0364051274662429E-2</v>
      </c>
      <c r="AB26" s="1">
        <v>5.3424516287086587E-3</v>
      </c>
    </row>
    <row r="27" spans="1:32" x14ac:dyDescent="0.3">
      <c r="A27" s="1">
        <f t="shared" si="0"/>
        <v>344</v>
      </c>
      <c r="B27" s="2">
        <v>33571</v>
      </c>
      <c r="C27" s="1">
        <v>7.0416999999999996</v>
      </c>
      <c r="D27" s="1">
        <v>1.8129999999999999</v>
      </c>
      <c r="E27" s="1">
        <v>12.2188</v>
      </c>
      <c r="F27" s="1">
        <v>5.5312999999999999</v>
      </c>
      <c r="G27" s="1">
        <v>14.6563</v>
      </c>
      <c r="H27" s="1">
        <f t="shared" si="1"/>
        <v>8.4449647729284095E-7</v>
      </c>
      <c r="I27" s="1">
        <f t="shared" si="2"/>
        <v>2.1450709127640039E-2</v>
      </c>
      <c r="J27" s="1">
        <f t="shared" si="3"/>
        <v>1.8115048293725403E-8</v>
      </c>
      <c r="K27" s="15">
        <f t="shared" si="4"/>
        <v>-0.14646060606060607</v>
      </c>
      <c r="L27" s="16">
        <f t="shared" si="5"/>
        <v>-1.4138118542686207E-2</v>
      </c>
      <c r="M27" s="16">
        <f t="shared" si="6"/>
        <v>5.6761081081081022E-2</v>
      </c>
      <c r="N27" s="16">
        <f t="shared" si="7"/>
        <v>-7.3297815306259229E-2</v>
      </c>
      <c r="O27" s="17">
        <f t="shared" si="8"/>
        <v>-3.8931147540983591E-2</v>
      </c>
      <c r="P27" s="15">
        <f t="shared" si="9"/>
        <v>-1.2368546588035634E-7</v>
      </c>
      <c r="Q27" s="16">
        <f t="shared" si="10"/>
        <v>-1.1939591304847095E-8</v>
      </c>
      <c r="R27" s="16">
        <f t="shared" si="11"/>
        <v>4.7934533020306244E-8</v>
      </c>
      <c r="S27" s="16">
        <f t="shared" si="12"/>
        <v>-6.1899746819397197E-8</v>
      </c>
      <c r="T27" s="17">
        <f t="shared" si="13"/>
        <v>-3.2877216955328492E-8</v>
      </c>
      <c r="U27" s="15">
        <f t="shared" si="14"/>
        <v>-0.15749682671925153</v>
      </c>
      <c r="V27" s="16">
        <f t="shared" si="15"/>
        <v>-3.8316722348786796E-2</v>
      </c>
      <c r="W27" s="16">
        <f t="shared" si="16"/>
        <v>4.6048918071497219E-2</v>
      </c>
      <c r="X27" s="16">
        <f t="shared" si="17"/>
        <v>-8.2617659631138929E-2</v>
      </c>
      <c r="Y27" s="17">
        <f t="shared" si="18"/>
        <v>-4.3777180299934521E-2</v>
      </c>
    </row>
    <row r="28" spans="1:32" x14ac:dyDescent="0.3">
      <c r="A28" s="1">
        <f t="shared" si="0"/>
        <v>343</v>
      </c>
      <c r="B28" s="2">
        <v>33603</v>
      </c>
      <c r="C28" s="1">
        <v>7.0833000000000004</v>
      </c>
      <c r="D28" s="1">
        <v>2.0179999999999998</v>
      </c>
      <c r="E28" s="1">
        <v>14.7188</v>
      </c>
      <c r="F28" s="1">
        <v>7</v>
      </c>
      <c r="G28" s="1">
        <v>15.2188</v>
      </c>
      <c r="H28" s="1">
        <f t="shared" si="1"/>
        <v>8.706149250441659E-7</v>
      </c>
      <c r="I28" s="1">
        <f t="shared" si="2"/>
        <v>3.4900497982670096E-5</v>
      </c>
      <c r="J28" s="1">
        <f t="shared" si="3"/>
        <v>3.0384894435186387E-11</v>
      </c>
      <c r="K28" s="15">
        <f t="shared" si="4"/>
        <v>5.9076643424174069E-3</v>
      </c>
      <c r="L28" s="16">
        <f t="shared" si="5"/>
        <v>0.11307225592939862</v>
      </c>
      <c r="M28" s="16">
        <f t="shared" si="6"/>
        <v>0.20460274331358241</v>
      </c>
      <c r="N28" s="16">
        <f t="shared" si="7"/>
        <v>0.26552528338726877</v>
      </c>
      <c r="O28" s="17">
        <f t="shared" si="8"/>
        <v>3.8379399984989293E-2</v>
      </c>
      <c r="P28" s="15">
        <f t="shared" si="9"/>
        <v>5.1433007486598227E-9</v>
      </c>
      <c r="Q28" s="16">
        <f t="shared" si="10"/>
        <v>9.8442393620548128E-8</v>
      </c>
      <c r="R28" s="16">
        <f t="shared" si="11"/>
        <v>1.7813020203378527E-7</v>
      </c>
      <c r="S28" s="16">
        <f t="shared" si="12"/>
        <v>2.3117027469353791E-7</v>
      </c>
      <c r="T28" s="17">
        <f t="shared" si="13"/>
        <v>3.3413678441171513E-8</v>
      </c>
      <c r="U28" s="15">
        <f t="shared" si="14"/>
        <v>-5.1285563162280362E-3</v>
      </c>
      <c r="V28" s="16">
        <f t="shared" si="15"/>
        <v>8.8893652123298028E-2</v>
      </c>
      <c r="W28" s="16">
        <f t="shared" si="16"/>
        <v>0.19389058030399861</v>
      </c>
      <c r="X28" s="16">
        <f t="shared" si="17"/>
        <v>0.25620543906238907</v>
      </c>
      <c r="Y28" s="17">
        <f t="shared" si="18"/>
        <v>3.3533367226038363E-2</v>
      </c>
    </row>
    <row r="29" spans="1:32" x14ac:dyDescent="0.3">
      <c r="A29" s="1">
        <f t="shared" si="0"/>
        <v>342</v>
      </c>
      <c r="B29" s="2">
        <v>33634</v>
      </c>
      <c r="C29" s="1">
        <v>9.3332999999999995</v>
      </c>
      <c r="D29" s="1">
        <v>2.3130000000000002</v>
      </c>
      <c r="E29" s="1">
        <v>13.4688</v>
      </c>
      <c r="F29" s="1">
        <v>6.0833000000000004</v>
      </c>
      <c r="G29" s="1">
        <v>14.5625</v>
      </c>
      <c r="H29" s="1">
        <f t="shared" si="1"/>
        <v>8.9754115983934633E-7</v>
      </c>
      <c r="I29" s="1">
        <f t="shared" si="2"/>
        <v>0.10090060362974421</v>
      </c>
      <c r="J29" s="1">
        <f t="shared" si="3"/>
        <v>9.0562444810330768E-8</v>
      </c>
      <c r="K29" s="15">
        <f t="shared" si="4"/>
        <v>0.31764855364025224</v>
      </c>
      <c r="L29" s="16">
        <f t="shared" si="5"/>
        <v>0.1461843409316157</v>
      </c>
      <c r="M29" s="16">
        <f t="shared" si="6"/>
        <v>-8.4925401527298439E-2</v>
      </c>
      <c r="N29" s="16">
        <f t="shared" si="7"/>
        <v>-0.13095714285714277</v>
      </c>
      <c r="O29" s="17">
        <f t="shared" si="8"/>
        <v>-4.3124293636817579E-2</v>
      </c>
      <c r="P29" s="15">
        <f t="shared" si="9"/>
        <v>2.8510265125556282E-7</v>
      </c>
      <c r="Q29" s="16">
        <f t="shared" si="10"/>
        <v>1.3120646291011279E-7</v>
      </c>
      <c r="R29" s="16">
        <f t="shared" si="11"/>
        <v>-7.6224043386633634E-8</v>
      </c>
      <c r="S29" s="16">
        <f t="shared" si="12"/>
        <v>-1.175394258892469E-7</v>
      </c>
      <c r="T29" s="17">
        <f t="shared" si="13"/>
        <v>-3.8705828528041789E-8</v>
      </c>
      <c r="U29" s="15">
        <f t="shared" si="14"/>
        <v>0.30661233298160678</v>
      </c>
      <c r="V29" s="16">
        <f t="shared" si="15"/>
        <v>0.1220057371255151</v>
      </c>
      <c r="W29" s="16">
        <f t="shared" si="16"/>
        <v>-9.5637564536882241E-2</v>
      </c>
      <c r="X29" s="16">
        <f t="shared" si="17"/>
        <v>-0.14027698718202247</v>
      </c>
      <c r="Y29" s="17">
        <f t="shared" si="18"/>
        <v>-4.7970326395768509E-2</v>
      </c>
    </row>
    <row r="30" spans="1:32" x14ac:dyDescent="0.3">
      <c r="A30" s="1">
        <f t="shared" si="0"/>
        <v>341</v>
      </c>
      <c r="B30" s="2">
        <v>33662</v>
      </c>
      <c r="C30" s="1">
        <v>11.208299999999999</v>
      </c>
      <c r="D30" s="1">
        <v>2.411</v>
      </c>
      <c r="E30" s="1">
        <v>13.5</v>
      </c>
      <c r="F30" s="1">
        <v>6.2083000000000004</v>
      </c>
      <c r="G30" s="1">
        <v>14.2813</v>
      </c>
      <c r="H30" s="1">
        <f t="shared" si="1"/>
        <v>9.2530016478283126E-7</v>
      </c>
      <c r="I30" s="1">
        <f t="shared" si="2"/>
        <v>4.0358228323565115E-2</v>
      </c>
      <c r="J30" s="1">
        <f t="shared" si="3"/>
        <v>3.7343475318137927E-8</v>
      </c>
      <c r="K30" s="15">
        <f t="shared" si="4"/>
        <v>0.20089357461990942</v>
      </c>
      <c r="L30" s="16">
        <f t="shared" si="5"/>
        <v>4.2369217466493581E-2</v>
      </c>
      <c r="M30" s="16">
        <f t="shared" si="6"/>
        <v>2.3164647184603648E-3</v>
      </c>
      <c r="N30" s="16">
        <f t="shared" si="7"/>
        <v>2.0548057797576957E-2</v>
      </c>
      <c r="O30" s="17">
        <f t="shared" si="8"/>
        <v>-1.9309871244635235E-2</v>
      </c>
      <c r="P30" s="15">
        <f t="shared" si="9"/>
        <v>1.8588685769961418E-7</v>
      </c>
      <c r="Q30" s="16">
        <f t="shared" si="10"/>
        <v>3.920424390346612E-8</v>
      </c>
      <c r="R30" s="16">
        <f t="shared" si="11"/>
        <v>2.1434251857049906E-9</v>
      </c>
      <c r="S30" s="16">
        <f t="shared" si="12"/>
        <v>1.9013121266065101E-8</v>
      </c>
      <c r="T30" s="17">
        <f t="shared" si="13"/>
        <v>-1.7867427044596239E-8</v>
      </c>
      <c r="U30" s="15">
        <f t="shared" si="14"/>
        <v>0.18985735396126396</v>
      </c>
      <c r="V30" s="16">
        <f t="shared" si="15"/>
        <v>1.8190613660392992E-2</v>
      </c>
      <c r="W30" s="16">
        <f t="shared" si="16"/>
        <v>-8.3956982911234379E-3</v>
      </c>
      <c r="X30" s="16">
        <f t="shared" si="17"/>
        <v>1.1228213472697261E-2</v>
      </c>
      <c r="Y30" s="17">
        <f t="shared" si="18"/>
        <v>-2.4155904003586161E-2</v>
      </c>
    </row>
    <row r="31" spans="1:32" x14ac:dyDescent="0.3">
      <c r="A31" s="1">
        <f t="shared" si="0"/>
        <v>340</v>
      </c>
      <c r="B31" s="2">
        <v>33694</v>
      </c>
      <c r="C31" s="1">
        <v>10.916700000000001</v>
      </c>
      <c r="D31" s="1">
        <v>2.08</v>
      </c>
      <c r="E31" s="1">
        <v>13.3125</v>
      </c>
      <c r="F31" s="1">
        <v>5.7916999999999996</v>
      </c>
      <c r="G31" s="1">
        <v>13.6875</v>
      </c>
      <c r="H31" s="1">
        <f t="shared" si="1"/>
        <v>9.5391769565240342E-7</v>
      </c>
      <c r="I31" s="1">
        <f t="shared" si="2"/>
        <v>6.7685485106472386E-4</v>
      </c>
      <c r="J31" s="1">
        <f t="shared" si="3"/>
        <v>6.4566381981881206E-10</v>
      </c>
      <c r="K31" s="15">
        <f t="shared" si="4"/>
        <v>-2.6016434249618525E-2</v>
      </c>
      <c r="L31" s="16">
        <f t="shared" si="5"/>
        <v>-0.13728743260058063</v>
      </c>
      <c r="M31" s="16">
        <f t="shared" si="6"/>
        <v>-1.388888888888884E-2</v>
      </c>
      <c r="N31" s="16">
        <f t="shared" si="7"/>
        <v>-6.7103715993106161E-2</v>
      </c>
      <c r="O31" s="17">
        <f t="shared" si="8"/>
        <v>-4.1578847863990021E-2</v>
      </c>
      <c r="P31" s="15">
        <f t="shared" si="9"/>
        <v>-2.4817537008488368E-8</v>
      </c>
      <c r="Q31" s="16">
        <f t="shared" si="10"/>
        <v>-1.3096091134838052E-7</v>
      </c>
      <c r="R31" s="16">
        <f t="shared" si="11"/>
        <v>-1.3248856884061112E-8</v>
      </c>
      <c r="S31" s="16">
        <f t="shared" si="12"/>
        <v>-6.4011422129857164E-8</v>
      </c>
      <c r="T31" s="17">
        <f t="shared" si="13"/>
        <v>-3.9662798742299214E-8</v>
      </c>
      <c r="U31" s="15">
        <f t="shared" si="14"/>
        <v>-3.7052654908263968E-2</v>
      </c>
      <c r="V31" s="16">
        <f t="shared" si="15"/>
        <v>-0.16146603640668122</v>
      </c>
      <c r="W31" s="16">
        <f t="shared" si="16"/>
        <v>-2.4601051898472642E-2</v>
      </c>
      <c r="X31" s="16">
        <f t="shared" si="17"/>
        <v>-7.6423560317985861E-2</v>
      </c>
      <c r="Y31" s="17">
        <f t="shared" si="18"/>
        <v>-4.6424880622940951E-2</v>
      </c>
    </row>
    <row r="32" spans="1:32" x14ac:dyDescent="0.3">
      <c r="A32" s="1">
        <f t="shared" si="0"/>
        <v>339</v>
      </c>
      <c r="B32" s="2">
        <v>33724</v>
      </c>
      <c r="C32" s="1">
        <v>11.708299999999999</v>
      </c>
      <c r="D32" s="1">
        <v>2.1469999999999998</v>
      </c>
      <c r="E32" s="1">
        <v>13.0625</v>
      </c>
      <c r="F32" s="1">
        <v>5.9583000000000004</v>
      </c>
      <c r="G32" s="1">
        <v>15</v>
      </c>
      <c r="H32" s="1">
        <f t="shared" si="1"/>
        <v>9.8342030479629201E-7</v>
      </c>
      <c r="I32" s="1">
        <f t="shared" si="2"/>
        <v>5.2580997372126447E-3</v>
      </c>
      <c r="J32" s="1">
        <f t="shared" si="3"/>
        <v>5.170922046218962E-9</v>
      </c>
      <c r="K32" s="15">
        <f t="shared" si="4"/>
        <v>7.2512755686242159E-2</v>
      </c>
      <c r="L32" s="16">
        <f t="shared" si="5"/>
        <v>3.2211538461538236E-2</v>
      </c>
      <c r="M32" s="16">
        <f t="shared" si="6"/>
        <v>-1.8779342723004744E-2</v>
      </c>
      <c r="N32" s="16">
        <f t="shared" si="7"/>
        <v>2.8765302070204113E-2</v>
      </c>
      <c r="O32" s="17">
        <f t="shared" si="8"/>
        <v>9.5890410958904049E-2</v>
      </c>
      <c r="P32" s="15">
        <f t="shared" si="9"/>
        <v>7.1310516298583323E-8</v>
      </c>
      <c r="Q32" s="16">
        <f t="shared" si="10"/>
        <v>3.1677480971803416E-8</v>
      </c>
      <c r="R32" s="16">
        <f t="shared" si="11"/>
        <v>-1.8467986944531352E-8</v>
      </c>
      <c r="S32" s="16">
        <f t="shared" si="12"/>
        <v>2.8288382129437538E-8</v>
      </c>
      <c r="T32" s="17">
        <f t="shared" si="13"/>
        <v>9.430057717224712E-8</v>
      </c>
      <c r="U32" s="15">
        <f t="shared" si="14"/>
        <v>6.1476535027596715E-2</v>
      </c>
      <c r="V32" s="16">
        <f t="shared" si="15"/>
        <v>8.0329346554376471E-3</v>
      </c>
      <c r="W32" s="16">
        <f t="shared" si="16"/>
        <v>-2.9491505732588547E-2</v>
      </c>
      <c r="X32" s="16">
        <f t="shared" si="17"/>
        <v>1.9445457745324416E-2</v>
      </c>
      <c r="Y32" s="17">
        <f t="shared" si="18"/>
        <v>9.1044378199953119E-2</v>
      </c>
    </row>
    <row r="33" spans="1:25" x14ac:dyDescent="0.3">
      <c r="A33" s="1">
        <f t="shared" si="0"/>
        <v>338</v>
      </c>
      <c r="B33" s="2">
        <v>33753</v>
      </c>
      <c r="C33" s="1">
        <v>12.166700000000001</v>
      </c>
      <c r="D33" s="1">
        <v>2.1339999999999999</v>
      </c>
      <c r="E33" s="1">
        <v>13.25</v>
      </c>
      <c r="F33" s="1">
        <v>6.2187999999999999</v>
      </c>
      <c r="G33" s="1">
        <v>15.1563</v>
      </c>
      <c r="H33" s="1">
        <f t="shared" si="1"/>
        <v>1.0138353657693734E-6</v>
      </c>
      <c r="I33" s="1">
        <f t="shared" si="2"/>
        <v>1.5328566220204583E-3</v>
      </c>
      <c r="J33" s="1">
        <f t="shared" si="3"/>
        <v>1.5540642540581175E-9</v>
      </c>
      <c r="K33" s="15">
        <f t="shared" si="4"/>
        <v>3.9151712887439016E-2</v>
      </c>
      <c r="L33" s="16">
        <f t="shared" si="5"/>
        <v>-6.0549604098741883E-3</v>
      </c>
      <c r="M33" s="16">
        <f t="shared" si="6"/>
        <v>1.4354066985645897E-2</v>
      </c>
      <c r="N33" s="16">
        <f t="shared" si="7"/>
        <v>4.3720524310625342E-2</v>
      </c>
      <c r="O33" s="17">
        <f t="shared" si="8"/>
        <v>1.0420000000000096E-2</v>
      </c>
      <c r="P33" s="15">
        <f t="shared" si="9"/>
        <v>3.9693391155734226E-8</v>
      </c>
      <c r="Q33" s="16">
        <f t="shared" si="10"/>
        <v>-6.1387330018638725E-9</v>
      </c>
      <c r="R33" s="16">
        <f t="shared" si="11"/>
        <v>1.4552660752670394E-8</v>
      </c>
      <c r="S33" s="16">
        <f t="shared" si="12"/>
        <v>4.4325413756091623E-8</v>
      </c>
      <c r="T33" s="17">
        <f t="shared" si="13"/>
        <v>1.0564164511316968E-8</v>
      </c>
      <c r="U33" s="15">
        <f t="shared" si="14"/>
        <v>2.8115492228793573E-2</v>
      </c>
      <c r="V33" s="16">
        <f t="shared" si="15"/>
        <v>-3.0233564215974777E-2</v>
      </c>
      <c r="W33" s="16">
        <f t="shared" si="16"/>
        <v>3.6419039760620942E-3</v>
      </c>
      <c r="X33" s="16">
        <f t="shared" si="17"/>
        <v>3.4400679985745641E-2</v>
      </c>
      <c r="Y33" s="17">
        <f t="shared" si="18"/>
        <v>5.5739672410491685E-3</v>
      </c>
    </row>
    <row r="34" spans="1:25" x14ac:dyDescent="0.3">
      <c r="A34" s="1">
        <f t="shared" si="0"/>
        <v>337</v>
      </c>
      <c r="B34" s="2">
        <v>33785</v>
      </c>
      <c r="C34" s="1">
        <v>12.375</v>
      </c>
      <c r="D34" s="1">
        <v>1.714</v>
      </c>
      <c r="E34" s="1">
        <v>13.4375</v>
      </c>
      <c r="F34" s="1">
        <v>6.0833000000000004</v>
      </c>
      <c r="G34" s="1">
        <v>15.4688</v>
      </c>
      <c r="H34" s="1">
        <f t="shared" si="1"/>
        <v>1.0451910987313126E-6</v>
      </c>
      <c r="I34" s="1">
        <f t="shared" si="2"/>
        <v>2.9311155585115865E-4</v>
      </c>
      <c r="J34" s="1">
        <f t="shared" si="3"/>
        <v>3.06357589110917E-10</v>
      </c>
      <c r="K34" s="15">
        <f t="shared" si="4"/>
        <v>1.7120501039723068E-2</v>
      </c>
      <c r="L34" s="16">
        <f t="shared" si="5"/>
        <v>-0.1968134957825679</v>
      </c>
      <c r="M34" s="16">
        <f t="shared" si="6"/>
        <v>1.4150943396226356E-2</v>
      </c>
      <c r="N34" s="16">
        <f t="shared" si="7"/>
        <v>-2.1788769537531283E-2</v>
      </c>
      <c r="O34" s="17">
        <f t="shared" si="8"/>
        <v>2.0618488681274361E-2</v>
      </c>
      <c r="P34" s="15">
        <f t="shared" si="9"/>
        <v>1.7894195292538734E-8</v>
      </c>
      <c r="Q34" s="16">
        <f t="shared" si="10"/>
        <v>-2.0570771390213273E-7</v>
      </c>
      <c r="R34" s="16">
        <f t="shared" si="11"/>
        <v>1.4790440076386439E-8</v>
      </c>
      <c r="S34" s="16">
        <f t="shared" si="12"/>
        <v>-2.2773427972935675E-8</v>
      </c>
      <c r="T34" s="17">
        <f t="shared" si="13"/>
        <v>2.1550260838960281E-8</v>
      </c>
      <c r="U34" s="15">
        <f t="shared" si="14"/>
        <v>6.0842803810776253E-3</v>
      </c>
      <c r="V34" s="16">
        <f t="shared" si="15"/>
        <v>-0.2209920995886685</v>
      </c>
      <c r="W34" s="16">
        <f t="shared" si="16"/>
        <v>3.4387803866425537E-3</v>
      </c>
      <c r="X34" s="16">
        <f t="shared" si="17"/>
        <v>-3.110861386241098E-2</v>
      </c>
      <c r="Y34" s="17">
        <f t="shared" si="18"/>
        <v>1.5772455922323434E-2</v>
      </c>
    </row>
    <row r="35" spans="1:25" x14ac:dyDescent="0.3">
      <c r="A35" s="1">
        <f t="shared" si="0"/>
        <v>336</v>
      </c>
      <c r="B35" s="2">
        <v>33816</v>
      </c>
      <c r="C35" s="1">
        <v>11.625</v>
      </c>
      <c r="D35" s="1">
        <v>1.67</v>
      </c>
      <c r="E35" s="1">
        <v>13.9688</v>
      </c>
      <c r="F35" s="1">
        <v>6.5312999999999999</v>
      </c>
      <c r="G35" s="1">
        <v>15.875</v>
      </c>
      <c r="H35" s="1">
        <f t="shared" si="1"/>
        <v>1.0775165966302193E-6</v>
      </c>
      <c r="I35" s="1">
        <f t="shared" si="2"/>
        <v>3.6730945821854847E-3</v>
      </c>
      <c r="J35" s="1">
        <f t="shared" si="3"/>
        <v>3.9578203732974009E-9</v>
      </c>
      <c r="K35" s="15">
        <f t="shared" si="4"/>
        <v>-6.0606060606060552E-2</v>
      </c>
      <c r="L35" s="16">
        <f t="shared" si="5"/>
        <v>-2.5670945157526326E-2</v>
      </c>
      <c r="M35" s="16">
        <f t="shared" si="6"/>
        <v>3.9538604651162768E-2</v>
      </c>
      <c r="N35" s="16">
        <f t="shared" si="7"/>
        <v>7.3644239146515744E-2</v>
      </c>
      <c r="O35" s="17">
        <f t="shared" si="8"/>
        <v>2.6259309060819191E-2</v>
      </c>
      <c r="P35" s="15">
        <f t="shared" si="9"/>
        <v>-6.5304036159407179E-8</v>
      </c>
      <c r="Q35" s="16">
        <f t="shared" si="10"/>
        <v>-2.7660869458418777E-8</v>
      </c>
      <c r="R35" s="16">
        <f t="shared" si="11"/>
        <v>4.2603502719228668E-8</v>
      </c>
      <c r="S35" s="16">
        <f t="shared" si="12"/>
        <v>7.9352889926575618E-8</v>
      </c>
      <c r="T35" s="17">
        <f t="shared" si="13"/>
        <v>2.8294841329074975E-8</v>
      </c>
      <c r="U35" s="15">
        <f t="shared" si="14"/>
        <v>-7.1642281264705995E-2</v>
      </c>
      <c r="V35" s="16">
        <f t="shared" si="15"/>
        <v>-4.9849548963626915E-2</v>
      </c>
      <c r="W35" s="16">
        <f t="shared" si="16"/>
        <v>2.8826441641578965E-2</v>
      </c>
      <c r="X35" s="16">
        <f t="shared" si="17"/>
        <v>6.4324394821636044E-2</v>
      </c>
      <c r="Y35" s="17">
        <f t="shared" si="18"/>
        <v>2.1413276301868265E-2</v>
      </c>
    </row>
    <row r="36" spans="1:25" x14ac:dyDescent="0.3">
      <c r="A36" s="1">
        <f t="shared" si="0"/>
        <v>335</v>
      </c>
      <c r="B36" s="2">
        <v>33847</v>
      </c>
      <c r="C36" s="1">
        <v>10.833299999999999</v>
      </c>
      <c r="D36" s="1">
        <v>1.643</v>
      </c>
      <c r="E36" s="1">
        <v>14.2813</v>
      </c>
      <c r="F36" s="1">
        <v>6.4375</v>
      </c>
      <c r="G36" s="1">
        <v>16.0625</v>
      </c>
      <c r="H36" s="1">
        <f t="shared" si="1"/>
        <v>1.1108418521961025E-6</v>
      </c>
      <c r="I36" s="1">
        <f t="shared" si="2"/>
        <v>4.6380493652445447E-3</v>
      </c>
      <c r="J36" s="1">
        <f t="shared" si="3"/>
        <v>5.1521393474652077E-9</v>
      </c>
      <c r="K36" s="15">
        <f t="shared" si="4"/>
        <v>-6.8103225806451673E-2</v>
      </c>
      <c r="L36" s="16">
        <f t="shared" si="5"/>
        <v>-1.6167664670658666E-2</v>
      </c>
      <c r="M36" s="16">
        <f t="shared" si="6"/>
        <v>2.2371284577057393E-2</v>
      </c>
      <c r="N36" s="16">
        <f t="shared" si="7"/>
        <v>-1.4361612542679092E-2</v>
      </c>
      <c r="O36" s="17">
        <f t="shared" si="8"/>
        <v>1.1811023622047223E-2</v>
      </c>
      <c r="P36" s="15">
        <f t="shared" si="9"/>
        <v>-7.5651913495368184E-8</v>
      </c>
      <c r="Q36" s="16">
        <f t="shared" si="10"/>
        <v>-1.7959718568439962E-8</v>
      </c>
      <c r="R36" s="16">
        <f t="shared" si="11"/>
        <v>2.4850959195584539E-8</v>
      </c>
      <c r="S36" s="16">
        <f t="shared" si="12"/>
        <v>-1.5953480277432422E-8</v>
      </c>
      <c r="T36" s="17">
        <f t="shared" si="13"/>
        <v>1.3120179356646857E-8</v>
      </c>
      <c r="U36" s="15">
        <f t="shared" si="14"/>
        <v>-7.9139446465097116E-2</v>
      </c>
      <c r="V36" s="16">
        <f t="shared" si="15"/>
        <v>-4.0346268476759255E-2</v>
      </c>
      <c r="W36" s="16">
        <f t="shared" si="16"/>
        <v>1.165912156747359E-2</v>
      </c>
      <c r="X36" s="16">
        <f t="shared" si="17"/>
        <v>-2.3681456867558789E-2</v>
      </c>
      <c r="Y36" s="17">
        <f t="shared" si="18"/>
        <v>6.9649908630962957E-3</v>
      </c>
    </row>
    <row r="37" spans="1:25" x14ac:dyDescent="0.3">
      <c r="A37" s="1">
        <f t="shared" si="0"/>
        <v>334</v>
      </c>
      <c r="B37" s="2">
        <v>33877</v>
      </c>
      <c r="C37" s="1">
        <v>10.875</v>
      </c>
      <c r="D37" s="1">
        <v>1.6120000000000001</v>
      </c>
      <c r="E37" s="1">
        <v>14.7813</v>
      </c>
      <c r="F37" s="1">
        <v>6.2291999999999996</v>
      </c>
      <c r="G37" s="1">
        <v>15.9688</v>
      </c>
      <c r="H37" s="1">
        <f t="shared" si="1"/>
        <v>1.1451977857691777E-6</v>
      </c>
      <c r="I37" s="1">
        <f t="shared" si="2"/>
        <v>1.481666869415313E-5</v>
      </c>
      <c r="J37" s="1">
        <f t="shared" si="3"/>
        <v>1.6968016181019658E-11</v>
      </c>
      <c r="K37" s="15">
        <f t="shared" si="4"/>
        <v>3.8492426130543045E-3</v>
      </c>
      <c r="L37" s="16">
        <f t="shared" si="5"/>
        <v>-1.8867924528301883E-2</v>
      </c>
      <c r="M37" s="16">
        <f t="shared" si="6"/>
        <v>3.50108183428679E-2</v>
      </c>
      <c r="N37" s="16">
        <f t="shared" si="7"/>
        <v>-3.2357281553398121E-2</v>
      </c>
      <c r="O37" s="17">
        <f t="shared" si="8"/>
        <v>-5.833463035019415E-3</v>
      </c>
      <c r="P37" s="15">
        <f t="shared" si="9"/>
        <v>4.4081441173581528E-9</v>
      </c>
      <c r="Q37" s="16">
        <f t="shared" si="10"/>
        <v>-2.1607505391871271E-8</v>
      </c>
      <c r="R37" s="16">
        <f t="shared" si="11"/>
        <v>4.0094311644219231E-8</v>
      </c>
      <c r="S37" s="16">
        <f t="shared" si="12"/>
        <v>-3.7055487188461386E-8</v>
      </c>
      <c r="T37" s="17">
        <f t="shared" si="13"/>
        <v>-6.6804689510705809E-9</v>
      </c>
      <c r="U37" s="15">
        <f t="shared" si="14"/>
        <v>-7.1869780455911386E-3</v>
      </c>
      <c r="V37" s="16">
        <f t="shared" si="15"/>
        <v>-4.3046528334402472E-2</v>
      </c>
      <c r="W37" s="16">
        <f t="shared" si="16"/>
        <v>2.4298655333284097E-2</v>
      </c>
      <c r="X37" s="16">
        <f t="shared" si="17"/>
        <v>-4.1677125878277821E-2</v>
      </c>
      <c r="Y37" s="17">
        <f t="shared" si="18"/>
        <v>-1.0679495793970342E-2</v>
      </c>
    </row>
    <row r="38" spans="1:25" x14ac:dyDescent="0.3">
      <c r="A38" s="1">
        <f t="shared" si="0"/>
        <v>333</v>
      </c>
      <c r="B38" s="2">
        <v>33907</v>
      </c>
      <c r="C38" s="1">
        <v>11.458299999999999</v>
      </c>
      <c r="D38" s="1">
        <v>1.875</v>
      </c>
      <c r="E38" s="1">
        <v>15.2188</v>
      </c>
      <c r="F38" s="1">
        <v>6.3021000000000003</v>
      </c>
      <c r="G38" s="1">
        <v>15.3125</v>
      </c>
      <c r="H38" s="1">
        <f t="shared" si="1"/>
        <v>1.180616273988843E-6</v>
      </c>
      <c r="I38" s="1">
        <f t="shared" si="2"/>
        <v>2.8769043413925202E-3</v>
      </c>
      <c r="J38" s="1">
        <f t="shared" si="3"/>
        <v>3.3965200841571634E-9</v>
      </c>
      <c r="K38" s="15">
        <f t="shared" si="4"/>
        <v>5.3636781609195383E-2</v>
      </c>
      <c r="L38" s="16">
        <f t="shared" si="5"/>
        <v>0.16315136476426795</v>
      </c>
      <c r="M38" s="16">
        <f t="shared" si="6"/>
        <v>2.959820854728612E-2</v>
      </c>
      <c r="N38" s="16">
        <f t="shared" si="7"/>
        <v>1.1702947408977149E-2</v>
      </c>
      <c r="O38" s="17">
        <f t="shared" si="8"/>
        <v>-4.1098892841040069E-2</v>
      </c>
      <c r="P38" s="15">
        <f t="shared" si="9"/>
        <v>6.3324457252201554E-8</v>
      </c>
      <c r="Q38" s="16">
        <f t="shared" si="10"/>
        <v>1.9261915636418464E-7</v>
      </c>
      <c r="R38" s="16">
        <f t="shared" si="11"/>
        <v>3.4944126691841667E-8</v>
      </c>
      <c r="S38" s="16">
        <f t="shared" si="12"/>
        <v>1.3816690164673986E-8</v>
      </c>
      <c r="T38" s="17">
        <f t="shared" si="13"/>
        <v>-4.8522021731055462E-8</v>
      </c>
      <c r="U38" s="15">
        <f t="shared" si="14"/>
        <v>4.260056095054994E-2</v>
      </c>
      <c r="V38" s="16">
        <f t="shared" si="15"/>
        <v>0.13897276095816735</v>
      </c>
      <c r="W38" s="16">
        <f t="shared" si="16"/>
        <v>1.8886045537702317E-2</v>
      </c>
      <c r="X38" s="16">
        <f t="shared" si="17"/>
        <v>2.3831030840974522E-3</v>
      </c>
      <c r="Y38" s="17">
        <f t="shared" si="18"/>
        <v>-4.5944925599990999E-2</v>
      </c>
    </row>
    <row r="39" spans="1:25" x14ac:dyDescent="0.3">
      <c r="A39" s="1">
        <f t="shared" si="0"/>
        <v>332</v>
      </c>
      <c r="B39" s="2">
        <v>33938</v>
      </c>
      <c r="C39" s="1">
        <v>12.5</v>
      </c>
      <c r="D39" s="1">
        <v>2.0539999999999998</v>
      </c>
      <c r="E39" s="1">
        <v>16.093800000000002</v>
      </c>
      <c r="F39" s="1">
        <v>6.5103999999999997</v>
      </c>
      <c r="G39" s="1">
        <v>14.875</v>
      </c>
      <c r="H39" s="1">
        <f t="shared" si="1"/>
        <v>1.2171301793699413E-6</v>
      </c>
      <c r="I39" s="1">
        <f t="shared" si="2"/>
        <v>8.2650398314345376E-3</v>
      </c>
      <c r="J39" s="1">
        <f t="shared" si="3"/>
        <v>1.0059629412533627E-8</v>
      </c>
      <c r="K39" s="15">
        <f t="shared" si="4"/>
        <v>9.0912264472042148E-2</v>
      </c>
      <c r="L39" s="16">
        <f t="shared" si="5"/>
        <v>9.5466666666666589E-2</v>
      </c>
      <c r="M39" s="16">
        <f t="shared" si="6"/>
        <v>5.7494677635556046E-2</v>
      </c>
      <c r="N39" s="16">
        <f t="shared" si="7"/>
        <v>3.3052474571968027E-2</v>
      </c>
      <c r="O39" s="17">
        <f t="shared" si="8"/>
        <v>-2.8571428571428581E-2</v>
      </c>
      <c r="P39" s="15">
        <f t="shared" si="9"/>
        <v>1.106520607637842E-7</v>
      </c>
      <c r="Q39" s="16">
        <f t="shared" si="10"/>
        <v>1.161953611238503E-7</v>
      </c>
      <c r="R39" s="16">
        <f t="shared" si="11"/>
        <v>6.997850730338128E-8</v>
      </c>
      <c r="S39" s="16">
        <f t="shared" si="12"/>
        <v>4.0229164304399867E-8</v>
      </c>
      <c r="T39" s="17">
        <f t="shared" si="13"/>
        <v>-3.4775147981998333E-8</v>
      </c>
      <c r="U39" s="15">
        <f t="shared" si="14"/>
        <v>7.9876043813396705E-2</v>
      </c>
      <c r="V39" s="16">
        <f t="shared" si="15"/>
        <v>7.1288062860565993E-2</v>
      </c>
      <c r="W39" s="16">
        <f t="shared" si="16"/>
        <v>4.6782514625972244E-2</v>
      </c>
      <c r="X39" s="16">
        <f t="shared" si="17"/>
        <v>2.373263024708833E-2</v>
      </c>
      <c r="Y39" s="17">
        <f t="shared" si="18"/>
        <v>-3.3417461330379511E-2</v>
      </c>
    </row>
    <row r="40" spans="1:25" x14ac:dyDescent="0.3">
      <c r="A40" s="1">
        <f t="shared" si="0"/>
        <v>331</v>
      </c>
      <c r="B40" s="2">
        <v>33969</v>
      </c>
      <c r="C40" s="1">
        <v>12.875</v>
      </c>
      <c r="D40" s="1">
        <v>2.1339999999999999</v>
      </c>
      <c r="E40" s="1">
        <v>16</v>
      </c>
      <c r="F40" s="1">
        <v>6.0416999999999996</v>
      </c>
      <c r="G40" s="1">
        <v>15.2813</v>
      </c>
      <c r="H40" s="1">
        <f t="shared" si="1"/>
        <v>1.254773380793754E-6</v>
      </c>
      <c r="I40" s="1">
        <f t="shared" si="2"/>
        <v>9.000000000000016E-4</v>
      </c>
      <c r="J40" s="1">
        <f t="shared" si="3"/>
        <v>1.1292960427143805E-9</v>
      </c>
      <c r="K40" s="15">
        <f t="shared" si="4"/>
        <v>3.0000000000000027E-2</v>
      </c>
      <c r="L40" s="16">
        <f t="shared" si="5"/>
        <v>3.8948393378773094E-2</v>
      </c>
      <c r="M40" s="16">
        <f t="shared" si="6"/>
        <v>-5.8283314071257974E-3</v>
      </c>
      <c r="N40" s="16">
        <f t="shared" si="7"/>
        <v>-7.1992504300811055E-2</v>
      </c>
      <c r="O40" s="17">
        <f t="shared" si="8"/>
        <v>2.7314285714285624E-2</v>
      </c>
      <c r="P40" s="15">
        <f t="shared" si="9"/>
        <v>3.7643201423812653E-8</v>
      </c>
      <c r="Q40" s="16">
        <f t="shared" si="10"/>
        <v>4.8871407236368179E-8</v>
      </c>
      <c r="R40" s="16">
        <f t="shared" si="11"/>
        <v>-7.3132351041056543E-9</v>
      </c>
      <c r="S40" s="16">
        <f t="shared" si="12"/>
        <v>-9.0334278013337562E-8</v>
      </c>
      <c r="T40" s="17">
        <f t="shared" si="13"/>
        <v>3.4273238629680708E-8</v>
      </c>
      <c r="U40" s="15">
        <f t="shared" si="14"/>
        <v>1.8963779341354584E-2</v>
      </c>
      <c r="V40" s="16">
        <f t="shared" si="15"/>
        <v>1.4769789572672505E-2</v>
      </c>
      <c r="W40" s="16">
        <f t="shared" si="16"/>
        <v>-1.65404944167096E-2</v>
      </c>
      <c r="X40" s="16">
        <f t="shared" si="17"/>
        <v>-8.1312348625690756E-2</v>
      </c>
      <c r="Y40" s="17">
        <f t="shared" si="18"/>
        <v>2.2468252955334698E-2</v>
      </c>
    </row>
    <row r="41" spans="1:25" x14ac:dyDescent="0.3">
      <c r="A41" s="1">
        <f t="shared" si="0"/>
        <v>330</v>
      </c>
      <c r="B41" s="2">
        <v>33998</v>
      </c>
      <c r="C41" s="1">
        <v>13.541700000000001</v>
      </c>
      <c r="D41" s="1">
        <v>2.125</v>
      </c>
      <c r="E41" s="1">
        <v>16.281300000000002</v>
      </c>
      <c r="F41" s="1">
        <v>5.5</v>
      </c>
      <c r="G41" s="1">
        <v>15.2813</v>
      </c>
      <c r="H41" s="1">
        <f t="shared" si="1"/>
        <v>1.2935808049420146E-6</v>
      </c>
      <c r="I41" s="1">
        <f t="shared" si="2"/>
        <v>2.681429819964175E-3</v>
      </c>
      <c r="J41" s="1">
        <f t="shared" si="3"/>
        <v>3.4686461449047788E-9</v>
      </c>
      <c r="K41" s="15">
        <f t="shared" si="4"/>
        <v>5.1782524271844599E-2</v>
      </c>
      <c r="L41" s="16">
        <f t="shared" si="5"/>
        <v>-4.217432052483594E-3</v>
      </c>
      <c r="M41" s="16">
        <f t="shared" si="6"/>
        <v>1.7581250000000104E-2</v>
      </c>
      <c r="N41" s="16">
        <f t="shared" si="7"/>
        <v>-8.966019497823452E-2</v>
      </c>
      <c r="O41" s="17">
        <f t="shared" si="8"/>
        <v>0</v>
      </c>
      <c r="P41" s="15">
        <f t="shared" si="9"/>
        <v>6.6984879429502149E-8</v>
      </c>
      <c r="Q41" s="16">
        <f t="shared" si="10"/>
        <v>-5.4555891492399806E-9</v>
      </c>
      <c r="R41" s="16">
        <f t="shared" si="11"/>
        <v>2.2742767526886928E-8</v>
      </c>
      <c r="S41" s="16">
        <f t="shared" si="12"/>
        <v>-1.1598270719120258E-7</v>
      </c>
      <c r="T41" s="17">
        <f t="shared" si="13"/>
        <v>0</v>
      </c>
      <c r="U41" s="15">
        <f t="shared" si="14"/>
        <v>4.0746303613199156E-2</v>
      </c>
      <c r="V41" s="16">
        <f t="shared" si="15"/>
        <v>-2.8396035858584183E-2</v>
      </c>
      <c r="W41" s="16">
        <f t="shared" si="16"/>
        <v>6.869086990416301E-3</v>
      </c>
      <c r="X41" s="16">
        <f t="shared" si="17"/>
        <v>-9.898003930311422E-2</v>
      </c>
      <c r="Y41" s="17">
        <f t="shared" si="18"/>
        <v>-4.8460327589509274E-3</v>
      </c>
    </row>
    <row r="42" spans="1:25" x14ac:dyDescent="0.3">
      <c r="A42" s="1">
        <f t="shared" si="0"/>
        <v>329</v>
      </c>
      <c r="B42" s="2">
        <v>34026</v>
      </c>
      <c r="C42" s="1">
        <v>13.5</v>
      </c>
      <c r="D42" s="1">
        <v>1.893</v>
      </c>
      <c r="E42" s="1">
        <v>16.25</v>
      </c>
      <c r="F42" s="1">
        <v>4.8646000000000003</v>
      </c>
      <c r="G42" s="1">
        <v>15.9063</v>
      </c>
      <c r="H42" s="1">
        <f t="shared" si="1"/>
        <v>1.3335884587031077E-6</v>
      </c>
      <c r="I42" s="1">
        <f t="shared" si="2"/>
        <v>9.4825629260234883E-6</v>
      </c>
      <c r="J42" s="1">
        <f t="shared" si="3"/>
        <v>1.2645836477070894E-11</v>
      </c>
      <c r="K42" s="15">
        <f t="shared" si="4"/>
        <v>-3.0793770353796379E-3</v>
      </c>
      <c r="L42" s="16">
        <f t="shared" si="5"/>
        <v>-0.10917647058823532</v>
      </c>
      <c r="M42" s="16">
        <f t="shared" si="6"/>
        <v>-1.9224509099396991E-3</v>
      </c>
      <c r="N42" s="16">
        <f t="shared" si="7"/>
        <v>-0.1155272727272727</v>
      </c>
      <c r="O42" s="17">
        <f t="shared" si="8"/>
        <v>4.0899661677998633E-2</v>
      </c>
      <c r="P42" s="15">
        <f t="shared" si="9"/>
        <v>-4.1066216743776762E-9</v>
      </c>
      <c r="Q42" s="16">
        <f t="shared" si="10"/>
        <v>-1.4559648113840992E-7</v>
      </c>
      <c r="R42" s="16">
        <f t="shared" si="11"/>
        <v>-2.5637583459188705E-9</v>
      </c>
      <c r="S42" s="16">
        <f t="shared" si="12"/>
        <v>-1.5406583757453717E-7</v>
      </c>
      <c r="T42" s="17">
        <f t="shared" si="13"/>
        <v>5.4543316778640756E-8</v>
      </c>
      <c r="U42" s="15">
        <f t="shared" si="14"/>
        <v>-1.4115597694025081E-2</v>
      </c>
      <c r="V42" s="16">
        <f t="shared" si="15"/>
        <v>-0.13335507439433592</v>
      </c>
      <c r="W42" s="16">
        <f t="shared" si="16"/>
        <v>-1.2634613919523502E-2</v>
      </c>
      <c r="X42" s="16">
        <f t="shared" si="17"/>
        <v>-0.1248471170521524</v>
      </c>
      <c r="Y42" s="17">
        <f t="shared" si="18"/>
        <v>3.6053628919047703E-2</v>
      </c>
    </row>
    <row r="43" spans="1:25" x14ac:dyDescent="0.3">
      <c r="A43" s="1">
        <f t="shared" si="0"/>
        <v>328</v>
      </c>
      <c r="B43" s="2">
        <v>34059</v>
      </c>
      <c r="C43" s="1">
        <v>13.458299999999999</v>
      </c>
      <c r="D43" s="1">
        <v>1.839</v>
      </c>
      <c r="E43" s="1">
        <v>15.875</v>
      </c>
      <c r="F43" s="1">
        <v>5.1875</v>
      </c>
      <c r="G43" s="1">
        <v>16.531300000000002</v>
      </c>
      <c r="H43" s="1">
        <f t="shared" si="1"/>
        <v>1.3748334625805236E-6</v>
      </c>
      <c r="I43" s="1">
        <f t="shared" si="2"/>
        <v>9.5412345679014192E-6</v>
      </c>
      <c r="J43" s="1">
        <f t="shared" si="3"/>
        <v>1.3117608558280894E-11</v>
      </c>
      <c r="K43" s="15">
        <f t="shared" si="4"/>
        <v>-3.0888888888889188E-3</v>
      </c>
      <c r="L43" s="16">
        <f t="shared" si="5"/>
        <v>-2.8526148969889142E-2</v>
      </c>
      <c r="M43" s="16">
        <f t="shared" si="6"/>
        <v>-2.3076923076923106E-2</v>
      </c>
      <c r="N43" s="16">
        <f t="shared" si="7"/>
        <v>6.6377502775150976E-2</v>
      </c>
      <c r="O43" s="17">
        <f t="shared" si="8"/>
        <v>3.929260733168638E-2</v>
      </c>
      <c r="P43" s="15">
        <f t="shared" si="9"/>
        <v>-4.2467078066376581E-9</v>
      </c>
      <c r="Q43" s="16">
        <f t="shared" si="10"/>
        <v>-3.9218704162360526E-8</v>
      </c>
      <c r="R43" s="16">
        <f t="shared" si="11"/>
        <v>-3.1726926059550585E-8</v>
      </c>
      <c r="S43" s="16">
        <f t="shared" si="12"/>
        <v>9.1258011977809126E-8</v>
      </c>
      <c r="T43" s="17">
        <f t="shared" si="13"/>
        <v>5.402079139163925E-8</v>
      </c>
      <c r="U43" s="15">
        <f t="shared" si="14"/>
        <v>-1.4125109547534362E-2</v>
      </c>
      <c r="V43" s="16">
        <f t="shared" si="15"/>
        <v>-5.2704752775989731E-2</v>
      </c>
      <c r="W43" s="16">
        <f t="shared" si="16"/>
        <v>-3.3789086086506909E-2</v>
      </c>
      <c r="X43" s="16">
        <f t="shared" si="17"/>
        <v>5.7057658450271276E-2</v>
      </c>
      <c r="Y43" s="17">
        <f t="shared" si="18"/>
        <v>3.444657457273545E-2</v>
      </c>
    </row>
    <row r="44" spans="1:25" x14ac:dyDescent="0.3">
      <c r="A44" s="1">
        <f t="shared" si="0"/>
        <v>327</v>
      </c>
      <c r="B44" s="2">
        <v>34089</v>
      </c>
      <c r="C44" s="1">
        <v>12.75</v>
      </c>
      <c r="D44" s="1">
        <v>1.83</v>
      </c>
      <c r="E44" s="1">
        <v>13.375</v>
      </c>
      <c r="F44" s="1">
        <v>5.6875</v>
      </c>
      <c r="G44" s="1">
        <v>16.5</v>
      </c>
      <c r="H44" s="1">
        <f t="shared" si="1"/>
        <v>1.4173540851345603E-6</v>
      </c>
      <c r="I44" s="1">
        <f t="shared" si="2"/>
        <v>2.7698361154571745E-3</v>
      </c>
      <c r="J44" s="1">
        <f t="shared" si="3"/>
        <v>3.9258385333964681E-9</v>
      </c>
      <c r="K44" s="15">
        <f t="shared" si="4"/>
        <v>-5.2629232518222935E-2</v>
      </c>
      <c r="L44" s="16">
        <f t="shared" si="5"/>
        <v>-4.8939641109297938E-3</v>
      </c>
      <c r="M44" s="16">
        <f t="shared" si="6"/>
        <v>-0.15748031496062997</v>
      </c>
      <c r="N44" s="16">
        <f t="shared" si="7"/>
        <v>9.6385542168674787E-2</v>
      </c>
      <c r="O44" s="17">
        <f t="shared" si="8"/>
        <v>-1.8933780162481151E-3</v>
      </c>
      <c r="P44" s="15">
        <f t="shared" si="9"/>
        <v>-7.4594257707199923E-8</v>
      </c>
      <c r="Q44" s="16">
        <f t="shared" si="10"/>
        <v>-6.9364800251282697E-9</v>
      </c>
      <c r="R44" s="16">
        <f t="shared" si="11"/>
        <v>-2.232053677377261E-7</v>
      </c>
      <c r="S44" s="16">
        <f t="shared" si="12"/>
        <v>1.3661244194068064E-7</v>
      </c>
      <c r="T44" s="17">
        <f t="shared" si="13"/>
        <v>-2.6835870660332357E-9</v>
      </c>
      <c r="U44" s="15">
        <f t="shared" si="14"/>
        <v>-6.3665453176868378E-2</v>
      </c>
      <c r="V44" s="16">
        <f t="shared" si="15"/>
        <v>-2.9072567917030383E-2</v>
      </c>
      <c r="W44" s="16">
        <f t="shared" si="16"/>
        <v>-0.16819247797021378</v>
      </c>
      <c r="X44" s="16">
        <f t="shared" si="17"/>
        <v>8.7065697843795087E-2</v>
      </c>
      <c r="Y44" s="17">
        <f t="shared" si="18"/>
        <v>-6.7394107751990425E-3</v>
      </c>
    </row>
    <row r="45" spans="1:25" x14ac:dyDescent="0.3">
      <c r="A45" s="1">
        <f t="shared" si="0"/>
        <v>326</v>
      </c>
      <c r="B45" s="2">
        <v>34120</v>
      </c>
      <c r="C45" s="1">
        <v>12.791700000000001</v>
      </c>
      <c r="D45" s="1">
        <v>2.0219999999999998</v>
      </c>
      <c r="E45" s="1">
        <v>13.9375</v>
      </c>
      <c r="F45" s="1">
        <v>5.9791999999999996</v>
      </c>
      <c r="G45" s="1">
        <v>16.375</v>
      </c>
      <c r="H45" s="1">
        <f t="shared" si="1"/>
        <v>1.4611897784892374E-6</v>
      </c>
      <c r="I45" s="1">
        <f t="shared" si="2"/>
        <v>1.0696747404844412E-5</v>
      </c>
      <c r="J45" s="1">
        <f t="shared" si="3"/>
        <v>1.5629977971039931E-11</v>
      </c>
      <c r="K45" s="15">
        <f t="shared" si="4"/>
        <v>3.2705882352941362E-3</v>
      </c>
      <c r="L45" s="16">
        <f t="shared" si="5"/>
        <v>0.10491803278688505</v>
      </c>
      <c r="M45" s="16">
        <f t="shared" si="6"/>
        <v>4.20560747663552E-2</v>
      </c>
      <c r="N45" s="16">
        <f t="shared" si="7"/>
        <v>5.1287912087911947E-2</v>
      </c>
      <c r="O45" s="17">
        <f t="shared" si="8"/>
        <v>-7.575757575757569E-3</v>
      </c>
      <c r="P45" s="15">
        <f t="shared" si="9"/>
        <v>4.7789500990589447E-9</v>
      </c>
      <c r="Q45" s="16">
        <f t="shared" si="10"/>
        <v>1.5330515708739511E-7</v>
      </c>
      <c r="R45" s="16">
        <f t="shared" si="11"/>
        <v>6.1451906571977358E-8</v>
      </c>
      <c r="S45" s="16">
        <f t="shared" si="12"/>
        <v>7.4941372902911534E-8</v>
      </c>
      <c r="T45" s="17">
        <f t="shared" si="13"/>
        <v>-1.1069619534009364E-8</v>
      </c>
      <c r="U45" s="15">
        <f t="shared" si="14"/>
        <v>-7.7656324233513069E-3</v>
      </c>
      <c r="V45" s="16">
        <f t="shared" si="15"/>
        <v>8.0739428980784456E-2</v>
      </c>
      <c r="W45" s="16">
        <f t="shared" si="16"/>
        <v>3.1343911756771398E-2</v>
      </c>
      <c r="X45" s="16">
        <f t="shared" si="17"/>
        <v>4.1968067763032246E-2</v>
      </c>
      <c r="Y45" s="17">
        <f t="shared" si="18"/>
        <v>-1.2421790334708496E-2</v>
      </c>
    </row>
    <row r="46" spans="1:25" x14ac:dyDescent="0.3">
      <c r="A46" s="1">
        <f t="shared" si="0"/>
        <v>325</v>
      </c>
      <c r="B46" s="2">
        <v>34150</v>
      </c>
      <c r="C46" s="1">
        <v>13.625</v>
      </c>
      <c r="D46" s="1">
        <v>1.411</v>
      </c>
      <c r="E46" s="1">
        <v>13.125</v>
      </c>
      <c r="F46" s="1">
        <v>5.5833000000000004</v>
      </c>
      <c r="G46" s="1">
        <v>16.531300000000002</v>
      </c>
      <c r="H46" s="1">
        <f t="shared" si="1"/>
        <v>1.5063812149373581E-6</v>
      </c>
      <c r="I46" s="1">
        <f t="shared" si="2"/>
        <v>4.2437152237622287E-3</v>
      </c>
      <c r="J46" s="1">
        <f t="shared" si="3"/>
        <v>6.392652894619109E-9</v>
      </c>
      <c r="K46" s="15">
        <f t="shared" si="4"/>
        <v>6.5143804185526566E-2</v>
      </c>
      <c r="L46" s="16">
        <f t="shared" si="5"/>
        <v>-0.30217606330365965</v>
      </c>
      <c r="M46" s="16">
        <f t="shared" si="6"/>
        <v>-5.8295964125560484E-2</v>
      </c>
      <c r="N46" s="16">
        <f t="shared" si="7"/>
        <v>-6.6212871287128605E-2</v>
      </c>
      <c r="O46" s="17">
        <f t="shared" si="8"/>
        <v>9.5450381679389462E-3</v>
      </c>
      <c r="P46" s="15">
        <f t="shared" si="9"/>
        <v>9.8131402894634858E-8</v>
      </c>
      <c r="Q46" s="16">
        <f t="shared" si="10"/>
        <v>-4.5519234536435485E-7</v>
      </c>
      <c r="R46" s="16">
        <f t="shared" si="11"/>
        <v>-8.7815945265406441E-8</v>
      </c>
      <c r="S46" s="16">
        <f t="shared" si="12"/>
        <v>-9.9741825493995711E-8</v>
      </c>
      <c r="T46" s="17">
        <f t="shared" si="13"/>
        <v>1.4378466192043324E-8</v>
      </c>
      <c r="U46" s="15">
        <f t="shared" si="14"/>
        <v>5.4107583526881123E-2</v>
      </c>
      <c r="V46" s="16">
        <f t="shared" si="15"/>
        <v>-0.32635466710976024</v>
      </c>
      <c r="W46" s="16">
        <f t="shared" si="16"/>
        <v>-6.9008127135144287E-2</v>
      </c>
      <c r="X46" s="16">
        <f t="shared" si="17"/>
        <v>-7.5532715612008305E-2</v>
      </c>
      <c r="Y46" s="17">
        <f t="shared" si="18"/>
        <v>4.6990054089880188E-3</v>
      </c>
    </row>
    <row r="47" spans="1:25" x14ac:dyDescent="0.3">
      <c r="A47" s="1">
        <f t="shared" si="0"/>
        <v>324</v>
      </c>
      <c r="B47" s="2">
        <v>34180</v>
      </c>
      <c r="C47" s="1">
        <v>13.75</v>
      </c>
      <c r="D47" s="1">
        <v>0.99099999999999999</v>
      </c>
      <c r="E47" s="1">
        <v>12.6875</v>
      </c>
      <c r="F47" s="1">
        <v>4.9583000000000004</v>
      </c>
      <c r="G47" s="1">
        <v>16.406300000000002</v>
      </c>
      <c r="H47" s="1">
        <f t="shared" si="1"/>
        <v>1.552970324677689E-6</v>
      </c>
      <c r="I47" s="1">
        <f t="shared" si="2"/>
        <v>8.4167999326654992E-5</v>
      </c>
      <c r="J47" s="1">
        <f t="shared" si="3"/>
        <v>1.3071040524178691E-10</v>
      </c>
      <c r="K47" s="15">
        <f t="shared" si="4"/>
        <v>9.1743119266054496E-3</v>
      </c>
      <c r="L47" s="16">
        <f t="shared" si="5"/>
        <v>-0.297661233167966</v>
      </c>
      <c r="M47" s="16">
        <f t="shared" si="6"/>
        <v>-3.3333333333333326E-2</v>
      </c>
      <c r="N47" s="16">
        <f t="shared" si="7"/>
        <v>-0.11194096681174215</v>
      </c>
      <c r="O47" s="17">
        <f t="shared" si="8"/>
        <v>-7.561413802907202E-3</v>
      </c>
      <c r="P47" s="15">
        <f t="shared" si="9"/>
        <v>1.4247434171354859E-8</v>
      </c>
      <c r="Q47" s="16">
        <f t="shared" si="10"/>
        <v>-4.6225906191681744E-7</v>
      </c>
      <c r="R47" s="16">
        <f t="shared" si="11"/>
        <v>-5.176567748925629E-8</v>
      </c>
      <c r="S47" s="16">
        <f t="shared" si="12"/>
        <v>-1.738409995743656E-7</v>
      </c>
      <c r="T47" s="17">
        <f t="shared" si="13"/>
        <v>-1.1742651248523157E-8</v>
      </c>
      <c r="U47" s="15">
        <f t="shared" si="14"/>
        <v>-1.8619087320399935E-3</v>
      </c>
      <c r="V47" s="16">
        <f t="shared" si="15"/>
        <v>-0.3218398369740666</v>
      </c>
      <c r="W47" s="16">
        <f t="shared" si="16"/>
        <v>-4.4045496342917129E-2</v>
      </c>
      <c r="X47" s="16">
        <f t="shared" si="17"/>
        <v>-0.12126081113662185</v>
      </c>
      <c r="Y47" s="17">
        <f t="shared" si="18"/>
        <v>-1.2407446561858129E-2</v>
      </c>
    </row>
    <row r="48" spans="1:25" x14ac:dyDescent="0.3">
      <c r="A48" s="1">
        <f t="shared" si="0"/>
        <v>323</v>
      </c>
      <c r="B48" s="2">
        <v>34212</v>
      </c>
      <c r="C48" s="1">
        <v>13.541700000000001</v>
      </c>
      <c r="D48" s="1">
        <v>0.94599999999999995</v>
      </c>
      <c r="E48" s="1">
        <v>12.875</v>
      </c>
      <c r="F48" s="1">
        <v>5.25</v>
      </c>
      <c r="G48" s="1">
        <v>16.343800000000002</v>
      </c>
      <c r="H48" s="1">
        <f t="shared" si="1"/>
        <v>1.6010003347192671E-6</v>
      </c>
      <c r="I48" s="1">
        <f t="shared" si="2"/>
        <v>2.2949495537190025E-4</v>
      </c>
      <c r="J48" s="1">
        <f t="shared" si="3"/>
        <v>3.6742150036679558E-10</v>
      </c>
      <c r="K48" s="15">
        <f t="shared" si="4"/>
        <v>-1.514909090909089E-2</v>
      </c>
      <c r="L48" s="16">
        <f t="shared" si="5"/>
        <v>-4.540867810292637E-2</v>
      </c>
      <c r="M48" s="16">
        <f t="shared" si="6"/>
        <v>1.4778325123152802E-2</v>
      </c>
      <c r="N48" s="16">
        <f t="shared" si="7"/>
        <v>5.8830647600992103E-2</v>
      </c>
      <c r="O48" s="17">
        <f t="shared" si="8"/>
        <v>-3.8095121995819214E-3</v>
      </c>
      <c r="P48" s="15">
        <f t="shared" si="9"/>
        <v>-2.4253699616147122E-8</v>
      </c>
      <c r="Q48" s="16">
        <f t="shared" si="10"/>
        <v>-7.2699308841944569E-8</v>
      </c>
      <c r="R48" s="16">
        <f t="shared" si="11"/>
        <v>2.3660103468757792E-8</v>
      </c>
      <c r="S48" s="16">
        <f t="shared" si="12"/>
        <v>9.4187886500939606E-8</v>
      </c>
      <c r="T48" s="17">
        <f t="shared" si="13"/>
        <v>-6.0990303066477878E-9</v>
      </c>
      <c r="U48" s="15">
        <f t="shared" si="14"/>
        <v>-2.6185311567736333E-2</v>
      </c>
      <c r="V48" s="16">
        <f t="shared" si="15"/>
        <v>-6.9587281909026966E-2</v>
      </c>
      <c r="W48" s="16">
        <f t="shared" si="16"/>
        <v>4.0661621135689996E-3</v>
      </c>
      <c r="X48" s="16">
        <f t="shared" si="17"/>
        <v>4.9510803276112403E-2</v>
      </c>
      <c r="Y48" s="17">
        <f t="shared" si="18"/>
        <v>-8.655544958532848E-3</v>
      </c>
    </row>
    <row r="49" spans="1:25" x14ac:dyDescent="0.3">
      <c r="A49" s="1">
        <f t="shared" si="0"/>
        <v>322</v>
      </c>
      <c r="B49" s="2">
        <v>34242</v>
      </c>
      <c r="C49" s="1">
        <v>15</v>
      </c>
      <c r="D49" s="1">
        <v>0.83499999999999996</v>
      </c>
      <c r="E49" s="1">
        <v>12.3125</v>
      </c>
      <c r="F49" s="1">
        <v>4.9583000000000004</v>
      </c>
      <c r="G49" s="1">
        <v>16.375</v>
      </c>
      <c r="H49" s="1">
        <f t="shared" si="1"/>
        <v>1.650515808988935E-6</v>
      </c>
      <c r="I49" s="1">
        <f t="shared" si="2"/>
        <v>1.1597045871419865E-2</v>
      </c>
      <c r="J49" s="1">
        <f t="shared" si="3"/>
        <v>1.9141107548348348E-8</v>
      </c>
      <c r="K49" s="15">
        <f t="shared" si="4"/>
        <v>0.10768958107180038</v>
      </c>
      <c r="L49" s="16">
        <f t="shared" si="5"/>
        <v>-0.11733615221987315</v>
      </c>
      <c r="M49" s="16">
        <f t="shared" si="6"/>
        <v>-4.3689320388349495E-2</v>
      </c>
      <c r="N49" s="16">
        <f t="shared" si="7"/>
        <v>-5.5561904761904701E-2</v>
      </c>
      <c r="O49" s="17">
        <f t="shared" si="8"/>
        <v>1.9089807755845456E-3</v>
      </c>
      <c r="P49" s="15">
        <f t="shared" si="9"/>
        <v>1.7774335602240209E-7</v>
      </c>
      <c r="Q49" s="16">
        <f t="shared" si="10"/>
        <v>-1.9366517420483274E-7</v>
      </c>
      <c r="R49" s="16">
        <f t="shared" si="11"/>
        <v>-7.2109913984953433E-8</v>
      </c>
      <c r="S49" s="16">
        <f t="shared" si="12"/>
        <v>-9.1705802187061294E-8</v>
      </c>
      <c r="T49" s="17">
        <f t="shared" si="13"/>
        <v>3.1508029491582507E-9</v>
      </c>
      <c r="U49" s="15">
        <f t="shared" si="14"/>
        <v>9.6653360413154935E-2</v>
      </c>
      <c r="V49" s="16">
        <f t="shared" si="15"/>
        <v>-0.14151475602597374</v>
      </c>
      <c r="W49" s="16">
        <f t="shared" si="16"/>
        <v>-5.4401483397933298E-2</v>
      </c>
      <c r="X49" s="16">
        <f t="shared" si="17"/>
        <v>-6.4881749086784402E-2</v>
      </c>
      <c r="Y49" s="17">
        <f t="shared" si="18"/>
        <v>-2.9370519833663818E-3</v>
      </c>
    </row>
    <row r="50" spans="1:25" x14ac:dyDescent="0.3">
      <c r="A50" s="1">
        <f t="shared" si="0"/>
        <v>321</v>
      </c>
      <c r="B50" s="2">
        <v>34271</v>
      </c>
      <c r="C50" s="1">
        <v>13.375</v>
      </c>
      <c r="D50" s="1">
        <v>1.0980000000000001</v>
      </c>
      <c r="E50" s="1">
        <v>13.1875</v>
      </c>
      <c r="F50" s="1">
        <v>5.1875</v>
      </c>
      <c r="G50" s="1">
        <v>16.343800000000002</v>
      </c>
      <c r="H50" s="1">
        <f t="shared" si="1"/>
        <v>1.7015626896793145E-6</v>
      </c>
      <c r="I50" s="1">
        <f t="shared" si="2"/>
        <v>1.17361111111111E-2</v>
      </c>
      <c r="J50" s="1">
        <f t="shared" si="3"/>
        <v>1.9969728788597493E-8</v>
      </c>
      <c r="K50" s="15">
        <f t="shared" si="4"/>
        <v>-0.10833333333333328</v>
      </c>
      <c r="L50" s="16">
        <f t="shared" si="5"/>
        <v>0.31497005988023963</v>
      </c>
      <c r="M50" s="16">
        <f t="shared" si="6"/>
        <v>7.1065989847715727E-2</v>
      </c>
      <c r="N50" s="16">
        <f t="shared" si="7"/>
        <v>4.6225520843837575E-2</v>
      </c>
      <c r="O50" s="17">
        <f t="shared" si="8"/>
        <v>-1.9053435114503303E-3</v>
      </c>
      <c r="P50" s="15">
        <f t="shared" si="9"/>
        <v>-1.8433595804859232E-7</v>
      </c>
      <c r="Q50" s="16">
        <f t="shared" si="10"/>
        <v>5.3594130225827531E-7</v>
      </c>
      <c r="R50" s="16">
        <f t="shared" si="11"/>
        <v>1.2092323683000204E-7</v>
      </c>
      <c r="S50" s="16">
        <f t="shared" si="12"/>
        <v>7.8655621578867479E-8</v>
      </c>
      <c r="T50" s="17">
        <f t="shared" si="13"/>
        <v>-3.2420614301064538E-9</v>
      </c>
      <c r="U50" s="15">
        <f t="shared" si="14"/>
        <v>-0.11936955399197872</v>
      </c>
      <c r="V50" s="16">
        <f t="shared" si="15"/>
        <v>0.29079145607413903</v>
      </c>
      <c r="W50" s="16">
        <f t="shared" si="16"/>
        <v>6.0353826838131924E-2</v>
      </c>
      <c r="X50" s="16">
        <f t="shared" si="17"/>
        <v>3.6905676518957875E-2</v>
      </c>
      <c r="Y50" s="17">
        <f t="shared" si="18"/>
        <v>-6.7513762704012577E-3</v>
      </c>
    </row>
    <row r="51" spans="1:25" x14ac:dyDescent="0.3">
      <c r="A51" s="1">
        <f t="shared" si="0"/>
        <v>320</v>
      </c>
      <c r="B51" s="2">
        <v>34303</v>
      </c>
      <c r="C51" s="1">
        <v>12.833299999999999</v>
      </c>
      <c r="D51" s="1">
        <v>1.125</v>
      </c>
      <c r="E51" s="1">
        <v>14.3125</v>
      </c>
      <c r="F51" s="1">
        <v>5.5416999999999996</v>
      </c>
      <c r="G51" s="1">
        <v>15.6875</v>
      </c>
      <c r="H51" s="1">
        <f t="shared" si="1"/>
        <v>1.7541883398755818E-6</v>
      </c>
      <c r="I51" s="1">
        <f t="shared" si="2"/>
        <v>1.640325701808019E-3</v>
      </c>
      <c r="J51" s="1">
        <f t="shared" si="3"/>
        <v>2.8774402197098574E-9</v>
      </c>
      <c r="K51" s="15">
        <f t="shared" si="4"/>
        <v>-4.0500934579439263E-2</v>
      </c>
      <c r="L51" s="16">
        <f t="shared" si="5"/>
        <v>2.4590163934426146E-2</v>
      </c>
      <c r="M51" s="16">
        <f t="shared" si="6"/>
        <v>8.5308056872037907E-2</v>
      </c>
      <c r="N51" s="16">
        <f t="shared" si="7"/>
        <v>6.8279518072289047E-2</v>
      </c>
      <c r="O51" s="17">
        <f t="shared" si="8"/>
        <v>-4.0155900096672803E-2</v>
      </c>
      <c r="P51" s="15">
        <f t="shared" si="9"/>
        <v>-7.1046267193316108E-8</v>
      </c>
      <c r="Q51" s="16">
        <f t="shared" si="10"/>
        <v>4.3135778849399404E-8</v>
      </c>
      <c r="R51" s="16">
        <f t="shared" si="11"/>
        <v>1.4964639866237191E-7</v>
      </c>
      <c r="S51" s="16">
        <f t="shared" si="12"/>
        <v>1.1977513445473351E-7</v>
      </c>
      <c r="T51" s="17">
        <f t="shared" si="13"/>
        <v>-7.0441011726792176E-8</v>
      </c>
      <c r="U51" s="15">
        <f t="shared" si="14"/>
        <v>-5.1537155238084706E-2</v>
      </c>
      <c r="V51" s="16">
        <f t="shared" si="15"/>
        <v>4.1156012832555683E-4</v>
      </c>
      <c r="W51" s="16">
        <f t="shared" si="16"/>
        <v>7.4595893862454105E-2</v>
      </c>
      <c r="X51" s="16">
        <f t="shared" si="17"/>
        <v>5.8959673747409347E-2</v>
      </c>
      <c r="Y51" s="17">
        <f t="shared" si="18"/>
        <v>-4.5001932855623733E-2</v>
      </c>
    </row>
    <row r="52" spans="1:25" x14ac:dyDescent="0.3">
      <c r="A52" s="1">
        <f t="shared" si="0"/>
        <v>319</v>
      </c>
      <c r="B52" s="2">
        <v>34334</v>
      </c>
      <c r="C52" s="1">
        <v>13.375</v>
      </c>
      <c r="D52" s="1">
        <v>1.0449999999999999</v>
      </c>
      <c r="E52" s="1">
        <v>12.5</v>
      </c>
      <c r="F52" s="1">
        <v>5.75</v>
      </c>
      <c r="G52" s="1">
        <v>15.7813</v>
      </c>
      <c r="H52" s="1">
        <f t="shared" si="1"/>
        <v>1.8084415875005995E-6</v>
      </c>
      <c r="I52" s="1">
        <f t="shared" si="2"/>
        <v>1.7817262467696375E-3</v>
      </c>
      <c r="J52" s="1">
        <f t="shared" si="3"/>
        <v>3.2221478421995679E-9</v>
      </c>
      <c r="K52" s="15">
        <f t="shared" si="4"/>
        <v>4.2210499248050093E-2</v>
      </c>
      <c r="L52" s="16">
        <f t="shared" si="5"/>
        <v>-7.1111111111111125E-2</v>
      </c>
      <c r="M52" s="16">
        <f t="shared" si="6"/>
        <v>-0.1266375545851528</v>
      </c>
      <c r="N52" s="16">
        <f t="shared" si="7"/>
        <v>3.7587743833119802E-2</v>
      </c>
      <c r="O52" s="17">
        <f t="shared" si="8"/>
        <v>5.9792828685258925E-3</v>
      </c>
      <c r="P52" s="15">
        <f t="shared" si="9"/>
        <v>7.6335222269336572E-8</v>
      </c>
      <c r="Q52" s="16">
        <f t="shared" si="10"/>
        <v>-1.2860029066670931E-7</v>
      </c>
      <c r="R52" s="16">
        <f t="shared" si="11"/>
        <v>-2.2901662025116755E-7</v>
      </c>
      <c r="S52" s="16">
        <f t="shared" si="12"/>
        <v>6.7975239128133048E-8</v>
      </c>
      <c r="T52" s="17">
        <f t="shared" si="13"/>
        <v>1.0813183802872103E-8</v>
      </c>
      <c r="U52" s="15">
        <f t="shared" si="14"/>
        <v>3.117427858940465E-2</v>
      </c>
      <c r="V52" s="16">
        <f t="shared" si="15"/>
        <v>-9.5289714917211721E-2</v>
      </c>
      <c r="W52" s="16">
        <f t="shared" si="16"/>
        <v>-0.1373497175947366</v>
      </c>
      <c r="X52" s="16">
        <f t="shared" si="17"/>
        <v>2.8267899508240105E-2</v>
      </c>
      <c r="Y52" s="17">
        <f t="shared" si="18"/>
        <v>1.1332501095749651E-3</v>
      </c>
    </row>
    <row r="53" spans="1:25" x14ac:dyDescent="0.3">
      <c r="A53" s="1">
        <f t="shared" si="0"/>
        <v>318</v>
      </c>
      <c r="B53" s="2">
        <v>34365</v>
      </c>
      <c r="C53" s="1">
        <v>13.166700000000001</v>
      </c>
      <c r="D53" s="1">
        <v>1.17</v>
      </c>
      <c r="E53" s="1">
        <v>13.25</v>
      </c>
      <c r="F53" s="1">
        <v>5.3853999999999997</v>
      </c>
      <c r="G53" s="1">
        <v>16.625</v>
      </c>
      <c r="H53" s="1">
        <f t="shared" si="1"/>
        <v>1.8643727706191747E-6</v>
      </c>
      <c r="I53" s="1">
        <f t="shared" si="2"/>
        <v>2.4254423617783199E-4</v>
      </c>
      <c r="J53" s="1">
        <f t="shared" si="3"/>
        <v>4.5219286960057607E-10</v>
      </c>
      <c r="K53" s="15">
        <f t="shared" si="4"/>
        <v>-1.557383177570093E-2</v>
      </c>
      <c r="L53" s="16">
        <f t="shared" si="5"/>
        <v>0.11961722488038284</v>
      </c>
      <c r="M53" s="16">
        <f t="shared" si="6"/>
        <v>6.0000000000000053E-2</v>
      </c>
      <c r="N53" s="16">
        <f t="shared" si="7"/>
        <v>-6.3408695652173996E-2</v>
      </c>
      <c r="O53" s="17">
        <f t="shared" si="8"/>
        <v>5.3462008833239372E-2</v>
      </c>
      <c r="P53" s="15">
        <f t="shared" si="9"/>
        <v>-2.9035427896820484E-8</v>
      </c>
      <c r="Q53" s="16">
        <f t="shared" si="10"/>
        <v>2.2301109696401623E-7</v>
      </c>
      <c r="R53" s="16">
        <f t="shared" si="11"/>
        <v>1.1186236623715058E-7</v>
      </c>
      <c r="S53" s="16">
        <f t="shared" si="12"/>
        <v>-1.1821744559439165E-7</v>
      </c>
      <c r="T53" s="17">
        <f t="shared" si="13"/>
        <v>9.9673113531293285E-8</v>
      </c>
      <c r="U53" s="15">
        <f t="shared" si="14"/>
        <v>-2.6610052434346373E-2</v>
      </c>
      <c r="V53" s="16">
        <f t="shared" si="15"/>
        <v>9.5438621074282248E-2</v>
      </c>
      <c r="W53" s="16">
        <f t="shared" si="16"/>
        <v>4.9287836990416251E-2</v>
      </c>
      <c r="X53" s="16">
        <f t="shared" si="17"/>
        <v>-7.2728539977053697E-2</v>
      </c>
      <c r="Y53" s="17">
        <f t="shared" si="18"/>
        <v>4.8615976074288442E-2</v>
      </c>
    </row>
    <row r="54" spans="1:25" x14ac:dyDescent="0.3">
      <c r="A54" s="1">
        <f t="shared" si="0"/>
        <v>317</v>
      </c>
      <c r="B54" s="2">
        <v>34393</v>
      </c>
      <c r="C54" s="1">
        <v>12.416700000000001</v>
      </c>
      <c r="D54" s="1">
        <v>1.304</v>
      </c>
      <c r="E54" s="1">
        <v>14.1875</v>
      </c>
      <c r="F54" s="1">
        <v>4.8333000000000004</v>
      </c>
      <c r="G54" s="1">
        <v>16.218800000000002</v>
      </c>
      <c r="H54" s="1">
        <f t="shared" si="1"/>
        <v>1.9220337841434795E-6</v>
      </c>
      <c r="I54" s="1">
        <f t="shared" si="2"/>
        <v>3.2446558994942819E-3</v>
      </c>
      <c r="J54" s="1">
        <f t="shared" si="3"/>
        <v>6.2363382567484602E-9</v>
      </c>
      <c r="K54" s="15">
        <f t="shared" si="4"/>
        <v>-5.6961881109161783E-2</v>
      </c>
      <c r="L54" s="16">
        <f t="shared" si="5"/>
        <v>0.11452991452991457</v>
      </c>
      <c r="M54" s="16">
        <f t="shared" si="6"/>
        <v>7.0754716981132004E-2</v>
      </c>
      <c r="N54" s="16">
        <f t="shared" si="7"/>
        <v>-0.10251791881754357</v>
      </c>
      <c r="O54" s="17">
        <f t="shared" si="8"/>
        <v>-2.4433082706766807E-2</v>
      </c>
      <c r="P54" s="15">
        <f t="shared" si="9"/>
        <v>-1.094826599001732E-7</v>
      </c>
      <c r="Q54" s="16">
        <f t="shared" si="10"/>
        <v>2.2013036502156096E-7</v>
      </c>
      <c r="R54" s="16">
        <f t="shared" si="11"/>
        <v>1.3599295642524605E-7</v>
      </c>
      <c r="S54" s="16">
        <f t="shared" si="12"/>
        <v>-1.9704290344739729E-7</v>
      </c>
      <c r="T54" s="17">
        <f t="shared" si="13"/>
        <v>-4.6961210413177616E-8</v>
      </c>
      <c r="U54" s="15">
        <f t="shared" si="14"/>
        <v>-6.7998101767807226E-2</v>
      </c>
      <c r="V54" s="16">
        <f t="shared" si="15"/>
        <v>9.0351310723813971E-2</v>
      </c>
      <c r="W54" s="16">
        <f t="shared" si="16"/>
        <v>6.0042553971548202E-2</v>
      </c>
      <c r="X54" s="16">
        <f t="shared" si="17"/>
        <v>-0.11183776314242327</v>
      </c>
      <c r="Y54" s="17">
        <f t="shared" si="18"/>
        <v>-2.9279115465717733E-2</v>
      </c>
    </row>
    <row r="55" spans="1:25" x14ac:dyDescent="0.3">
      <c r="A55" s="1">
        <f t="shared" si="0"/>
        <v>316</v>
      </c>
      <c r="B55" s="2">
        <v>34424</v>
      </c>
      <c r="C55" s="1">
        <v>12.125</v>
      </c>
      <c r="D55" s="1">
        <v>1.1879999999999999</v>
      </c>
      <c r="E55" s="1">
        <v>12.9375</v>
      </c>
      <c r="F55" s="1">
        <v>4.5</v>
      </c>
      <c r="G55" s="1">
        <v>15.7188</v>
      </c>
      <c r="H55" s="1">
        <f t="shared" si="1"/>
        <v>1.9814781279829681E-6</v>
      </c>
      <c r="I55" s="1">
        <f t="shared" si="2"/>
        <v>5.5190011141022742E-4</v>
      </c>
      <c r="J55" s="1">
        <f t="shared" si="3"/>
        <v>1.0935779995907291E-9</v>
      </c>
      <c r="K55" s="15">
        <f t="shared" si="4"/>
        <v>-2.3492554382404385E-2</v>
      </c>
      <c r="L55" s="16">
        <f t="shared" si="5"/>
        <v>-8.8957055214723968E-2</v>
      </c>
      <c r="M55" s="16">
        <f t="shared" si="6"/>
        <v>-8.8105726872246715E-2</v>
      </c>
      <c r="N55" s="16">
        <f t="shared" si="7"/>
        <v>-6.8959096269629483E-2</v>
      </c>
      <c r="O55" s="17">
        <f t="shared" si="8"/>
        <v>-3.0828421338200185E-2</v>
      </c>
      <c r="P55" s="15">
        <f t="shared" si="9"/>
        <v>-4.6549982679184717E-8</v>
      </c>
      <c r="Q55" s="16">
        <f t="shared" si="10"/>
        <v>-1.7626645923774878E-7</v>
      </c>
      <c r="R55" s="16">
        <f t="shared" si="11"/>
        <v>-1.7457957074739812E-7</v>
      </c>
      <c r="S55" s="16">
        <f t="shared" si="12"/>
        <v>-1.3664094098374272E-7</v>
      </c>
      <c r="T55" s="17">
        <f t="shared" si="13"/>
        <v>-6.1085842601887098E-8</v>
      </c>
      <c r="U55" s="15">
        <f t="shared" si="14"/>
        <v>-3.4528775041049828E-2</v>
      </c>
      <c r="V55" s="16">
        <f t="shared" si="15"/>
        <v>-0.11313565902082456</v>
      </c>
      <c r="W55" s="16">
        <f t="shared" si="16"/>
        <v>-9.8817889881830517E-2</v>
      </c>
      <c r="X55" s="16">
        <f t="shared" si="17"/>
        <v>-7.8278940594509183E-2</v>
      </c>
      <c r="Y55" s="17">
        <f t="shared" si="18"/>
        <v>-3.5674454097151115E-2</v>
      </c>
    </row>
    <row r="56" spans="1:25" x14ac:dyDescent="0.3">
      <c r="A56" s="1">
        <f t="shared" si="0"/>
        <v>315</v>
      </c>
      <c r="B56" s="2">
        <v>34453</v>
      </c>
      <c r="C56" s="1">
        <v>11.583299999999999</v>
      </c>
      <c r="D56" s="1">
        <v>1.071</v>
      </c>
      <c r="E56" s="1">
        <v>12.625</v>
      </c>
      <c r="F56" s="1">
        <v>4.9166999999999996</v>
      </c>
      <c r="G56" s="1">
        <v>15.7188</v>
      </c>
      <c r="H56" s="1">
        <f t="shared" si="1"/>
        <v>2.0427609566834726E-6</v>
      </c>
      <c r="I56" s="1">
        <f t="shared" si="2"/>
        <v>1.9959707684132286E-3</v>
      </c>
      <c r="J56" s="1">
        <f t="shared" si="3"/>
        <v>4.0772911563960525E-9</v>
      </c>
      <c r="K56" s="15">
        <f t="shared" si="4"/>
        <v>-4.4676288659793895E-2</v>
      </c>
      <c r="L56" s="16">
        <f t="shared" si="5"/>
        <v>-9.8484848484848508E-2</v>
      </c>
      <c r="M56" s="16">
        <f t="shared" si="6"/>
        <v>-2.4154589371980673E-2</v>
      </c>
      <c r="N56" s="16">
        <f t="shared" si="7"/>
        <v>9.2600000000000016E-2</v>
      </c>
      <c r="O56" s="17">
        <f t="shared" si="8"/>
        <v>0</v>
      </c>
      <c r="P56" s="15">
        <f t="shared" si="9"/>
        <v>-9.126297816374755E-8</v>
      </c>
      <c r="Q56" s="16">
        <f t="shared" si="10"/>
        <v>-2.0118100330973598E-7</v>
      </c>
      <c r="R56" s="16">
        <f t="shared" si="11"/>
        <v>-4.934205209380368E-8</v>
      </c>
      <c r="S56" s="16">
        <f t="shared" si="12"/>
        <v>1.8915966458888958E-7</v>
      </c>
      <c r="T56" s="17">
        <f t="shared" si="13"/>
        <v>0</v>
      </c>
      <c r="U56" s="15">
        <f t="shared" si="14"/>
        <v>-5.5712509318439338E-2</v>
      </c>
      <c r="V56" s="16">
        <f t="shared" si="15"/>
        <v>-0.1226634522909491</v>
      </c>
      <c r="W56" s="16">
        <f t="shared" si="16"/>
        <v>-3.4866752381564475E-2</v>
      </c>
      <c r="X56" s="16">
        <f t="shared" si="17"/>
        <v>8.3280155675120315E-2</v>
      </c>
      <c r="Y56" s="17">
        <f t="shared" si="18"/>
        <v>-4.8460327589509274E-3</v>
      </c>
    </row>
    <row r="57" spans="1:25" x14ac:dyDescent="0.3">
      <c r="A57" s="1">
        <f t="shared" si="0"/>
        <v>314</v>
      </c>
      <c r="B57" s="2">
        <v>34485</v>
      </c>
      <c r="C57" s="1">
        <v>12.791700000000001</v>
      </c>
      <c r="D57" s="1">
        <v>1.0449999999999999</v>
      </c>
      <c r="E57" s="1">
        <v>11.75</v>
      </c>
      <c r="F57" s="1">
        <v>5.3125</v>
      </c>
      <c r="G57" s="1">
        <v>15.2813</v>
      </c>
      <c r="H57" s="1">
        <f t="shared" si="1"/>
        <v>2.1059391306015182E-6</v>
      </c>
      <c r="I57" s="1">
        <f t="shared" si="2"/>
        <v>1.0883205364665185E-2</v>
      </c>
      <c r="J57" s="1">
        <f t="shared" si="3"/>
        <v>2.2919368043820779E-8</v>
      </c>
      <c r="K57" s="15">
        <f t="shared" si="4"/>
        <v>0.10432260236720126</v>
      </c>
      <c r="L57" s="16">
        <f t="shared" si="5"/>
        <v>-2.4276377217553713E-2</v>
      </c>
      <c r="M57" s="16">
        <f t="shared" si="6"/>
        <v>-6.9306930693069257E-2</v>
      </c>
      <c r="N57" s="16">
        <f t="shared" si="7"/>
        <v>8.0501149144751594E-2</v>
      </c>
      <c r="O57" s="17">
        <f t="shared" si="8"/>
        <v>-2.7832913453953223E-2</v>
      </c>
      <c r="P57" s="15">
        <f t="shared" si="9"/>
        <v>2.196970505312717E-7</v>
      </c>
      <c r="Q57" s="16">
        <f t="shared" si="10"/>
        <v>-5.1124572731689571E-8</v>
      </c>
      <c r="R57" s="16">
        <f t="shared" si="11"/>
        <v>-1.4595617736842195E-7</v>
      </c>
      <c r="S57" s="16">
        <f t="shared" si="12"/>
        <v>1.6953052004232133E-7</v>
      </c>
      <c r="T57" s="17">
        <f t="shared" si="13"/>
        <v>-5.8614421561325548E-8</v>
      </c>
      <c r="U57" s="15">
        <f t="shared" si="14"/>
        <v>9.3286381708555813E-2</v>
      </c>
      <c r="V57" s="16">
        <f t="shared" si="15"/>
        <v>-4.8454981023654302E-2</v>
      </c>
      <c r="W57" s="16">
        <f t="shared" si="16"/>
        <v>-8.001909370265306E-2</v>
      </c>
      <c r="X57" s="16">
        <f t="shared" si="17"/>
        <v>7.1181304819871893E-2</v>
      </c>
      <c r="Y57" s="17">
        <f t="shared" si="18"/>
        <v>-3.2678946212904153E-2</v>
      </c>
    </row>
    <row r="58" spans="1:25" x14ac:dyDescent="0.3">
      <c r="A58" s="1">
        <f t="shared" si="0"/>
        <v>313</v>
      </c>
      <c r="B58" s="2">
        <v>34515</v>
      </c>
      <c r="C58" s="1">
        <v>12.833299999999999</v>
      </c>
      <c r="D58" s="1">
        <v>0.94599999999999995</v>
      </c>
      <c r="E58" s="1">
        <v>12.125</v>
      </c>
      <c r="F58" s="1">
        <v>5.2603999999999997</v>
      </c>
      <c r="G58" s="1">
        <v>14.1875</v>
      </c>
      <c r="H58" s="1">
        <f t="shared" si="1"/>
        <v>2.1710712686613585E-6</v>
      </c>
      <c r="I58" s="1">
        <f t="shared" si="2"/>
        <v>1.0576211577396392E-5</v>
      </c>
      <c r="J58" s="1">
        <f t="shared" si="3"/>
        <v>2.2961709086968934E-11</v>
      </c>
      <c r="K58" s="15">
        <f t="shared" si="4"/>
        <v>3.2521087892929401E-3</v>
      </c>
      <c r="L58" s="16">
        <f t="shared" si="5"/>
        <v>-9.4736842105263119E-2</v>
      </c>
      <c r="M58" s="16">
        <f t="shared" si="6"/>
        <v>3.1914893617021267E-2</v>
      </c>
      <c r="N58" s="16">
        <f t="shared" si="7"/>
        <v>-9.807058823529502E-3</v>
      </c>
      <c r="O58" s="17">
        <f t="shared" si="8"/>
        <v>-7.1577679909431757E-2</v>
      </c>
      <c r="P58" s="15">
        <f t="shared" si="9"/>
        <v>7.060559954994978E-9</v>
      </c>
      <c r="Q58" s="16">
        <f t="shared" si="10"/>
        <v>-2.0568043597844441E-7</v>
      </c>
      <c r="R58" s="16">
        <f t="shared" si="11"/>
        <v>6.9289508574298657E-8</v>
      </c>
      <c r="S58" s="16">
        <f t="shared" si="12"/>
        <v>-2.1291823641836767E-8</v>
      </c>
      <c r="T58" s="17">
        <f t="shared" si="13"/>
        <v>-1.5540024432880664E-7</v>
      </c>
      <c r="U58" s="15">
        <f t="shared" si="14"/>
        <v>-7.784111869352503E-3</v>
      </c>
      <c r="V58" s="16">
        <f t="shared" si="15"/>
        <v>-0.11891544591136372</v>
      </c>
      <c r="W58" s="16">
        <f t="shared" si="16"/>
        <v>2.1202730607437464E-2</v>
      </c>
      <c r="X58" s="16">
        <f t="shared" si="17"/>
        <v>-1.9126903148409199E-2</v>
      </c>
      <c r="Y58" s="17">
        <f t="shared" si="18"/>
        <v>-7.6423712668382687E-2</v>
      </c>
    </row>
    <row r="59" spans="1:25" x14ac:dyDescent="0.3">
      <c r="A59" s="1">
        <f t="shared" si="0"/>
        <v>312</v>
      </c>
      <c r="B59" s="2">
        <v>34544</v>
      </c>
      <c r="C59" s="1">
        <v>12.791700000000001</v>
      </c>
      <c r="D59" s="1">
        <v>1.2030000000000001</v>
      </c>
      <c r="E59" s="1">
        <v>12.5</v>
      </c>
      <c r="F59" s="1">
        <v>5.1666999999999996</v>
      </c>
      <c r="G59" s="1">
        <v>14.875</v>
      </c>
      <c r="H59" s="1">
        <f t="shared" si="1"/>
        <v>2.2382178027436691E-6</v>
      </c>
      <c r="I59" s="1">
        <f t="shared" si="2"/>
        <v>1.0507755715711544E-5</v>
      </c>
      <c r="J59" s="1">
        <f t="shared" si="3"/>
        <v>2.3518645909787124E-11</v>
      </c>
      <c r="K59" s="15">
        <f t="shared" si="4"/>
        <v>-3.2415668612125748E-3</v>
      </c>
      <c r="L59" s="16">
        <f t="shared" si="5"/>
        <v>0.27167019027484152</v>
      </c>
      <c r="M59" s="16">
        <f t="shared" si="6"/>
        <v>3.0927835051546282E-2</v>
      </c>
      <c r="N59" s="16">
        <f t="shared" si="7"/>
        <v>-1.7812333662839297E-2</v>
      </c>
      <c r="O59" s="17">
        <f t="shared" si="8"/>
        <v>4.8458149779735615E-2</v>
      </c>
      <c r="P59" s="15">
        <f t="shared" si="9"/>
        <v>-7.2553326575499012E-9</v>
      </c>
      <c r="Q59" s="16">
        <f t="shared" si="10"/>
        <v>6.0805705634791033E-7</v>
      </c>
      <c r="R59" s="16">
        <f t="shared" si="11"/>
        <v>6.9223231012690553E-8</v>
      </c>
      <c r="S59" s="16">
        <f t="shared" si="12"/>
        <v>-3.9867882312577265E-8</v>
      </c>
      <c r="T59" s="17">
        <f t="shared" si="13"/>
        <v>1.0845989352502346E-7</v>
      </c>
      <c r="U59" s="15">
        <f t="shared" si="14"/>
        <v>-1.4277787519858018E-2</v>
      </c>
      <c r="V59" s="16">
        <f t="shared" si="15"/>
        <v>0.24749158646874092</v>
      </c>
      <c r="W59" s="16">
        <f t="shared" si="16"/>
        <v>2.0215672041962479E-2</v>
      </c>
      <c r="X59" s="16">
        <f t="shared" si="17"/>
        <v>-2.7132177987718994E-2</v>
      </c>
      <c r="Y59" s="17">
        <f t="shared" si="18"/>
        <v>4.3612117020784685E-2</v>
      </c>
    </row>
    <row r="60" spans="1:25" x14ac:dyDescent="0.3">
      <c r="A60" s="1">
        <f t="shared" si="0"/>
        <v>311</v>
      </c>
      <c r="B60" s="2">
        <v>34577</v>
      </c>
      <c r="C60" s="1">
        <v>12.916700000000001</v>
      </c>
      <c r="D60" s="1">
        <v>1.292</v>
      </c>
      <c r="E60" s="1">
        <v>12.3125</v>
      </c>
      <c r="F60" s="1">
        <v>5.6875</v>
      </c>
      <c r="G60" s="1">
        <v>14.875</v>
      </c>
      <c r="H60" s="1">
        <f t="shared" si="1"/>
        <v>2.30744103375636E-6</v>
      </c>
      <c r="I60" s="1">
        <f t="shared" si="2"/>
        <v>9.5491231680398442E-5</v>
      </c>
      <c r="J60" s="1">
        <f t="shared" si="3"/>
        <v>2.2034038634328666E-10</v>
      </c>
      <c r="K60" s="15">
        <f t="shared" si="4"/>
        <v>9.7719615062892284E-3</v>
      </c>
      <c r="L60" s="16">
        <f t="shared" si="5"/>
        <v>7.3981712385702281E-2</v>
      </c>
      <c r="M60" s="16">
        <f t="shared" si="6"/>
        <v>-1.5000000000000013E-2</v>
      </c>
      <c r="N60" s="16">
        <f t="shared" si="7"/>
        <v>0.10079934968161508</v>
      </c>
      <c r="O60" s="17">
        <f t="shared" si="8"/>
        <v>0</v>
      </c>
      <c r="P60" s="15">
        <f t="shared" si="9"/>
        <v>2.2548224959899373E-8</v>
      </c>
      <c r="Q60" s="16">
        <f t="shared" si="10"/>
        <v>1.7070843890633057E-7</v>
      </c>
      <c r="R60" s="16">
        <f t="shared" si="11"/>
        <v>-3.4611615506345429E-8</v>
      </c>
      <c r="S60" s="16">
        <f t="shared" si="12"/>
        <v>2.3258855563131472E-7</v>
      </c>
      <c r="T60" s="17">
        <f t="shared" si="13"/>
        <v>0</v>
      </c>
      <c r="U60" s="15">
        <f t="shared" si="14"/>
        <v>-1.2642591523562147E-3</v>
      </c>
      <c r="V60" s="16">
        <f t="shared" si="15"/>
        <v>4.9803108579601692E-2</v>
      </c>
      <c r="W60" s="16">
        <f t="shared" si="16"/>
        <v>-2.5712163009583816E-2</v>
      </c>
      <c r="X60" s="16">
        <f t="shared" si="17"/>
        <v>9.147950535673538E-2</v>
      </c>
      <c r="Y60" s="17">
        <f t="shared" si="18"/>
        <v>-4.8460327589509274E-3</v>
      </c>
    </row>
    <row r="61" spans="1:25" x14ac:dyDescent="0.3">
      <c r="A61" s="1">
        <f t="shared" si="0"/>
        <v>310</v>
      </c>
      <c r="B61" s="2">
        <v>34607</v>
      </c>
      <c r="C61" s="1">
        <v>11.666700000000001</v>
      </c>
      <c r="D61" s="1">
        <v>1.2030000000000001</v>
      </c>
      <c r="E61" s="1">
        <v>11.6875</v>
      </c>
      <c r="F61" s="1">
        <v>5.7603999999999997</v>
      </c>
      <c r="G61" s="1">
        <v>14.375</v>
      </c>
      <c r="H61" s="1">
        <f t="shared" si="1"/>
        <v>2.3788051894395462E-6</v>
      </c>
      <c r="I61" s="1">
        <f t="shared" si="2"/>
        <v>9.3651962003817972E-3</v>
      </c>
      <c r="J61" s="1">
        <f t="shared" si="3"/>
        <v>2.227797732158774E-8</v>
      </c>
      <c r="K61" s="15">
        <f t="shared" si="4"/>
        <v>-9.6773943809177254E-2</v>
      </c>
      <c r="L61" s="16">
        <f t="shared" si="5"/>
        <v>-6.8885448916408687E-2</v>
      </c>
      <c r="M61" s="16">
        <f t="shared" si="6"/>
        <v>-5.0761421319796995E-2</v>
      </c>
      <c r="N61" s="16">
        <f t="shared" si="7"/>
        <v>1.2817582417582463E-2</v>
      </c>
      <c r="O61" s="17">
        <f t="shared" si="8"/>
        <v>-3.3613445378151252E-2</v>
      </c>
      <c r="P61" s="15">
        <f t="shared" si="9"/>
        <v>-2.302063597358019E-7</v>
      </c>
      <c r="Q61" s="16">
        <f t="shared" si="10"/>
        <v>-1.6386506335922576E-7</v>
      </c>
      <c r="R61" s="16">
        <f t="shared" si="11"/>
        <v>-1.2075153245886032E-7</v>
      </c>
      <c r="S61" s="16">
        <f t="shared" si="12"/>
        <v>3.0490531571014249E-8</v>
      </c>
      <c r="T61" s="17">
        <f t="shared" si="13"/>
        <v>-7.9959838300488926E-8</v>
      </c>
      <c r="U61" s="15">
        <f t="shared" si="14"/>
        <v>-0.1078101644678227</v>
      </c>
      <c r="V61" s="16">
        <f t="shared" si="15"/>
        <v>-9.3064052722509283E-2</v>
      </c>
      <c r="W61" s="16">
        <f t="shared" si="16"/>
        <v>-6.1473584329380798E-2</v>
      </c>
      <c r="X61" s="16">
        <f t="shared" si="17"/>
        <v>3.4977380927027658E-3</v>
      </c>
      <c r="Y61" s="17">
        <f t="shared" si="18"/>
        <v>-3.8459478137102182E-2</v>
      </c>
    </row>
    <row r="62" spans="1:25" x14ac:dyDescent="0.3">
      <c r="A62" s="1">
        <f t="shared" si="0"/>
        <v>309</v>
      </c>
      <c r="B62" s="2">
        <v>34638</v>
      </c>
      <c r="C62" s="1">
        <v>12.666700000000001</v>
      </c>
      <c r="D62" s="1">
        <v>1.542</v>
      </c>
      <c r="E62" s="1">
        <v>11.75</v>
      </c>
      <c r="F62" s="1">
        <v>6.1771000000000003</v>
      </c>
      <c r="G62" s="1">
        <v>15.7188</v>
      </c>
      <c r="H62" s="1">
        <f t="shared" si="1"/>
        <v>2.4523764839582953E-6</v>
      </c>
      <c r="I62" s="1">
        <f t="shared" si="2"/>
        <v>7.3468967931828453E-3</v>
      </c>
      <c r="J62" s="1">
        <f t="shared" si="3"/>
        <v>1.8017356925670222E-8</v>
      </c>
      <c r="K62" s="15">
        <f t="shared" si="4"/>
        <v>8.5714040817026271E-2</v>
      </c>
      <c r="L62" s="16">
        <f t="shared" si="5"/>
        <v>0.28179551122194502</v>
      </c>
      <c r="M62" s="16">
        <f t="shared" si="6"/>
        <v>5.3475935828877219E-3</v>
      </c>
      <c r="N62" s="16">
        <f t="shared" si="7"/>
        <v>7.2338726477328086E-2</v>
      </c>
      <c r="O62" s="17">
        <f t="shared" si="8"/>
        <v>9.3481739130434782E-2</v>
      </c>
      <c r="P62" s="15">
        <f t="shared" si="9"/>
        <v>2.102030980447167E-7</v>
      </c>
      <c r="Q62" s="16">
        <f t="shared" si="10"/>
        <v>6.9106868500570387E-7</v>
      </c>
      <c r="R62" s="16">
        <f t="shared" si="11"/>
        <v>1.3114312748440135E-8</v>
      </c>
      <c r="S62" s="16">
        <f t="shared" si="12"/>
        <v>1.774017916924907E-7</v>
      </c>
      <c r="T62" s="17">
        <f t="shared" si="13"/>
        <v>2.2925241872300223E-7</v>
      </c>
      <c r="U62" s="15">
        <f t="shared" si="14"/>
        <v>7.4677820158380828E-2</v>
      </c>
      <c r="V62" s="16">
        <f t="shared" si="15"/>
        <v>0.25761690741584442</v>
      </c>
      <c r="W62" s="16">
        <f t="shared" si="16"/>
        <v>-5.3645694266960808E-3</v>
      </c>
      <c r="X62" s="16">
        <f t="shared" si="17"/>
        <v>6.3018882152448386E-2</v>
      </c>
      <c r="Y62" s="17">
        <f t="shared" si="18"/>
        <v>8.8635706371483852E-2</v>
      </c>
    </row>
    <row r="63" spans="1:25" x14ac:dyDescent="0.3">
      <c r="A63" s="1">
        <f t="shared" si="0"/>
        <v>308</v>
      </c>
      <c r="B63" s="2">
        <v>34668</v>
      </c>
      <c r="C63" s="1">
        <v>12.125</v>
      </c>
      <c r="D63" s="1">
        <v>1.33</v>
      </c>
      <c r="E63" s="1">
        <v>11.625</v>
      </c>
      <c r="F63" s="1">
        <v>6.4478999999999997</v>
      </c>
      <c r="G63" s="1">
        <v>15.0938</v>
      </c>
      <c r="H63" s="1">
        <f t="shared" si="1"/>
        <v>2.5282231793384486E-6</v>
      </c>
      <c r="I63" s="1">
        <f t="shared" si="2"/>
        <v>1.828903123488904E-3</v>
      </c>
      <c r="J63" s="1">
        <f t="shared" si="3"/>
        <v>4.6238752695691359E-9</v>
      </c>
      <c r="K63" s="15">
        <f t="shared" si="4"/>
        <v>-4.2765676932429164E-2</v>
      </c>
      <c r="L63" s="16">
        <f t="shared" si="5"/>
        <v>-0.13748378728923472</v>
      </c>
      <c r="M63" s="16">
        <f t="shared" si="6"/>
        <v>-1.0638297872340385E-2</v>
      </c>
      <c r="N63" s="16">
        <f t="shared" si="7"/>
        <v>4.3839342086092081E-2</v>
      </c>
      <c r="O63" s="17">
        <f t="shared" si="8"/>
        <v>-3.9761304934218922E-2</v>
      </c>
      <c r="P63" s="15">
        <f t="shared" si="9"/>
        <v>-1.0812117570066701E-7</v>
      </c>
      <c r="Q63" s="16">
        <f t="shared" si="10"/>
        <v>-3.4758969780787998E-7</v>
      </c>
      <c r="R63" s="16">
        <f t="shared" si="11"/>
        <v>-2.6895991269557861E-8</v>
      </c>
      <c r="S63" s="16">
        <f t="shared" si="12"/>
        <v>1.1083564082900558E-7</v>
      </c>
      <c r="T63" s="17">
        <f t="shared" si="13"/>
        <v>-1.005254527754365E-7</v>
      </c>
      <c r="U63" s="15">
        <f t="shared" si="14"/>
        <v>-5.3801897591074607E-2</v>
      </c>
      <c r="V63" s="16">
        <f t="shared" si="15"/>
        <v>-0.16166239109533531</v>
      </c>
      <c r="W63" s="16">
        <f t="shared" si="16"/>
        <v>-2.1350460881924188E-2</v>
      </c>
      <c r="X63" s="16">
        <f t="shared" si="17"/>
        <v>3.4519497761212381E-2</v>
      </c>
      <c r="Y63" s="17">
        <f t="shared" si="18"/>
        <v>-4.4607337693169852E-2</v>
      </c>
    </row>
    <row r="64" spans="1:25" x14ac:dyDescent="0.3">
      <c r="A64" s="1">
        <f t="shared" si="0"/>
        <v>307</v>
      </c>
      <c r="B64" s="2">
        <v>34698</v>
      </c>
      <c r="C64" s="1">
        <v>11.958299999999999</v>
      </c>
      <c r="D64" s="1">
        <v>1.3839999999999999</v>
      </c>
      <c r="E64" s="1">
        <v>10.625</v>
      </c>
      <c r="F64" s="1">
        <v>6.4375</v>
      </c>
      <c r="G64" s="1">
        <v>15.1875</v>
      </c>
      <c r="H64" s="1">
        <f t="shared" si="1"/>
        <v>2.6064156488025245E-6</v>
      </c>
      <c r="I64" s="1">
        <f t="shared" si="2"/>
        <v>1.8901997661813376E-4</v>
      </c>
      <c r="J64" s="1">
        <f t="shared" si="3"/>
        <v>4.9266462499379114E-10</v>
      </c>
      <c r="K64" s="15">
        <f t="shared" si="4"/>
        <v>-1.3748453608247502E-2</v>
      </c>
      <c r="L64" s="16">
        <f t="shared" si="5"/>
        <v>4.0601503759398305E-2</v>
      </c>
      <c r="M64" s="16">
        <f t="shared" si="6"/>
        <v>-8.6021505376344121E-2</v>
      </c>
      <c r="N64" s="16">
        <f t="shared" si="7"/>
        <v>-1.6129282402022049E-3</v>
      </c>
      <c r="O64" s="17">
        <f t="shared" si="8"/>
        <v>6.2078469305277828E-3</v>
      </c>
      <c r="P64" s="15">
        <f t="shared" si="9"/>
        <v>-3.5834184631371822E-8</v>
      </c>
      <c r="Q64" s="16">
        <f t="shared" si="10"/>
        <v>1.0582439476341028E-7</v>
      </c>
      <c r="R64" s="16">
        <f t="shared" si="11"/>
        <v>-2.2420779774645382E-7</v>
      </c>
      <c r="S64" s="16">
        <f t="shared" si="12"/>
        <v>-4.2039614056585441E-9</v>
      </c>
      <c r="T64" s="17">
        <f t="shared" si="13"/>
        <v>1.6180229385098332E-8</v>
      </c>
      <c r="U64" s="15">
        <f t="shared" si="14"/>
        <v>-2.4784674266892945E-2</v>
      </c>
      <c r="V64" s="16">
        <f t="shared" si="15"/>
        <v>1.6422899953297716E-2</v>
      </c>
      <c r="W64" s="16">
        <f t="shared" si="16"/>
        <v>-9.6733668385927923E-2</v>
      </c>
      <c r="X64" s="16">
        <f t="shared" si="17"/>
        <v>-1.0932772565081902E-2</v>
      </c>
      <c r="Y64" s="17">
        <f t="shared" si="18"/>
        <v>1.3618141715768554E-3</v>
      </c>
    </row>
    <row r="65" spans="1:25" x14ac:dyDescent="0.3">
      <c r="A65" s="1">
        <f t="shared" si="0"/>
        <v>306</v>
      </c>
      <c r="B65" s="2">
        <v>34730</v>
      </c>
      <c r="C65" s="1">
        <v>13</v>
      </c>
      <c r="D65" s="1">
        <v>1.4419999999999999</v>
      </c>
      <c r="E65" s="1">
        <v>11.4375</v>
      </c>
      <c r="F65" s="1">
        <v>6.8125</v>
      </c>
      <c r="G65" s="1">
        <v>15.625</v>
      </c>
      <c r="H65" s="1">
        <f t="shared" si="1"/>
        <v>2.6870264420644586E-6</v>
      </c>
      <c r="I65" s="1">
        <f t="shared" si="2"/>
        <v>7.588334023699796E-3</v>
      </c>
      <c r="J65" s="1">
        <f t="shared" si="3"/>
        <v>2.0390054172898741E-8</v>
      </c>
      <c r="K65" s="15">
        <f t="shared" si="4"/>
        <v>8.7111044211970023E-2</v>
      </c>
      <c r="L65" s="16">
        <f t="shared" si="5"/>
        <v>4.1907514450867156E-2</v>
      </c>
      <c r="M65" s="16">
        <f t="shared" si="6"/>
        <v>7.6470588235294068E-2</v>
      </c>
      <c r="N65" s="16">
        <f t="shared" si="7"/>
        <v>5.8252427184465994E-2</v>
      </c>
      <c r="O65" s="17">
        <f t="shared" si="8"/>
        <v>2.8806584362139898E-2</v>
      </c>
      <c r="P65" s="15">
        <f t="shared" si="9"/>
        <v>2.3406967919340958E-7</v>
      </c>
      <c r="Q65" s="16">
        <f t="shared" si="10"/>
        <v>1.1260659945067846E-7</v>
      </c>
      <c r="R65" s="16">
        <f t="shared" si="11"/>
        <v>2.0547849262845847E-7</v>
      </c>
      <c r="S65" s="16">
        <f t="shared" si="12"/>
        <v>1.5652581215909461E-7</v>
      </c>
      <c r="T65" s="17">
        <f t="shared" si="13"/>
        <v>7.7404053886630444E-8</v>
      </c>
      <c r="U65" s="15">
        <f t="shared" si="14"/>
        <v>7.607482355332458E-2</v>
      </c>
      <c r="V65" s="16">
        <f t="shared" si="15"/>
        <v>1.7728910644766567E-2</v>
      </c>
      <c r="W65" s="16">
        <f t="shared" si="16"/>
        <v>6.5758425225710265E-2</v>
      </c>
      <c r="X65" s="16">
        <f t="shared" si="17"/>
        <v>4.8932582859586293E-2</v>
      </c>
      <c r="Y65" s="17">
        <f t="shared" si="18"/>
        <v>2.3960551603188971E-2</v>
      </c>
    </row>
    <row r="66" spans="1:25" x14ac:dyDescent="0.3">
      <c r="A66" s="1">
        <f t="shared" si="0"/>
        <v>305</v>
      </c>
      <c r="B66" s="2">
        <v>34758</v>
      </c>
      <c r="C66" s="1">
        <v>13.375</v>
      </c>
      <c r="D66" s="1">
        <v>1.411</v>
      </c>
      <c r="E66" s="1">
        <v>11.875</v>
      </c>
      <c r="F66" s="1">
        <v>6.9166999999999996</v>
      </c>
      <c r="G66" s="1">
        <v>15.9688</v>
      </c>
      <c r="H66" s="1">
        <f t="shared" si="1"/>
        <v>2.7701303526437712E-6</v>
      </c>
      <c r="I66" s="1">
        <f t="shared" si="2"/>
        <v>8.3210059171597039E-4</v>
      </c>
      <c r="J66" s="1">
        <f t="shared" si="3"/>
        <v>2.3050271055652519E-9</v>
      </c>
      <c r="K66" s="15">
        <f t="shared" si="4"/>
        <v>2.8846153846153744E-2</v>
      </c>
      <c r="L66" s="16">
        <f t="shared" si="5"/>
        <v>-2.1497919556171974E-2</v>
      </c>
      <c r="M66" s="16">
        <f t="shared" si="6"/>
        <v>3.8251366120218622E-2</v>
      </c>
      <c r="N66" s="16">
        <f t="shared" si="7"/>
        <v>1.5295412844036571E-2</v>
      </c>
      <c r="O66" s="17">
        <f t="shared" si="8"/>
        <v>2.200319999999989E-2</v>
      </c>
      <c r="P66" s="15">
        <f t="shared" si="9"/>
        <v>7.9907606326262351E-8</v>
      </c>
      <c r="Q66" s="16">
        <f t="shared" si="10"/>
        <v>-5.9552039481246095E-8</v>
      </c>
      <c r="R66" s="16">
        <f t="shared" si="11"/>
        <v>1.0596127031970722E-7</v>
      </c>
      <c r="S66" s="16">
        <f t="shared" si="12"/>
        <v>4.2370287375483092E-8</v>
      </c>
      <c r="T66" s="17">
        <f t="shared" si="13"/>
        <v>6.0951732175291122E-8</v>
      </c>
      <c r="U66" s="15">
        <f t="shared" si="14"/>
        <v>1.7809933187508301E-2</v>
      </c>
      <c r="V66" s="16">
        <f t="shared" si="15"/>
        <v>-4.5676523362272563E-2</v>
      </c>
      <c r="W66" s="16">
        <f t="shared" si="16"/>
        <v>2.7539203110634819E-2</v>
      </c>
      <c r="X66" s="16">
        <f t="shared" si="17"/>
        <v>5.9755685191568743E-3</v>
      </c>
      <c r="Y66" s="17">
        <f t="shared" si="18"/>
        <v>1.7157167241048963E-2</v>
      </c>
    </row>
    <row r="67" spans="1:25" x14ac:dyDescent="0.3">
      <c r="A67" s="1">
        <f t="shared" si="0"/>
        <v>304</v>
      </c>
      <c r="B67" s="2">
        <v>34789</v>
      </c>
      <c r="C67" s="1">
        <v>12.583299999999999</v>
      </c>
      <c r="D67" s="1">
        <v>1.2589999999999999</v>
      </c>
      <c r="E67" s="1">
        <v>12.8125</v>
      </c>
      <c r="F67" s="1">
        <v>7.1458000000000004</v>
      </c>
      <c r="G67" s="1">
        <v>16.656300000000002</v>
      </c>
      <c r="H67" s="1">
        <f t="shared" si="1"/>
        <v>2.8558044872616202E-6</v>
      </c>
      <c r="I67" s="1">
        <f t="shared" si="2"/>
        <v>3.5037548222552205E-3</v>
      </c>
      <c r="J67" s="1">
        <f t="shared" si="3"/>
        <v>1.0006038743660999E-8</v>
      </c>
      <c r="K67" s="15">
        <f t="shared" si="4"/>
        <v>-5.9192523364485994E-2</v>
      </c>
      <c r="L67" s="16">
        <f t="shared" si="5"/>
        <v>-0.10772501771793064</v>
      </c>
      <c r="M67" s="16">
        <f t="shared" si="6"/>
        <v>7.8947368421052655E-2</v>
      </c>
      <c r="N67" s="16">
        <f t="shared" si="7"/>
        <v>3.3122731938641348E-2</v>
      </c>
      <c r="O67" s="17">
        <f t="shared" si="8"/>
        <v>4.3052702770402407E-2</v>
      </c>
      <c r="P67" s="15">
        <f t="shared" si="9"/>
        <v>-1.6904227383663739E-7</v>
      </c>
      <c r="Q67" s="16">
        <f t="shared" si="10"/>
        <v>-3.0764158898920384E-7</v>
      </c>
      <c r="R67" s="16">
        <f t="shared" si="11"/>
        <v>2.2545824899433849E-7</v>
      </c>
      <c r="S67" s="16">
        <f t="shared" si="12"/>
        <v>9.4592046500735742E-8</v>
      </c>
      <c r="T67" s="17">
        <f t="shared" si="13"/>
        <v>1.2295010176045598E-7</v>
      </c>
      <c r="U67" s="15">
        <f t="shared" si="14"/>
        <v>-7.0228744023131437E-2</v>
      </c>
      <c r="V67" s="16">
        <f t="shared" si="15"/>
        <v>-0.13190362152403123</v>
      </c>
      <c r="W67" s="16">
        <f t="shared" si="16"/>
        <v>6.8235205411468852E-2</v>
      </c>
      <c r="X67" s="16">
        <f t="shared" si="17"/>
        <v>2.3802887613761651E-2</v>
      </c>
      <c r="Y67" s="17">
        <f t="shared" si="18"/>
        <v>3.8206670011451477E-2</v>
      </c>
    </row>
    <row r="68" spans="1:25" x14ac:dyDescent="0.3">
      <c r="A68" s="1">
        <f t="shared" si="0"/>
        <v>303</v>
      </c>
      <c r="B68" s="2">
        <v>34817</v>
      </c>
      <c r="C68" s="1">
        <v>13.916700000000001</v>
      </c>
      <c r="D68" s="1">
        <v>1.3660000000000001</v>
      </c>
      <c r="E68" s="1">
        <v>11.875</v>
      </c>
      <c r="F68" s="1">
        <v>7.2187999999999999</v>
      </c>
      <c r="G68" s="1">
        <v>17.375</v>
      </c>
      <c r="H68" s="1">
        <f t="shared" si="1"/>
        <v>2.9441283373831135E-6</v>
      </c>
      <c r="I68" s="1">
        <f t="shared" si="2"/>
        <v>1.1228760013701723E-2</v>
      </c>
      <c r="J68" s="1">
        <f t="shared" si="3"/>
        <v>3.3058910550013641E-8</v>
      </c>
      <c r="K68" s="15">
        <f t="shared" si="4"/>
        <v>0.10596584361812877</v>
      </c>
      <c r="L68" s="16">
        <f t="shared" si="5"/>
        <v>8.4988085782367051E-2</v>
      </c>
      <c r="M68" s="16">
        <f t="shared" si="6"/>
        <v>-7.3170731707317027E-2</v>
      </c>
      <c r="N68" s="16">
        <f t="shared" si="7"/>
        <v>1.0215791094069226E-2</v>
      </c>
      <c r="O68" s="17">
        <f t="shared" si="8"/>
        <v>4.3148838577595106E-2</v>
      </c>
      <c r="P68" s="15">
        <f t="shared" si="9"/>
        <v>3.1197704299084049E-7</v>
      </c>
      <c r="Q68" s="16">
        <f t="shared" si="10"/>
        <v>2.5021583169181373E-7</v>
      </c>
      <c r="R68" s="16">
        <f t="shared" si="11"/>
        <v>-2.1542402468656914E-7</v>
      </c>
      <c r="S68" s="16">
        <f t="shared" si="12"/>
        <v>3.0076600048835251E-8</v>
      </c>
      <c r="T68" s="17">
        <f t="shared" si="13"/>
        <v>1.2703571838146744E-7</v>
      </c>
      <c r="U68" s="15">
        <f t="shared" si="14"/>
        <v>9.4929622959483331E-2</v>
      </c>
      <c r="V68" s="16">
        <f t="shared" si="15"/>
        <v>6.0809481976266462E-2</v>
      </c>
      <c r="W68" s="16">
        <f t="shared" si="16"/>
        <v>-8.388289471690083E-2</v>
      </c>
      <c r="X68" s="16">
        <f t="shared" si="17"/>
        <v>8.9594676918952967E-4</v>
      </c>
      <c r="Y68" s="17">
        <f t="shared" si="18"/>
        <v>3.8302805818644176E-2</v>
      </c>
    </row>
    <row r="69" spans="1:25" x14ac:dyDescent="0.3">
      <c r="A69" s="1">
        <f t="shared" ref="A69:A132" si="19">+A70+1</f>
        <v>302</v>
      </c>
      <c r="B69" s="2">
        <v>34850</v>
      </c>
      <c r="C69" s="1">
        <v>15.375</v>
      </c>
      <c r="D69" s="1">
        <v>1.484</v>
      </c>
      <c r="E69" s="1">
        <v>12.4375</v>
      </c>
      <c r="F69" s="1">
        <v>7.3437999999999999</v>
      </c>
      <c r="G69" s="1">
        <v>17.843800000000002</v>
      </c>
      <c r="H69" s="1">
        <f t="shared" ref="H69:H132" si="20">+(1-$K$1)*$K$1^A69</f>
        <v>3.0351838529722821E-6</v>
      </c>
      <c r="I69" s="1">
        <f t="shared" si="2"/>
        <v>1.0980477362632815E-2</v>
      </c>
      <c r="J69" s="1">
        <f t="shared" si="3"/>
        <v>3.3327767588990786E-8</v>
      </c>
      <c r="K69" s="15">
        <f t="shared" si="4"/>
        <v>0.1047877729634179</v>
      </c>
      <c r="L69" s="16">
        <f t="shared" si="5"/>
        <v>8.6383601756954587E-2</v>
      </c>
      <c r="M69" s="16">
        <f t="shared" si="6"/>
        <v>4.7368421052631504E-2</v>
      </c>
      <c r="N69" s="16">
        <f t="shared" si="7"/>
        <v>1.7315897379065692E-2</v>
      </c>
      <c r="O69" s="17">
        <f t="shared" si="8"/>
        <v>2.6981294964028901E-2</v>
      </c>
      <c r="P69" s="15">
        <f t="shared" si="9"/>
        <v>3.180501564874915E-7</v>
      </c>
      <c r="Q69" s="16">
        <f t="shared" si="10"/>
        <v>2.6219011321429662E-7</v>
      </c>
      <c r="R69" s="16">
        <f t="shared" si="11"/>
        <v>1.4377186671973945E-7</v>
      </c>
      <c r="S69" s="16">
        <f t="shared" si="12"/>
        <v>5.2556932124665247E-8</v>
      </c>
      <c r="T69" s="17">
        <f t="shared" si="13"/>
        <v>8.1893190807102866E-8</v>
      </c>
      <c r="U69" s="15">
        <f t="shared" si="14"/>
        <v>9.3751552304772459E-2</v>
      </c>
      <c r="V69" s="16">
        <f t="shared" si="15"/>
        <v>6.2204997950853998E-2</v>
      </c>
      <c r="W69" s="16">
        <f t="shared" si="16"/>
        <v>3.6656258043047701E-2</v>
      </c>
      <c r="X69" s="16">
        <f t="shared" si="17"/>
        <v>7.9960530541859955E-3</v>
      </c>
      <c r="Y69" s="17">
        <f t="shared" si="18"/>
        <v>2.2135262205077975E-2</v>
      </c>
    </row>
    <row r="70" spans="1:25" x14ac:dyDescent="0.3">
      <c r="A70" s="1">
        <f t="shared" si="19"/>
        <v>301</v>
      </c>
      <c r="B70" s="2">
        <v>34880</v>
      </c>
      <c r="C70" s="1">
        <v>15.75</v>
      </c>
      <c r="D70" s="1">
        <v>1.6579999999999999</v>
      </c>
      <c r="E70" s="1">
        <v>13.375</v>
      </c>
      <c r="F70" s="1">
        <v>7.6771000000000003</v>
      </c>
      <c r="G70" s="1">
        <v>17.656300000000002</v>
      </c>
      <c r="H70" s="1">
        <f t="shared" si="20"/>
        <v>3.1290555185281259E-6</v>
      </c>
      <c r="I70" s="1">
        <f t="shared" ref="I70:I133" si="21">+K70^2</f>
        <v>5.9488399762046501E-4</v>
      </c>
      <c r="J70" s="1">
        <f t="shared" ref="J70:J133" si="22">+I70*H70</f>
        <v>1.8614250556383887E-9</v>
      </c>
      <c r="K70" s="15">
        <f t="shared" ref="K70:K133" si="23">+C70/C69-1</f>
        <v>2.4390243902439046E-2</v>
      </c>
      <c r="L70" s="16">
        <f t="shared" ref="L70:L133" si="24">+D70/D69-1</f>
        <v>0.11725067385444743</v>
      </c>
      <c r="M70" s="16">
        <f t="shared" ref="M70:M133" si="25">+E70/E69-1</f>
        <v>7.5376884422110546E-2</v>
      </c>
      <c r="N70" s="16">
        <f t="shared" ref="N70:N133" si="26">+F70/F69-1</f>
        <v>4.5385222909120726E-2</v>
      </c>
      <c r="O70" s="17">
        <f t="shared" ref="O70:O133" si="27">+G70/G69-1</f>
        <v>-1.0507851466615814E-2</v>
      </c>
      <c r="P70" s="15">
        <f t="shared" ref="P70:P133" si="28">+K70*$H70</f>
        <v>7.6318427281173867E-8</v>
      </c>
      <c r="Q70" s="16">
        <f t="shared" ref="Q70:Q133" si="29">+L70*$H70</f>
        <v>3.6688386807540019E-7</v>
      </c>
      <c r="R70" s="16">
        <f t="shared" ref="R70:R133" si="30">+M70*$H70</f>
        <v>2.3585845617046173E-7</v>
      </c>
      <c r="S70" s="16">
        <f t="shared" ref="S70:S133" si="31">+N70*$H70</f>
        <v>1.4201288220341333E-7</v>
      </c>
      <c r="T70" s="17">
        <f t="shared" ref="T70:T133" si="32">+O70*$H70</f>
        <v>-3.2879650619488076E-8</v>
      </c>
      <c r="U70" s="15">
        <f t="shared" ref="U70:U133" si="33">+K70-AVERAGE(K$6:K$371)</f>
        <v>1.3354023243793603E-2</v>
      </c>
      <c r="V70" s="16">
        <f t="shared" ref="V70:V133" si="34">+L70-AVERAGE(L$6:L$371)</f>
        <v>9.3072070048346833E-2</v>
      </c>
      <c r="W70" s="16">
        <f t="shared" ref="W70:W133" si="35">+M70-AVERAGE(M$6:M$371)</f>
        <v>6.4664721412526743E-2</v>
      </c>
      <c r="X70" s="16">
        <f t="shared" ref="X70:X133" si="36">+N70-AVERAGE(N$6:N$371)</f>
        <v>3.6065378584241026E-2</v>
      </c>
      <c r="Y70" s="17">
        <f t="shared" ref="Y70:Y133" si="37">+O70-AVERAGE(O$6:O$371)</f>
        <v>-1.5353884225566741E-2</v>
      </c>
    </row>
    <row r="71" spans="1:25" x14ac:dyDescent="0.3">
      <c r="A71" s="1">
        <f t="shared" si="19"/>
        <v>300</v>
      </c>
      <c r="B71" s="2">
        <v>34911</v>
      </c>
      <c r="C71" s="1">
        <v>17.208300000000001</v>
      </c>
      <c r="D71" s="1">
        <v>1.607</v>
      </c>
      <c r="E71" s="1">
        <v>13.3125</v>
      </c>
      <c r="F71" s="1">
        <v>8.4375</v>
      </c>
      <c r="G71" s="1">
        <v>18.125</v>
      </c>
      <c r="H71" s="1">
        <f t="shared" si="20"/>
        <v>3.225830431472295E-6</v>
      </c>
      <c r="I71" s="1">
        <f t="shared" si="21"/>
        <v>8.5729962811791644E-3</v>
      </c>
      <c r="J71" s="1">
        <f t="shared" si="22"/>
        <v>2.7655032292726565E-8</v>
      </c>
      <c r="K71" s="15">
        <f t="shared" si="23"/>
        <v>9.2590476190476334E-2</v>
      </c>
      <c r="L71" s="16">
        <f t="shared" si="24"/>
        <v>-3.0759951749095293E-2</v>
      </c>
      <c r="M71" s="16">
        <f t="shared" si="25"/>
        <v>-4.6728971962616273E-3</v>
      </c>
      <c r="N71" s="16">
        <f t="shared" si="26"/>
        <v>9.9047817535267146E-2</v>
      </c>
      <c r="O71" s="17">
        <f t="shared" si="27"/>
        <v>2.6545765534115251E-2</v>
      </c>
      <c r="P71" s="15">
        <f t="shared" si="28"/>
        <v>2.9868117575974954E-7</v>
      </c>
      <c r="Q71" s="16">
        <f t="shared" si="29"/>
        <v>-9.9226388422851046E-8</v>
      </c>
      <c r="R71" s="16">
        <f t="shared" si="30"/>
        <v>-1.5073973978842323E-8</v>
      </c>
      <c r="S71" s="16">
        <f t="shared" si="31"/>
        <v>3.1951146397617995E-7</v>
      </c>
      <c r="T71" s="17">
        <f t="shared" si="32"/>
        <v>8.5632138286677381E-8</v>
      </c>
      <c r="U71" s="15">
        <f t="shared" si="33"/>
        <v>8.1554255531830891E-2</v>
      </c>
      <c r="V71" s="16">
        <f t="shared" si="34"/>
        <v>-5.4938555555195882E-2</v>
      </c>
      <c r="W71" s="16">
        <f t="shared" si="35"/>
        <v>-1.538506020584543E-2</v>
      </c>
      <c r="X71" s="16">
        <f t="shared" si="36"/>
        <v>8.9727973210387446E-2</v>
      </c>
      <c r="Y71" s="17">
        <f t="shared" si="37"/>
        <v>2.1699732775164324E-2</v>
      </c>
    </row>
    <row r="72" spans="1:25" x14ac:dyDescent="0.3">
      <c r="A72" s="1">
        <f t="shared" si="19"/>
        <v>299</v>
      </c>
      <c r="B72" s="2">
        <v>34942</v>
      </c>
      <c r="C72" s="1">
        <v>19.416699999999999</v>
      </c>
      <c r="D72" s="1">
        <v>1.536</v>
      </c>
      <c r="E72" s="1">
        <v>12.25</v>
      </c>
      <c r="F72" s="1">
        <v>8.2292000000000005</v>
      </c>
      <c r="G72" s="1">
        <v>17.1875</v>
      </c>
      <c r="H72" s="1">
        <f t="shared" si="20"/>
        <v>3.3255983829611285E-6</v>
      </c>
      <c r="I72" s="1">
        <f t="shared" si="21"/>
        <v>1.6469466817376679E-2</v>
      </c>
      <c r="J72" s="1">
        <f t="shared" si="22"/>
        <v>5.4770832216099844E-8</v>
      </c>
      <c r="K72" s="15">
        <f t="shared" si="23"/>
        <v>0.12833342050057217</v>
      </c>
      <c r="L72" s="16">
        <f t="shared" si="24"/>
        <v>-4.4181705040448049E-2</v>
      </c>
      <c r="M72" s="16">
        <f t="shared" si="25"/>
        <v>-7.9812206572769995E-2</v>
      </c>
      <c r="N72" s="16">
        <f t="shared" si="26"/>
        <v>-2.468740740740738E-2</v>
      </c>
      <c r="O72" s="17">
        <f t="shared" si="27"/>
        <v>-5.1724137931034475E-2</v>
      </c>
      <c r="P72" s="15">
        <f t="shared" si="28"/>
        <v>4.2678541569657334E-7</v>
      </c>
      <c r="Q72" s="16">
        <f t="shared" si="29"/>
        <v>-1.4693060683897958E-7</v>
      </c>
      <c r="R72" s="16">
        <f t="shared" si="30"/>
        <v>-2.6542334511896346E-7</v>
      </c>
      <c r="S72" s="16">
        <f t="shared" si="31"/>
        <v>-8.2100402153576566E-8</v>
      </c>
      <c r="T72" s="17">
        <f t="shared" si="32"/>
        <v>-1.7201370946350662E-7</v>
      </c>
      <c r="U72" s="15">
        <f t="shared" si="33"/>
        <v>0.11729719984192673</v>
      </c>
      <c r="V72" s="16">
        <f t="shared" si="34"/>
        <v>-6.8360308846548645E-2</v>
      </c>
      <c r="W72" s="16">
        <f t="shared" si="35"/>
        <v>-9.0524369582353797E-2</v>
      </c>
      <c r="X72" s="16">
        <f t="shared" si="36"/>
        <v>-3.400725173228708E-2</v>
      </c>
      <c r="Y72" s="17">
        <f t="shared" si="37"/>
        <v>-5.6570170689985405E-2</v>
      </c>
    </row>
    <row r="73" spans="1:25" x14ac:dyDescent="0.3">
      <c r="A73" s="1">
        <f t="shared" si="19"/>
        <v>298</v>
      </c>
      <c r="B73" s="2">
        <v>34971</v>
      </c>
      <c r="C73" s="1">
        <v>20.291699999999999</v>
      </c>
      <c r="D73" s="1">
        <v>1.33</v>
      </c>
      <c r="E73" s="1">
        <v>12.375</v>
      </c>
      <c r="F73" s="1">
        <v>8.8957999999999995</v>
      </c>
      <c r="G73" s="1">
        <v>18.0625</v>
      </c>
      <c r="H73" s="1">
        <f t="shared" si="20"/>
        <v>3.4284519411970397E-6</v>
      </c>
      <c r="I73" s="1">
        <f t="shared" si="21"/>
        <v>2.0307911632228017E-3</v>
      </c>
      <c r="J73" s="1">
        <f t="shared" si="22"/>
        <v>6.962469905717009E-9</v>
      </c>
      <c r="K73" s="15">
        <f t="shared" si="23"/>
        <v>4.5064300318797823E-2</v>
      </c>
      <c r="L73" s="16">
        <f t="shared" si="24"/>
        <v>-0.13411458333333326</v>
      </c>
      <c r="M73" s="16">
        <f t="shared" si="25"/>
        <v>1.0204081632652962E-2</v>
      </c>
      <c r="N73" s="16">
        <f t="shared" si="26"/>
        <v>8.10042288436299E-2</v>
      </c>
      <c r="O73" s="17">
        <f t="shared" si="27"/>
        <v>5.0909090909091015E-2</v>
      </c>
      <c r="P73" s="15">
        <f t="shared" si="28"/>
        <v>1.5450078790666876E-7</v>
      </c>
      <c r="Q73" s="16">
        <f t="shared" si="29"/>
        <v>-4.5980540357199858E-7</v>
      </c>
      <c r="R73" s="16">
        <f t="shared" si="30"/>
        <v>3.4984203481602101E-8</v>
      </c>
      <c r="S73" s="16">
        <f t="shared" si="31"/>
        <v>2.7771910562411215E-7</v>
      </c>
      <c r="T73" s="17">
        <f t="shared" si="32"/>
        <v>1.7453937155184966E-7</v>
      </c>
      <c r="U73" s="15">
        <f t="shared" si="33"/>
        <v>3.402807966015238E-2</v>
      </c>
      <c r="V73" s="16">
        <f t="shared" si="34"/>
        <v>-0.15829318713943386</v>
      </c>
      <c r="W73" s="16">
        <f t="shared" si="35"/>
        <v>-5.0808137693084121E-4</v>
      </c>
      <c r="X73" s="16">
        <f t="shared" si="36"/>
        <v>7.1684384518750199E-2</v>
      </c>
      <c r="Y73" s="17">
        <f t="shared" si="37"/>
        <v>4.6063058150140085E-2</v>
      </c>
    </row>
    <row r="74" spans="1:25" x14ac:dyDescent="0.3">
      <c r="A74" s="1">
        <f t="shared" si="19"/>
        <v>297</v>
      </c>
      <c r="B74" s="2">
        <v>35003</v>
      </c>
      <c r="C74" s="1">
        <v>18.958300000000001</v>
      </c>
      <c r="D74" s="1">
        <v>1.2969999999999999</v>
      </c>
      <c r="E74" s="1">
        <v>10.8125</v>
      </c>
      <c r="F74" s="1">
        <v>9.5625</v>
      </c>
      <c r="G74" s="1">
        <v>19.093800000000002</v>
      </c>
      <c r="H74" s="1">
        <f t="shared" si="20"/>
        <v>3.5344865373165362E-6</v>
      </c>
      <c r="I74" s="1">
        <f t="shared" si="21"/>
        <v>4.3180138970978603E-3</v>
      </c>
      <c r="J74" s="1">
        <f t="shared" si="22"/>
        <v>1.5261961987238098E-8</v>
      </c>
      <c r="K74" s="15">
        <f t="shared" si="23"/>
        <v>-6.5711596366987313E-2</v>
      </c>
      <c r="L74" s="16">
        <f t="shared" si="24"/>
        <v>-2.4812030075188063E-2</v>
      </c>
      <c r="M74" s="16">
        <f t="shared" si="25"/>
        <v>-0.1262626262626263</v>
      </c>
      <c r="N74" s="16">
        <f t="shared" si="26"/>
        <v>7.4945479889386046E-2</v>
      </c>
      <c r="O74" s="17">
        <f t="shared" si="27"/>
        <v>5.7096193771626336E-2</v>
      </c>
      <c r="P74" s="15">
        <f t="shared" si="28"/>
        <v>-2.3225675270469487E-7</v>
      </c>
      <c r="Q74" s="16">
        <f t="shared" si="29"/>
        <v>-8.7697786264245216E-8</v>
      </c>
      <c r="R74" s="16">
        <f t="shared" si="30"/>
        <v>-4.4627355269148197E-7</v>
      </c>
      <c r="S74" s="16">
        <f t="shared" si="31"/>
        <v>2.6489378970176221E-7</v>
      </c>
      <c r="T74" s="17">
        <f t="shared" si="32"/>
        <v>2.0180572821782955E-7</v>
      </c>
      <c r="U74" s="15">
        <f t="shared" si="33"/>
        <v>-7.6747817025632756E-2</v>
      </c>
      <c r="V74" s="16">
        <f t="shared" si="34"/>
        <v>-4.8990633881288652E-2</v>
      </c>
      <c r="W74" s="16">
        <f t="shared" si="35"/>
        <v>-0.1369747892722101</v>
      </c>
      <c r="X74" s="16">
        <f t="shared" si="36"/>
        <v>6.5625635564506346E-2</v>
      </c>
      <c r="Y74" s="17">
        <f t="shared" si="37"/>
        <v>5.2250161012675406E-2</v>
      </c>
    </row>
    <row r="75" spans="1:25" x14ac:dyDescent="0.3">
      <c r="A75" s="1">
        <f t="shared" si="19"/>
        <v>296</v>
      </c>
      <c r="B75" s="2">
        <v>35033</v>
      </c>
      <c r="C75" s="1">
        <v>20</v>
      </c>
      <c r="D75" s="1">
        <v>1.3620000000000001</v>
      </c>
      <c r="E75" s="1">
        <v>12</v>
      </c>
      <c r="F75" s="1">
        <v>9.6667000000000005</v>
      </c>
      <c r="G75" s="1">
        <v>19.343800000000002</v>
      </c>
      <c r="H75" s="1">
        <f t="shared" si="20"/>
        <v>3.6438005539345733E-6</v>
      </c>
      <c r="I75" s="1">
        <f t="shared" si="21"/>
        <v>3.0191628962137535E-3</v>
      </c>
      <c r="J75" s="1">
        <f t="shared" si="22"/>
        <v>1.1001227433642385E-8</v>
      </c>
      <c r="K75" s="15">
        <f t="shared" si="23"/>
        <v>5.4946909796764309E-2</v>
      </c>
      <c r="L75" s="16">
        <f t="shared" si="24"/>
        <v>5.0115651503469749E-2</v>
      </c>
      <c r="M75" s="16">
        <f t="shared" si="25"/>
        <v>0.10982658959537561</v>
      </c>
      <c r="N75" s="16">
        <f t="shared" si="26"/>
        <v>1.089673202614394E-2</v>
      </c>
      <c r="O75" s="17">
        <f t="shared" si="27"/>
        <v>1.3093255402277126E-2</v>
      </c>
      <c r="P75" s="15">
        <f t="shared" si="28"/>
        <v>2.0021558035444283E-7</v>
      </c>
      <c r="Q75" s="16">
        <f t="shared" si="29"/>
        <v>1.826114387091351E-7</v>
      </c>
      <c r="R75" s="16">
        <f t="shared" si="30"/>
        <v>4.0018618800437469E-7</v>
      </c>
      <c r="S75" s="16">
        <f t="shared" si="31"/>
        <v>3.9705518192939895E-8</v>
      </c>
      <c r="T75" s="17">
        <f t="shared" si="32"/>
        <v>4.7709211287624237E-8</v>
      </c>
      <c r="U75" s="15">
        <f t="shared" si="33"/>
        <v>4.3910689138118866E-2</v>
      </c>
      <c r="V75" s="16">
        <f t="shared" si="34"/>
        <v>2.593704769736916E-2</v>
      </c>
      <c r="W75" s="16">
        <f t="shared" si="35"/>
        <v>9.9114426585791809E-2</v>
      </c>
      <c r="X75" s="16">
        <f t="shared" si="36"/>
        <v>1.5768877012642436E-3</v>
      </c>
      <c r="Y75" s="17">
        <f t="shared" si="37"/>
        <v>8.2472226433261998E-3</v>
      </c>
    </row>
    <row r="76" spans="1:25" x14ac:dyDescent="0.3">
      <c r="A76" s="1">
        <f t="shared" si="19"/>
        <v>295</v>
      </c>
      <c r="B76" s="2">
        <v>35062</v>
      </c>
      <c r="C76" s="1">
        <v>19.583300000000001</v>
      </c>
      <c r="D76" s="1">
        <v>1.1379999999999999</v>
      </c>
      <c r="E76" s="1">
        <v>11.125</v>
      </c>
      <c r="F76" s="1">
        <v>10.5</v>
      </c>
      <c r="G76" s="1">
        <v>20.125</v>
      </c>
      <c r="H76" s="1">
        <f t="shared" si="20"/>
        <v>3.7564954164273953E-6</v>
      </c>
      <c r="I76" s="1">
        <f t="shared" si="21"/>
        <v>4.3409722499999735E-4</v>
      </c>
      <c r="J76" s="1">
        <f t="shared" si="22"/>
        <v>1.6306842359963417E-9</v>
      </c>
      <c r="K76" s="15">
        <f t="shared" si="23"/>
        <v>-2.0834999999999937E-2</v>
      </c>
      <c r="L76" s="16">
        <f t="shared" si="24"/>
        <v>-0.16446402349486067</v>
      </c>
      <c r="M76" s="16">
        <f t="shared" si="25"/>
        <v>-7.291666666666663E-2</v>
      </c>
      <c r="N76" s="16">
        <f t="shared" si="26"/>
        <v>8.6203151023617197E-2</v>
      </c>
      <c r="O76" s="17">
        <f t="shared" si="27"/>
        <v>4.0385032930447817E-2</v>
      </c>
      <c r="P76" s="15">
        <f t="shared" si="28"/>
        <v>-7.8266582001264542E-8</v>
      </c>
      <c r="Q76" s="16">
        <f t="shared" si="29"/>
        <v>-6.1780835042565157E-7</v>
      </c>
      <c r="R76" s="16">
        <f t="shared" si="30"/>
        <v>-2.7391112411449741E-7</v>
      </c>
      <c r="S76" s="16">
        <f t="shared" si="31"/>
        <v>3.2382174170181652E-7</v>
      </c>
      <c r="T76" s="17">
        <f t="shared" si="32"/>
        <v>1.5170619109549664E-7</v>
      </c>
      <c r="U76" s="15">
        <f t="shared" si="33"/>
        <v>-3.187122065864538E-2</v>
      </c>
      <c r="V76" s="16">
        <f t="shared" si="34"/>
        <v>-0.18864262730096126</v>
      </c>
      <c r="W76" s="16">
        <f t="shared" si="35"/>
        <v>-8.3628829676250432E-2</v>
      </c>
      <c r="X76" s="16">
        <f t="shared" si="36"/>
        <v>7.6883306698737497E-2</v>
      </c>
      <c r="Y76" s="17">
        <f t="shared" si="37"/>
        <v>3.5539000171496887E-2</v>
      </c>
    </row>
    <row r="77" spans="1:25" x14ac:dyDescent="0.3">
      <c r="A77" s="1">
        <f t="shared" si="19"/>
        <v>294</v>
      </c>
      <c r="B77" s="2">
        <v>35095</v>
      </c>
      <c r="C77" s="1">
        <v>22.333300000000001</v>
      </c>
      <c r="D77" s="1">
        <v>0.98699999999999999</v>
      </c>
      <c r="E77" s="1">
        <v>10.1875</v>
      </c>
      <c r="F77" s="1">
        <v>11.416700000000001</v>
      </c>
      <c r="G77" s="1">
        <v>20.0625</v>
      </c>
      <c r="H77" s="1">
        <f t="shared" si="20"/>
        <v>3.8726756870385525E-6</v>
      </c>
      <c r="I77" s="1">
        <f t="shared" si="21"/>
        <v>1.9719397143386316E-2</v>
      </c>
      <c r="J77" s="1">
        <f t="shared" si="22"/>
        <v>7.6366829880249675E-8</v>
      </c>
      <c r="K77" s="15">
        <f t="shared" si="23"/>
        <v>0.14042577093748254</v>
      </c>
      <c r="L77" s="16">
        <f t="shared" si="24"/>
        <v>-0.13268892794376097</v>
      </c>
      <c r="M77" s="16">
        <f t="shared" si="25"/>
        <v>-8.4269662921348298E-2</v>
      </c>
      <c r="N77" s="16">
        <f t="shared" si="26"/>
        <v>8.7304761904761996E-2</v>
      </c>
      <c r="O77" s="17">
        <f t="shared" si="27"/>
        <v>-3.1055900621117516E-3</v>
      </c>
      <c r="P77" s="15">
        <f t="shared" si="28"/>
        <v>5.4382346894323364E-7</v>
      </c>
      <c r="Q77" s="16">
        <f t="shared" si="29"/>
        <v>-5.1386118518701353E-7</v>
      </c>
      <c r="R77" s="16">
        <f t="shared" si="30"/>
        <v>-3.2634907475043973E-7</v>
      </c>
      <c r="S77" s="16">
        <f t="shared" si="31"/>
        <v>3.381030287912614E-7</v>
      </c>
      <c r="T77" s="17">
        <f t="shared" si="32"/>
        <v>-1.2026943127448729E-8</v>
      </c>
      <c r="U77" s="15">
        <f t="shared" si="33"/>
        <v>0.12938955027883708</v>
      </c>
      <c r="V77" s="16">
        <f t="shared" si="34"/>
        <v>-0.15686753174986157</v>
      </c>
      <c r="W77" s="16">
        <f t="shared" si="35"/>
        <v>-9.4981825930932101E-2</v>
      </c>
      <c r="X77" s="16">
        <f t="shared" si="36"/>
        <v>7.7984917579882296E-2</v>
      </c>
      <c r="Y77" s="17">
        <f t="shared" si="37"/>
        <v>-7.9516228210626781E-3</v>
      </c>
    </row>
    <row r="78" spans="1:25" x14ac:dyDescent="0.3">
      <c r="A78" s="1">
        <f t="shared" si="19"/>
        <v>293</v>
      </c>
      <c r="B78" s="2">
        <v>35124</v>
      </c>
      <c r="C78" s="1">
        <v>23.875</v>
      </c>
      <c r="D78" s="1">
        <v>0.98199999999999998</v>
      </c>
      <c r="E78" s="1">
        <v>10.625</v>
      </c>
      <c r="F78" s="1">
        <v>10.979200000000001</v>
      </c>
      <c r="G78" s="1">
        <v>19.875</v>
      </c>
      <c r="H78" s="1">
        <f t="shared" si="20"/>
        <v>3.9924491618954138E-6</v>
      </c>
      <c r="I78" s="1">
        <f t="shared" si="21"/>
        <v>4.7653405804223828E-3</v>
      </c>
      <c r="J78" s="1">
        <f t="shared" si="22"/>
        <v>1.9025380006453546E-8</v>
      </c>
      <c r="K78" s="15">
        <f t="shared" si="23"/>
        <v>6.9031446315591438E-2</v>
      </c>
      <c r="L78" s="16">
        <f t="shared" si="24"/>
        <v>-5.0658561296859084E-3</v>
      </c>
      <c r="M78" s="16">
        <f t="shared" si="25"/>
        <v>4.2944785276073594E-2</v>
      </c>
      <c r="N78" s="16">
        <f t="shared" si="26"/>
        <v>-3.832105599691682E-2</v>
      </c>
      <c r="O78" s="17">
        <f t="shared" si="27"/>
        <v>-9.3457943925233655E-3</v>
      </c>
      <c r="P78" s="15">
        <f t="shared" si="28"/>
        <v>2.7560453998711129E-7</v>
      </c>
      <c r="Q78" s="16">
        <f t="shared" si="29"/>
        <v>-2.0225173059247251E-8</v>
      </c>
      <c r="R78" s="16">
        <f t="shared" si="30"/>
        <v>1.7145487198323852E-7</v>
      </c>
      <c r="S78" s="16">
        <f t="shared" si="31"/>
        <v>-1.5299486789783777E-7</v>
      </c>
      <c r="T78" s="17">
        <f t="shared" si="32"/>
        <v>-3.7312608989676769E-8</v>
      </c>
      <c r="U78" s="15">
        <f t="shared" si="33"/>
        <v>5.7995225656945995E-2</v>
      </c>
      <c r="V78" s="16">
        <f t="shared" si="34"/>
        <v>-2.9244459935786497E-2</v>
      </c>
      <c r="W78" s="16">
        <f t="shared" si="35"/>
        <v>3.2232622266489791E-2</v>
      </c>
      <c r="X78" s="16">
        <f t="shared" si="36"/>
        <v>-4.764090032179652E-2</v>
      </c>
      <c r="Y78" s="17">
        <f t="shared" si="37"/>
        <v>-1.4191827151474292E-2</v>
      </c>
    </row>
    <row r="79" spans="1:25" x14ac:dyDescent="0.3">
      <c r="A79" s="1">
        <f t="shared" si="19"/>
        <v>292</v>
      </c>
      <c r="B79" s="2">
        <v>35153</v>
      </c>
      <c r="C79" s="1">
        <v>23.5</v>
      </c>
      <c r="D79" s="1">
        <v>0.877</v>
      </c>
      <c r="E79" s="1">
        <v>11.5</v>
      </c>
      <c r="F79" s="1">
        <v>11.208299999999999</v>
      </c>
      <c r="G79" s="1">
        <v>20.375</v>
      </c>
      <c r="H79" s="1">
        <f t="shared" si="20"/>
        <v>4.1159269710262008E-6</v>
      </c>
      <c r="I79" s="1">
        <f t="shared" si="21"/>
        <v>2.4670376360297016E-4</v>
      </c>
      <c r="J79" s="1">
        <f t="shared" si="22"/>
        <v>1.0154146744671368E-9</v>
      </c>
      <c r="K79" s="15">
        <f t="shared" si="23"/>
        <v>-1.5706806282722474E-2</v>
      </c>
      <c r="L79" s="16">
        <f t="shared" si="24"/>
        <v>-0.10692464358452136</v>
      </c>
      <c r="M79" s="16">
        <f t="shared" si="25"/>
        <v>8.2352941176470518E-2</v>
      </c>
      <c r="N79" s="16">
        <f t="shared" si="26"/>
        <v>2.0866729816380047E-2</v>
      </c>
      <c r="O79" s="17">
        <f t="shared" si="27"/>
        <v>2.515723270440251E-2</v>
      </c>
      <c r="P79" s="15">
        <f t="shared" si="28"/>
        <v>-6.4648067607741219E-8</v>
      </c>
      <c r="Q79" s="16">
        <f t="shared" si="29"/>
        <v>-4.4009402439689508E-7</v>
      </c>
      <c r="R79" s="16">
        <f t="shared" si="30"/>
        <v>3.389586917315692E-7</v>
      </c>
      <c r="S79" s="16">
        <f t="shared" si="31"/>
        <v>8.5885936048355243E-8</v>
      </c>
      <c r="T79" s="17">
        <f t="shared" si="32"/>
        <v>1.035453326044327E-7</v>
      </c>
      <c r="U79" s="15">
        <f t="shared" si="33"/>
        <v>-2.6743026941367917E-2</v>
      </c>
      <c r="V79" s="16">
        <f t="shared" si="34"/>
        <v>-0.13110324739062196</v>
      </c>
      <c r="W79" s="16">
        <f t="shared" si="35"/>
        <v>7.1640778166886715E-2</v>
      </c>
      <c r="X79" s="16">
        <f t="shared" si="36"/>
        <v>1.1546885491500351E-2</v>
      </c>
      <c r="Y79" s="17">
        <f t="shared" si="37"/>
        <v>2.0311199945451584E-2</v>
      </c>
    </row>
    <row r="80" spans="1:25" x14ac:dyDescent="0.3">
      <c r="A80" s="1">
        <f t="shared" si="19"/>
        <v>291</v>
      </c>
      <c r="B80" s="2">
        <v>35185</v>
      </c>
      <c r="C80" s="1">
        <v>23</v>
      </c>
      <c r="D80" s="1">
        <v>0.871</v>
      </c>
      <c r="E80" s="1">
        <v>11.9375</v>
      </c>
      <c r="F80" s="1">
        <v>11.479200000000001</v>
      </c>
      <c r="G80" s="1">
        <v>21.25</v>
      </c>
      <c r="H80" s="1">
        <f t="shared" si="20"/>
        <v>4.2432236814703101E-6</v>
      </c>
      <c r="I80" s="1">
        <f t="shared" si="21"/>
        <v>4.526935264825726E-4</v>
      </c>
      <c r="J80" s="1">
        <f t="shared" si="22"/>
        <v>1.9208798920191589E-9</v>
      </c>
      <c r="K80" s="15">
        <f t="shared" si="23"/>
        <v>-2.1276595744680882E-2</v>
      </c>
      <c r="L80" s="16">
        <f t="shared" si="24"/>
        <v>-6.8415051311288E-3</v>
      </c>
      <c r="M80" s="16">
        <f t="shared" si="25"/>
        <v>3.8043478260869623E-2</v>
      </c>
      <c r="N80" s="16">
        <f t="shared" si="26"/>
        <v>2.4169588608442094E-2</v>
      </c>
      <c r="O80" s="17">
        <f t="shared" si="27"/>
        <v>4.2944785276073594E-2</v>
      </c>
      <c r="P80" s="15">
        <f t="shared" si="28"/>
        <v>-9.0281354924900342E-8</v>
      </c>
      <c r="Q80" s="16">
        <f t="shared" si="29"/>
        <v>-2.9030036589306362E-8</v>
      </c>
      <c r="R80" s="16">
        <f t="shared" si="30"/>
        <v>1.6142698788202291E-7</v>
      </c>
      <c r="S80" s="16">
        <f t="shared" si="31"/>
        <v>1.0255697075473653E-7</v>
      </c>
      <c r="T80" s="17">
        <f t="shared" si="32"/>
        <v>1.8222432987909297E-7</v>
      </c>
      <c r="U80" s="15">
        <f t="shared" si="33"/>
        <v>-3.2312816403326325E-2</v>
      </c>
      <c r="V80" s="16">
        <f t="shared" si="34"/>
        <v>-3.1020108937229389E-2</v>
      </c>
      <c r="W80" s="16">
        <f t="shared" si="35"/>
        <v>2.733131525128582E-2</v>
      </c>
      <c r="X80" s="16">
        <f t="shared" si="36"/>
        <v>1.4849744283562397E-2</v>
      </c>
      <c r="Y80" s="17">
        <f t="shared" si="37"/>
        <v>3.8098752517122664E-2</v>
      </c>
    </row>
    <row r="81" spans="1:25" x14ac:dyDescent="0.3">
      <c r="A81" s="1">
        <f t="shared" si="19"/>
        <v>290</v>
      </c>
      <c r="B81" s="2">
        <v>35216</v>
      </c>
      <c r="C81" s="1">
        <v>23.333300000000001</v>
      </c>
      <c r="D81" s="1">
        <v>0.93300000000000005</v>
      </c>
      <c r="E81" s="1">
        <v>12.9375</v>
      </c>
      <c r="F81" s="1">
        <v>11.791700000000001</v>
      </c>
      <c r="G81" s="1">
        <v>21.1875</v>
      </c>
      <c r="H81" s="1">
        <f t="shared" si="20"/>
        <v>4.3744574035776392E-6</v>
      </c>
      <c r="I81" s="1">
        <f t="shared" si="21"/>
        <v>2.0999790170132316E-4</v>
      </c>
      <c r="J81" s="1">
        <f t="shared" si="22"/>
        <v>9.1862687583312246E-10</v>
      </c>
      <c r="K81" s="15">
        <f t="shared" si="23"/>
        <v>1.4491304347826084E-2</v>
      </c>
      <c r="L81" s="16">
        <f t="shared" si="24"/>
        <v>7.1182548794489264E-2</v>
      </c>
      <c r="M81" s="16">
        <f t="shared" si="25"/>
        <v>8.3769633507853491E-2</v>
      </c>
      <c r="N81" s="16">
        <f t="shared" si="26"/>
        <v>2.7223151439124571E-2</v>
      </c>
      <c r="O81" s="17">
        <f t="shared" si="27"/>
        <v>-2.9411764705882248E-3</v>
      </c>
      <c r="P81" s="15">
        <f t="shared" si="28"/>
        <v>6.339159359184464E-8</v>
      </c>
      <c r="Q81" s="16">
        <f t="shared" si="29"/>
        <v>3.1138502757958012E-7</v>
      </c>
      <c r="R81" s="16">
        <f t="shared" si="30"/>
        <v>3.6644669349341519E-7</v>
      </c>
      <c r="S81" s="16">
        <f t="shared" si="31"/>
        <v>1.1908651636159374E-7</v>
      </c>
      <c r="T81" s="17">
        <f t="shared" si="32"/>
        <v>-1.2866051186993011E-8</v>
      </c>
      <c r="U81" s="15">
        <f t="shared" si="33"/>
        <v>3.4550836891806408E-3</v>
      </c>
      <c r="V81" s="16">
        <f t="shared" si="34"/>
        <v>4.7003944988388675E-2</v>
      </c>
      <c r="W81" s="16">
        <f t="shared" si="35"/>
        <v>7.3057470498269689E-2</v>
      </c>
      <c r="X81" s="16">
        <f t="shared" si="36"/>
        <v>1.7903307114244874E-2</v>
      </c>
      <c r="Y81" s="17">
        <f t="shared" si="37"/>
        <v>-7.7872092295391522E-3</v>
      </c>
    </row>
    <row r="82" spans="1:25" x14ac:dyDescent="0.3">
      <c r="A82" s="1">
        <f t="shared" si="19"/>
        <v>289</v>
      </c>
      <c r="B82" s="2">
        <v>35244</v>
      </c>
      <c r="C82" s="1">
        <v>23.541699999999999</v>
      </c>
      <c r="D82" s="1">
        <v>0.75</v>
      </c>
      <c r="E82" s="1">
        <v>12.6875</v>
      </c>
      <c r="F82" s="1">
        <v>11.895799999999999</v>
      </c>
      <c r="G82" s="1">
        <v>21.718800000000002</v>
      </c>
      <c r="H82" s="1">
        <f t="shared" si="20"/>
        <v>4.5097499005955044E-6</v>
      </c>
      <c r="I82" s="1">
        <f t="shared" si="21"/>
        <v>7.9770644242490888E-5</v>
      </c>
      <c r="J82" s="1">
        <f t="shared" si="22"/>
        <v>3.5974565494301264E-10</v>
      </c>
      <c r="K82" s="15">
        <f t="shared" si="23"/>
        <v>8.9314413306302853E-3</v>
      </c>
      <c r="L82" s="16">
        <f t="shared" si="24"/>
        <v>-0.1961414790996785</v>
      </c>
      <c r="M82" s="16">
        <f t="shared" si="25"/>
        <v>-1.9323671497584516E-2</v>
      </c>
      <c r="N82" s="16">
        <f t="shared" si="26"/>
        <v>8.8282435950710614E-3</v>
      </c>
      <c r="O82" s="17">
        <f t="shared" si="27"/>
        <v>2.5076106194690251E-2</v>
      </c>
      <c r="P82" s="15">
        <f t="shared" si="28"/>
        <v>4.0278566652984509E-8</v>
      </c>
      <c r="Q82" s="16">
        <f t="shared" si="29"/>
        <v>-8.8454901587243027E-7</v>
      </c>
      <c r="R82" s="16">
        <f t="shared" si="30"/>
        <v>-8.7144925615371947E-8</v>
      </c>
      <c r="S82" s="16">
        <f t="shared" si="31"/>
        <v>3.9813170675304616E-8</v>
      </c>
      <c r="T82" s="17">
        <f t="shared" si="32"/>
        <v>1.1308696741882668E-7</v>
      </c>
      <c r="U82" s="15">
        <f t="shared" si="33"/>
        <v>-2.1047793280151578E-3</v>
      </c>
      <c r="V82" s="16">
        <f t="shared" si="34"/>
        <v>-0.22032008290577909</v>
      </c>
      <c r="W82" s="16">
        <f t="shared" si="35"/>
        <v>-3.0035834507168319E-2</v>
      </c>
      <c r="X82" s="16">
        <f t="shared" si="36"/>
        <v>-4.9160072980863542E-4</v>
      </c>
      <c r="Y82" s="17">
        <f t="shared" si="37"/>
        <v>2.0230073435739324E-2</v>
      </c>
    </row>
    <row r="83" spans="1:25" x14ac:dyDescent="0.3">
      <c r="A83" s="1">
        <f t="shared" si="19"/>
        <v>288</v>
      </c>
      <c r="B83" s="2">
        <v>35277</v>
      </c>
      <c r="C83" s="1">
        <v>23.166699999999999</v>
      </c>
      <c r="D83" s="1">
        <v>0.78600000000000003</v>
      </c>
      <c r="E83" s="1">
        <v>12</v>
      </c>
      <c r="F83" s="1">
        <v>11.645799999999999</v>
      </c>
      <c r="G83" s="1">
        <v>20.5625</v>
      </c>
      <c r="H83" s="1">
        <f t="shared" si="20"/>
        <v>4.6492267016448492E-6</v>
      </c>
      <c r="I83" s="1">
        <f t="shared" si="21"/>
        <v>2.53738806860227E-4</v>
      </c>
      <c r="J83" s="1">
        <f t="shared" si="22"/>
        <v>1.1796892360980726E-9</v>
      </c>
      <c r="K83" s="15">
        <f t="shared" si="23"/>
        <v>-1.592918098523044E-2</v>
      </c>
      <c r="L83" s="16">
        <f t="shared" si="24"/>
        <v>4.8000000000000043E-2</v>
      </c>
      <c r="M83" s="16">
        <f t="shared" si="25"/>
        <v>-5.4187192118226646E-2</v>
      </c>
      <c r="N83" s="16">
        <f t="shared" si="26"/>
        <v>-2.1015820709830324E-2</v>
      </c>
      <c r="O83" s="17">
        <f t="shared" si="27"/>
        <v>-5.3239589664254128E-2</v>
      </c>
      <c r="P83" s="15">
        <f t="shared" si="28"/>
        <v>-7.4058373571866767E-8</v>
      </c>
      <c r="Q83" s="16">
        <f t="shared" si="29"/>
        <v>2.2316288167895296E-7</v>
      </c>
      <c r="R83" s="16">
        <f t="shared" si="30"/>
        <v>-2.5192854048321864E-7</v>
      </c>
      <c r="S83" s="16">
        <f t="shared" si="31"/>
        <v>-9.770731480112395E-8</v>
      </c>
      <c r="T83" s="17">
        <f t="shared" si="32"/>
        <v>-2.4752292185166541E-7</v>
      </c>
      <c r="U83" s="15">
        <f t="shared" si="33"/>
        <v>-2.6965401643875883E-2</v>
      </c>
      <c r="V83" s="16">
        <f t="shared" si="34"/>
        <v>2.3821396193899454E-2</v>
      </c>
      <c r="W83" s="16">
        <f t="shared" si="35"/>
        <v>-6.4899355127810449E-2</v>
      </c>
      <c r="X83" s="16">
        <f t="shared" si="36"/>
        <v>-3.0335665034710021E-2</v>
      </c>
      <c r="Y83" s="17">
        <f t="shared" si="37"/>
        <v>-5.8085622423205058E-2</v>
      </c>
    </row>
    <row r="84" spans="1:25" x14ac:dyDescent="0.3">
      <c r="A84" s="1">
        <f t="shared" si="19"/>
        <v>287</v>
      </c>
      <c r="B84" s="2">
        <v>35307</v>
      </c>
      <c r="C84" s="1">
        <v>24.791699999999999</v>
      </c>
      <c r="D84" s="1">
        <v>0.86599999999999999</v>
      </c>
      <c r="E84" s="1">
        <v>13.1875</v>
      </c>
      <c r="F84" s="1">
        <v>11.833299999999999</v>
      </c>
      <c r="G84" s="1">
        <v>20.375</v>
      </c>
      <c r="H84" s="1">
        <f t="shared" si="20"/>
        <v>4.7930172181905664E-6</v>
      </c>
      <c r="I84" s="1">
        <f t="shared" si="21"/>
        <v>4.9201504290377852E-3</v>
      </c>
      <c r="J84" s="1">
        <f t="shared" si="22"/>
        <v>2.3582365722465807E-8</v>
      </c>
      <c r="K84" s="15">
        <f t="shared" si="23"/>
        <v>7.0143783965778361E-2</v>
      </c>
      <c r="L84" s="16">
        <f t="shared" si="24"/>
        <v>0.10178117048346058</v>
      </c>
      <c r="M84" s="16">
        <f t="shared" si="25"/>
        <v>9.8958333333333259E-2</v>
      </c>
      <c r="N84" s="16">
        <f t="shared" si="26"/>
        <v>1.6100224973810251E-2</v>
      </c>
      <c r="O84" s="17">
        <f t="shared" si="27"/>
        <v>-9.1185410334346795E-3</v>
      </c>
      <c r="P84" s="15">
        <f t="shared" si="28"/>
        <v>3.3620036429701507E-7</v>
      </c>
      <c r="Q84" s="16">
        <f t="shared" si="29"/>
        <v>4.87838902614816E-7</v>
      </c>
      <c r="R84" s="16">
        <f t="shared" si="30"/>
        <v>4.7430899555010779E-7</v>
      </c>
      <c r="S84" s="16">
        <f t="shared" si="31"/>
        <v>7.7168655516214291E-8</v>
      </c>
      <c r="T84" s="17">
        <f t="shared" si="32"/>
        <v>-4.370532417802962E-8</v>
      </c>
      <c r="U84" s="15">
        <f t="shared" si="33"/>
        <v>5.9107563307132918E-2</v>
      </c>
      <c r="V84" s="16">
        <f t="shared" si="34"/>
        <v>7.7602566677359985E-2</v>
      </c>
      <c r="W84" s="16">
        <f t="shared" si="35"/>
        <v>8.8246170323749457E-2</v>
      </c>
      <c r="X84" s="16">
        <f t="shared" si="36"/>
        <v>6.7803806489305542E-3</v>
      </c>
      <c r="Y84" s="17">
        <f t="shared" si="37"/>
        <v>-1.3964573792385606E-2</v>
      </c>
    </row>
    <row r="85" spans="1:25" x14ac:dyDescent="0.3">
      <c r="A85" s="1">
        <f t="shared" si="19"/>
        <v>286</v>
      </c>
      <c r="B85" s="2">
        <v>35338</v>
      </c>
      <c r="C85" s="1">
        <v>26.708300000000001</v>
      </c>
      <c r="D85" s="1">
        <v>0.79200000000000004</v>
      </c>
      <c r="E85" s="1">
        <v>13.1875</v>
      </c>
      <c r="F85" s="1">
        <v>13.1875</v>
      </c>
      <c r="G85" s="1">
        <v>20.8125</v>
      </c>
      <c r="H85" s="1">
        <f t="shared" si="20"/>
        <v>4.9412548641139854E-6</v>
      </c>
      <c r="I85" s="1">
        <f t="shared" si="21"/>
        <v>5.9765471728925254E-3</v>
      </c>
      <c r="J85" s="1">
        <f t="shared" si="22"/>
        <v>2.953164278866188E-8</v>
      </c>
      <c r="K85" s="15">
        <f t="shared" si="23"/>
        <v>7.7308131350411813E-2</v>
      </c>
      <c r="L85" s="16">
        <f t="shared" si="24"/>
        <v>-8.5450346420323231E-2</v>
      </c>
      <c r="M85" s="16">
        <f t="shared" si="25"/>
        <v>0</v>
      </c>
      <c r="N85" s="16">
        <f t="shared" si="26"/>
        <v>0.11443975898523662</v>
      </c>
      <c r="O85" s="17">
        <f t="shared" si="27"/>
        <v>2.1472392638036908E-2</v>
      </c>
      <c r="P85" s="15">
        <f t="shared" si="28"/>
        <v>3.8199918007078527E-7</v>
      </c>
      <c r="Q85" s="16">
        <f t="shared" si="29"/>
        <v>-4.2223193988964726E-7</v>
      </c>
      <c r="R85" s="16">
        <f t="shared" si="30"/>
        <v>0</v>
      </c>
      <c r="S85" s="16">
        <f t="shared" si="31"/>
        <v>5.6547601573383255E-7</v>
      </c>
      <c r="T85" s="17">
        <f t="shared" si="32"/>
        <v>1.061005645668652E-7</v>
      </c>
      <c r="U85" s="15">
        <f t="shared" si="33"/>
        <v>6.627191069176637E-2</v>
      </c>
      <c r="V85" s="16">
        <f t="shared" si="34"/>
        <v>-0.10962895022642383</v>
      </c>
      <c r="W85" s="16">
        <f t="shared" si="35"/>
        <v>-1.0712163009583803E-2</v>
      </c>
      <c r="X85" s="16">
        <f t="shared" si="36"/>
        <v>0.10511991466035692</v>
      </c>
      <c r="Y85" s="17">
        <f t="shared" si="37"/>
        <v>1.6626359879085981E-2</v>
      </c>
    </row>
    <row r="86" spans="1:25" x14ac:dyDescent="0.3">
      <c r="A86" s="1">
        <f t="shared" si="19"/>
        <v>285</v>
      </c>
      <c r="B86" s="2">
        <v>35369</v>
      </c>
      <c r="C86" s="1">
        <v>28.583300000000001</v>
      </c>
      <c r="D86" s="1">
        <v>0.82099999999999995</v>
      </c>
      <c r="E86" s="1">
        <v>13.25</v>
      </c>
      <c r="F86" s="1">
        <v>13.791700000000001</v>
      </c>
      <c r="G86" s="1">
        <v>22.156300000000002</v>
      </c>
      <c r="H86" s="1">
        <f t="shared" si="20"/>
        <v>5.0940771794989545E-6</v>
      </c>
      <c r="I86" s="1">
        <f t="shared" si="21"/>
        <v>4.9284465687428891E-3</v>
      </c>
      <c r="J86" s="1">
        <f t="shared" si="22"/>
        <v>2.5105887196213078E-8</v>
      </c>
      <c r="K86" s="15">
        <f t="shared" si="23"/>
        <v>7.0202895729043036E-2</v>
      </c>
      <c r="L86" s="16">
        <f t="shared" si="24"/>
        <v>3.6616161616161547E-2</v>
      </c>
      <c r="M86" s="16">
        <f t="shared" si="25"/>
        <v>4.7393364928909332E-3</v>
      </c>
      <c r="N86" s="16">
        <f t="shared" si="26"/>
        <v>4.5816113744075793E-2</v>
      </c>
      <c r="O86" s="17">
        <f t="shared" si="27"/>
        <v>6.4566966966967065E-2</v>
      </c>
      <c r="P86" s="15">
        <f t="shared" si="28"/>
        <v>3.5761896906806276E-7</v>
      </c>
      <c r="Q86" s="16">
        <f t="shared" si="29"/>
        <v>1.8652555328973408E-7</v>
      </c>
      <c r="R86" s="16">
        <f t="shared" si="30"/>
        <v>2.4142545874402313E-8</v>
      </c>
      <c r="S86" s="16">
        <f t="shared" si="31"/>
        <v>2.333908194770249E-7</v>
      </c>
      <c r="T86" s="17">
        <f t="shared" si="32"/>
        <v>3.2890911297588975E-7</v>
      </c>
      <c r="U86" s="15">
        <f t="shared" si="33"/>
        <v>5.9166675070397592E-2</v>
      </c>
      <c r="V86" s="16">
        <f t="shared" si="34"/>
        <v>1.2437557810060958E-2</v>
      </c>
      <c r="W86" s="16">
        <f t="shared" si="35"/>
        <v>-5.9728265166928696E-3</v>
      </c>
      <c r="X86" s="16">
        <f t="shared" si="36"/>
        <v>3.6496269419196092E-2</v>
      </c>
      <c r="Y86" s="17">
        <f t="shared" si="37"/>
        <v>5.9720934208016135E-2</v>
      </c>
    </row>
    <row r="87" spans="1:25" x14ac:dyDescent="0.3">
      <c r="A87" s="1">
        <f t="shared" si="19"/>
        <v>284</v>
      </c>
      <c r="B87" s="2">
        <v>35398</v>
      </c>
      <c r="C87" s="1">
        <v>31.5</v>
      </c>
      <c r="D87" s="1">
        <v>0.86199999999999999</v>
      </c>
      <c r="E87" s="1">
        <v>12.75</v>
      </c>
      <c r="F87" s="1">
        <v>14.9375</v>
      </c>
      <c r="G87" s="1">
        <v>23.593800000000002</v>
      </c>
      <c r="H87" s="1">
        <f t="shared" si="20"/>
        <v>5.2516259582463453E-6</v>
      </c>
      <c r="I87" s="1">
        <f t="shared" si="21"/>
        <v>1.0412590479928933E-2</v>
      </c>
      <c r="J87" s="1">
        <f t="shared" si="22"/>
        <v>5.4683030456983556E-8</v>
      </c>
      <c r="K87" s="15">
        <f t="shared" si="23"/>
        <v>0.1020421015068238</v>
      </c>
      <c r="L87" s="16">
        <f t="shared" si="24"/>
        <v>4.9939098660170655E-2</v>
      </c>
      <c r="M87" s="16">
        <f t="shared" si="25"/>
        <v>-3.7735849056603765E-2</v>
      </c>
      <c r="N87" s="16">
        <f t="shared" si="26"/>
        <v>8.307895328349657E-2</v>
      </c>
      <c r="O87" s="17">
        <f t="shared" si="27"/>
        <v>6.487996642038607E-2</v>
      </c>
      <c r="P87" s="15">
        <f t="shared" si="28"/>
        <v>5.3588694910724434E-7</v>
      </c>
      <c r="Q87" s="16">
        <f t="shared" si="29"/>
        <v>2.6226146685517748E-7</v>
      </c>
      <c r="R87" s="16">
        <f t="shared" si="30"/>
        <v>-1.9817456446212619E-7</v>
      </c>
      <c r="S87" s="16">
        <f t="shared" si="31"/>
        <v>4.3629958764754604E-7</v>
      </c>
      <c r="T87" s="17">
        <f t="shared" si="32"/>
        <v>3.4072531582345071E-7</v>
      </c>
      <c r="U87" s="15">
        <f t="shared" si="33"/>
        <v>9.1005880848178358E-2</v>
      </c>
      <c r="V87" s="16">
        <f t="shared" si="34"/>
        <v>2.5760494854070067E-2</v>
      </c>
      <c r="W87" s="16">
        <f t="shared" si="35"/>
        <v>-4.8448012066187568E-2</v>
      </c>
      <c r="X87" s="16">
        <f t="shared" si="36"/>
        <v>7.375910895861687E-2</v>
      </c>
      <c r="Y87" s="17">
        <f t="shared" si="37"/>
        <v>6.003393366143514E-2</v>
      </c>
    </row>
    <row r="88" spans="1:25" x14ac:dyDescent="0.3">
      <c r="A88" s="1">
        <f t="shared" si="19"/>
        <v>283</v>
      </c>
      <c r="B88" s="2">
        <v>35430</v>
      </c>
      <c r="C88" s="1">
        <v>29.791699999999999</v>
      </c>
      <c r="D88" s="1">
        <v>0.746</v>
      </c>
      <c r="E88" s="1">
        <v>11.375</v>
      </c>
      <c r="F88" s="1">
        <v>13.833299999999999</v>
      </c>
      <c r="G88" s="1">
        <v>24.5</v>
      </c>
      <c r="H88" s="1">
        <f t="shared" si="20"/>
        <v>5.4140473796354079E-6</v>
      </c>
      <c r="I88" s="1">
        <f t="shared" si="21"/>
        <v>2.9410822776518063E-3</v>
      </c>
      <c r="J88" s="1">
        <f t="shared" si="22"/>
        <v>1.5923158798612898E-8</v>
      </c>
      <c r="K88" s="15">
        <f t="shared" si="23"/>
        <v>-5.4231746031746075E-2</v>
      </c>
      <c r="L88" s="16">
        <f t="shared" si="24"/>
        <v>-0.13457076566125292</v>
      </c>
      <c r="M88" s="16">
        <f t="shared" si="25"/>
        <v>-0.10784313725490191</v>
      </c>
      <c r="N88" s="16">
        <f t="shared" si="26"/>
        <v>-7.3921338912133927E-2</v>
      </c>
      <c r="O88" s="17">
        <f t="shared" si="27"/>
        <v>3.8408395425916897E-2</v>
      </c>
      <c r="P88" s="15">
        <f t="shared" si="28"/>
        <v>-2.9361324249622779E-7</v>
      </c>
      <c r="Q88" s="16">
        <f t="shared" si="29"/>
        <v>-7.2857250120383688E-7</v>
      </c>
      <c r="R88" s="16">
        <f t="shared" si="30"/>
        <v>-5.8386785466656336E-7</v>
      </c>
      <c r="S88" s="16">
        <f t="shared" si="31"/>
        <v>-4.0021363123637958E-7</v>
      </c>
      <c r="T88" s="17">
        <f t="shared" si="32"/>
        <v>2.0794487261168597E-7</v>
      </c>
      <c r="U88" s="15">
        <f t="shared" si="33"/>
        <v>-6.5267966690391518E-2</v>
      </c>
      <c r="V88" s="16">
        <f t="shared" si="34"/>
        <v>-0.15874936946735352</v>
      </c>
      <c r="W88" s="16">
        <f t="shared" si="35"/>
        <v>-0.11855530026448571</v>
      </c>
      <c r="X88" s="16">
        <f t="shared" si="36"/>
        <v>-8.3241183237013627E-2</v>
      </c>
      <c r="Y88" s="17">
        <f t="shared" si="37"/>
        <v>3.3562362666965967E-2</v>
      </c>
    </row>
    <row r="89" spans="1:25" x14ac:dyDescent="0.3">
      <c r="A89" s="1">
        <f t="shared" si="19"/>
        <v>282</v>
      </c>
      <c r="B89" s="2">
        <v>35461</v>
      </c>
      <c r="C89" s="1">
        <v>30.833300000000001</v>
      </c>
      <c r="D89" s="1">
        <v>0.59399999999999997</v>
      </c>
      <c r="E89" s="1">
        <v>11.875</v>
      </c>
      <c r="F89" s="1">
        <v>15.416700000000001</v>
      </c>
      <c r="G89" s="1">
        <v>25.906300000000002</v>
      </c>
      <c r="H89" s="1">
        <f t="shared" si="20"/>
        <v>5.5814921439540291E-6</v>
      </c>
      <c r="I89" s="1">
        <f t="shared" si="21"/>
        <v>1.2223944528142506E-3</v>
      </c>
      <c r="J89" s="1">
        <f t="shared" si="22"/>
        <v>6.8227850351957238E-9</v>
      </c>
      <c r="K89" s="15">
        <f t="shared" si="23"/>
        <v>3.4962758083627365E-2</v>
      </c>
      <c r="L89" s="16">
        <f t="shared" si="24"/>
        <v>-0.20375335120643434</v>
      </c>
      <c r="M89" s="16">
        <f t="shared" si="25"/>
        <v>4.3956043956044022E-2</v>
      </c>
      <c r="N89" s="16">
        <f t="shared" si="26"/>
        <v>0.11446292641669031</v>
      </c>
      <c r="O89" s="17">
        <f t="shared" si="27"/>
        <v>5.7400000000000118E-2</v>
      </c>
      <c r="P89" s="15">
        <f t="shared" si="28"/>
        <v>1.9514435957473136E-7</v>
      </c>
      <c r="Q89" s="16">
        <f t="shared" si="29"/>
        <v>-1.1372477290630194E-6</v>
      </c>
      <c r="R89" s="16">
        <f t="shared" si="30"/>
        <v>2.4534031401995771E-7</v>
      </c>
      <c r="S89" s="16">
        <f t="shared" si="31"/>
        <v>6.3887392456874514E-7</v>
      </c>
      <c r="T89" s="17">
        <f t="shared" si="32"/>
        <v>3.2037764906296193E-7</v>
      </c>
      <c r="U89" s="15">
        <f t="shared" si="33"/>
        <v>2.3926537424981922E-2</v>
      </c>
      <c r="V89" s="16">
        <f t="shared" si="34"/>
        <v>-0.22793195501253494</v>
      </c>
      <c r="W89" s="16">
        <f t="shared" si="35"/>
        <v>3.3243880946460219E-2</v>
      </c>
      <c r="X89" s="16">
        <f t="shared" si="36"/>
        <v>0.10514308209181061</v>
      </c>
      <c r="Y89" s="17">
        <f t="shared" si="37"/>
        <v>5.2553967241049188E-2</v>
      </c>
    </row>
    <row r="90" spans="1:25" x14ac:dyDescent="0.3">
      <c r="A90" s="1">
        <f t="shared" si="19"/>
        <v>281</v>
      </c>
      <c r="B90" s="2">
        <v>35489</v>
      </c>
      <c r="C90" s="1">
        <v>33.375</v>
      </c>
      <c r="D90" s="1">
        <v>0.57999999999999996</v>
      </c>
      <c r="E90" s="1">
        <v>13.1875</v>
      </c>
      <c r="F90" s="1">
        <v>15.270799999999999</v>
      </c>
      <c r="G90" s="1">
        <v>25.0625</v>
      </c>
      <c r="H90" s="1">
        <f t="shared" si="20"/>
        <v>5.7541156123237402E-6</v>
      </c>
      <c r="I90" s="1">
        <f t="shared" si="21"/>
        <v>6.795298842712719E-3</v>
      </c>
      <c r="J90" s="1">
        <f t="shared" si="22"/>
        <v>3.9100935161258698E-8</v>
      </c>
      <c r="K90" s="15">
        <f t="shared" si="23"/>
        <v>8.243360263092181E-2</v>
      </c>
      <c r="L90" s="16">
        <f t="shared" si="24"/>
        <v>-2.3569023569023573E-2</v>
      </c>
      <c r="M90" s="16">
        <f t="shared" si="25"/>
        <v>0.11052631578947358</v>
      </c>
      <c r="N90" s="16">
        <f t="shared" si="26"/>
        <v>-9.4637633215929329E-3</v>
      </c>
      <c r="O90" s="17">
        <f t="shared" si="27"/>
        <v>-3.2571227848052442E-2</v>
      </c>
      <c r="P90" s="15">
        <f t="shared" si="28"/>
        <v>4.7433247987867855E-7</v>
      </c>
      <c r="Q90" s="16">
        <f t="shared" si="29"/>
        <v>-1.3561888648574473E-7</v>
      </c>
      <c r="R90" s="16">
        <f t="shared" si="30"/>
        <v>6.3598119925683385E-7</v>
      </c>
      <c r="S90" s="16">
        <f t="shared" si="31"/>
        <v>-5.4455588280114672E-8</v>
      </c>
      <c r="T90" s="17">
        <f t="shared" si="32"/>
        <v>-1.8741861067303235E-7</v>
      </c>
      <c r="U90" s="15">
        <f t="shared" si="33"/>
        <v>7.1397381972276366E-2</v>
      </c>
      <c r="V90" s="16">
        <f t="shared" si="34"/>
        <v>-4.7747627375124162E-2</v>
      </c>
      <c r="W90" s="16">
        <f t="shared" si="35"/>
        <v>9.9814152779889781E-2</v>
      </c>
      <c r="X90" s="16">
        <f t="shared" si="36"/>
        <v>-1.878360764647263E-2</v>
      </c>
      <c r="Y90" s="17">
        <f t="shared" si="37"/>
        <v>-3.7417260607003372E-2</v>
      </c>
    </row>
    <row r="91" spans="1:25" x14ac:dyDescent="0.3">
      <c r="A91" s="1">
        <f t="shared" si="19"/>
        <v>280</v>
      </c>
      <c r="B91" s="2">
        <v>35520</v>
      </c>
      <c r="C91" s="1">
        <v>31.291699999999999</v>
      </c>
      <c r="D91" s="1">
        <v>0.65200000000000002</v>
      </c>
      <c r="E91" s="1">
        <v>13.9375</v>
      </c>
      <c r="F91" s="1">
        <v>14.020799999999999</v>
      </c>
      <c r="G91" s="1">
        <v>26.9375</v>
      </c>
      <c r="H91" s="1">
        <f t="shared" si="20"/>
        <v>5.9320779508492176E-6</v>
      </c>
      <c r="I91" s="1">
        <f t="shared" si="21"/>
        <v>3.8963779679894546E-3</v>
      </c>
      <c r="J91" s="1">
        <f t="shared" si="22"/>
        <v>2.3113617832084921E-8</v>
      </c>
      <c r="K91" s="15">
        <f t="shared" si="23"/>
        <v>-6.2420973782771561E-2</v>
      </c>
      <c r="L91" s="16">
        <f t="shared" si="24"/>
        <v>0.12413793103448278</v>
      </c>
      <c r="M91" s="16">
        <f t="shared" si="25"/>
        <v>5.6872037914691864E-2</v>
      </c>
      <c r="N91" s="16">
        <f t="shared" si="26"/>
        <v>-8.1855567488278269E-2</v>
      </c>
      <c r="O91" s="17">
        <f t="shared" si="27"/>
        <v>7.4812967581047385E-2</v>
      </c>
      <c r="P91" s="15">
        <f t="shared" si="28"/>
        <v>-3.7028608224731625E-7</v>
      </c>
      <c r="Q91" s="16">
        <f t="shared" si="29"/>
        <v>7.3639588355369617E-7</v>
      </c>
      <c r="R91" s="16">
        <f t="shared" si="30"/>
        <v>3.3736936213360433E-7</v>
      </c>
      <c r="S91" s="16">
        <f t="shared" si="31"/>
        <v>-4.8557360705146554E-7</v>
      </c>
      <c r="T91" s="17">
        <f t="shared" si="32"/>
        <v>4.4379635542512854E-7</v>
      </c>
      <c r="U91" s="15">
        <f t="shared" si="33"/>
        <v>-7.3457194441417004E-2</v>
      </c>
      <c r="V91" s="16">
        <f t="shared" si="34"/>
        <v>9.9959327228382189E-2</v>
      </c>
      <c r="W91" s="16">
        <f t="shared" si="35"/>
        <v>4.6159874905108061E-2</v>
      </c>
      <c r="X91" s="16">
        <f t="shared" si="36"/>
        <v>-9.1175411813157969E-2</v>
      </c>
      <c r="Y91" s="17">
        <f t="shared" si="37"/>
        <v>6.9966934822096455E-2</v>
      </c>
    </row>
    <row r="92" spans="1:25" x14ac:dyDescent="0.3">
      <c r="A92" s="1">
        <f t="shared" si="19"/>
        <v>279</v>
      </c>
      <c r="B92" s="2">
        <v>35550</v>
      </c>
      <c r="C92" s="1">
        <v>30.708300000000001</v>
      </c>
      <c r="D92" s="1">
        <v>0.60699999999999998</v>
      </c>
      <c r="E92" s="1">
        <v>14.0625</v>
      </c>
      <c r="F92" s="1">
        <v>16</v>
      </c>
      <c r="G92" s="1">
        <v>28.3125</v>
      </c>
      <c r="H92" s="1">
        <f t="shared" si="20"/>
        <v>6.1155442792259972E-6</v>
      </c>
      <c r="I92" s="1">
        <f t="shared" si="21"/>
        <v>3.4759581080290682E-4</v>
      </c>
      <c r="J92" s="1">
        <f t="shared" si="22"/>
        <v>2.1257375722386389E-9</v>
      </c>
      <c r="K92" s="15">
        <f t="shared" si="23"/>
        <v>-1.8643921551082188E-2</v>
      </c>
      <c r="L92" s="16">
        <f t="shared" si="24"/>
        <v>-6.9018404907975506E-2</v>
      </c>
      <c r="M92" s="16">
        <f t="shared" si="25"/>
        <v>8.9686098654708779E-3</v>
      </c>
      <c r="N92" s="16">
        <f t="shared" si="26"/>
        <v>0.14116170261326033</v>
      </c>
      <c r="O92" s="17">
        <f t="shared" si="27"/>
        <v>5.1044083526682105E-2</v>
      </c>
      <c r="P92" s="15">
        <f t="shared" si="28"/>
        <v>-1.1401772778405896E-7</v>
      </c>
      <c r="Q92" s="16">
        <f t="shared" si="29"/>
        <v>-4.2208511129627311E-7</v>
      </c>
      <c r="R92" s="16">
        <f t="shared" si="30"/>
        <v>5.4847930755390269E-8</v>
      </c>
      <c r="S92" s="16">
        <f t="shared" si="31"/>
        <v>8.6328064286232574E-7</v>
      </c>
      <c r="T92" s="17">
        <f t="shared" si="32"/>
        <v>3.121623529999347E-7</v>
      </c>
      <c r="U92" s="15">
        <f t="shared" si="33"/>
        <v>-2.9680142209727631E-2</v>
      </c>
      <c r="V92" s="16">
        <f t="shared" si="34"/>
        <v>-9.3197008714076102E-2</v>
      </c>
      <c r="W92" s="16">
        <f t="shared" si="35"/>
        <v>-1.7435531441129248E-3</v>
      </c>
      <c r="X92" s="16">
        <f t="shared" si="36"/>
        <v>0.13184185828838063</v>
      </c>
      <c r="Y92" s="17">
        <f t="shared" si="37"/>
        <v>4.6198050767731175E-2</v>
      </c>
    </row>
    <row r="93" spans="1:25" x14ac:dyDescent="0.3">
      <c r="A93" s="1">
        <f t="shared" si="19"/>
        <v>278</v>
      </c>
      <c r="B93" s="2">
        <v>35580</v>
      </c>
      <c r="C93" s="1">
        <v>31.5</v>
      </c>
      <c r="D93" s="1">
        <v>0.59399999999999997</v>
      </c>
      <c r="E93" s="1">
        <v>14.9375</v>
      </c>
      <c r="F93" s="1">
        <v>17.166699999999999</v>
      </c>
      <c r="G93" s="1">
        <v>29.625</v>
      </c>
      <c r="H93" s="1">
        <f t="shared" si="20"/>
        <v>6.304684823944327E-6</v>
      </c>
      <c r="I93" s="1">
        <f t="shared" si="21"/>
        <v>6.6467560634912042E-4</v>
      </c>
      <c r="J93" s="1">
        <f t="shared" si="22"/>
        <v>4.1905702081952932E-9</v>
      </c>
      <c r="K93" s="15">
        <f t="shared" si="23"/>
        <v>2.5781303426109403E-2</v>
      </c>
      <c r="L93" s="16">
        <f t="shared" si="24"/>
        <v>-2.1416803953871466E-2</v>
      </c>
      <c r="M93" s="16">
        <f t="shared" si="25"/>
        <v>6.2222222222222179E-2</v>
      </c>
      <c r="N93" s="16">
        <f t="shared" si="26"/>
        <v>7.2918749999999921E-2</v>
      </c>
      <c r="O93" s="17">
        <f t="shared" si="27"/>
        <v>4.635761589403975E-2</v>
      </c>
      <c r="P93" s="15">
        <f t="shared" si="28"/>
        <v>1.6254299245209584E-7</v>
      </c>
      <c r="Q93" s="16">
        <f t="shared" si="29"/>
        <v>-1.3502619886536429E-7</v>
      </c>
      <c r="R93" s="16">
        <f t="shared" si="30"/>
        <v>3.9229150015653562E-7</v>
      </c>
      <c r="S93" s="16">
        <f t="shared" si="31"/>
        <v>4.597297365059899E-7</v>
      </c>
      <c r="T93" s="17">
        <f t="shared" si="32"/>
        <v>2.9227015740139271E-7</v>
      </c>
      <c r="U93" s="15">
        <f t="shared" si="33"/>
        <v>1.474508276746396E-2</v>
      </c>
      <c r="V93" s="16">
        <f t="shared" si="34"/>
        <v>-4.5595407759972055E-2</v>
      </c>
      <c r="W93" s="16">
        <f t="shared" si="35"/>
        <v>5.1510059212638376E-2</v>
      </c>
      <c r="X93" s="16">
        <f t="shared" si="36"/>
        <v>6.3598905675120221E-2</v>
      </c>
      <c r="Y93" s="17">
        <f t="shared" si="37"/>
        <v>4.151158313508882E-2</v>
      </c>
    </row>
    <row r="94" spans="1:25" x14ac:dyDescent="0.3">
      <c r="A94" s="1">
        <f t="shared" si="19"/>
        <v>277</v>
      </c>
      <c r="B94" s="2">
        <v>35611</v>
      </c>
      <c r="C94" s="1">
        <v>32.354199999999999</v>
      </c>
      <c r="D94" s="1">
        <v>0.50900000000000001</v>
      </c>
      <c r="E94" s="1">
        <v>16.906300000000002</v>
      </c>
      <c r="F94" s="1">
        <v>19.916699999999999</v>
      </c>
      <c r="G94" s="1">
        <v>30.625</v>
      </c>
      <c r="H94" s="1">
        <f t="shared" si="20"/>
        <v>6.4996750762312658E-6</v>
      </c>
      <c r="I94" s="1">
        <f t="shared" si="21"/>
        <v>7.3535665406902902E-4</v>
      </c>
      <c r="J94" s="1">
        <f t="shared" si="22"/>
        <v>4.7795793165932848E-9</v>
      </c>
      <c r="K94" s="15">
        <f t="shared" si="23"/>
        <v>2.7117460317460207E-2</v>
      </c>
      <c r="L94" s="16">
        <f t="shared" si="24"/>
        <v>-0.14309764309764306</v>
      </c>
      <c r="M94" s="16">
        <f t="shared" si="25"/>
        <v>0.13180251046025115</v>
      </c>
      <c r="N94" s="16">
        <f t="shared" si="26"/>
        <v>0.16019386370123545</v>
      </c>
      <c r="O94" s="17">
        <f t="shared" si="27"/>
        <v>3.3755274261603407E-2</v>
      </c>
      <c r="P94" s="15">
        <f t="shared" si="28"/>
        <v>1.762546809560865E-7</v>
      </c>
      <c r="Q94" s="16">
        <f t="shared" si="29"/>
        <v>-9.3008818430918758E-7</v>
      </c>
      <c r="R94" s="16">
        <f t="shared" si="30"/>
        <v>8.5667349222320512E-7</v>
      </c>
      <c r="S94" s="16">
        <f t="shared" si="31"/>
        <v>1.0412080632641085E-6</v>
      </c>
      <c r="T94" s="17">
        <f t="shared" si="32"/>
        <v>2.1939831480949442E-7</v>
      </c>
      <c r="U94" s="15">
        <f t="shared" si="33"/>
        <v>1.6081239658814764E-2</v>
      </c>
      <c r="V94" s="16">
        <f t="shared" si="34"/>
        <v>-0.16727624690374365</v>
      </c>
      <c r="W94" s="16">
        <f t="shared" si="35"/>
        <v>0.12109034745066735</v>
      </c>
      <c r="X94" s="16">
        <f t="shared" si="36"/>
        <v>0.15087401937635575</v>
      </c>
      <c r="Y94" s="17">
        <f t="shared" si="37"/>
        <v>2.8909241502652481E-2</v>
      </c>
    </row>
    <row r="95" spans="1:25" x14ac:dyDescent="0.3">
      <c r="A95" s="1">
        <f t="shared" si="19"/>
        <v>276</v>
      </c>
      <c r="B95" s="2">
        <v>35642</v>
      </c>
      <c r="C95" s="1">
        <v>37.854199999999999</v>
      </c>
      <c r="D95" s="1">
        <v>0.625</v>
      </c>
      <c r="E95" s="1">
        <v>18.75</v>
      </c>
      <c r="F95" s="1">
        <v>19.875</v>
      </c>
      <c r="G95" s="1">
        <v>32.125</v>
      </c>
      <c r="H95" s="1">
        <f t="shared" si="20"/>
        <v>6.7006959548775935E-6</v>
      </c>
      <c r="I95" s="1">
        <f t="shared" si="21"/>
        <v>2.8897751185795271E-2</v>
      </c>
      <c r="J95" s="1">
        <f t="shared" si="22"/>
        <v>1.9363504447571755E-7</v>
      </c>
      <c r="K95" s="15">
        <f t="shared" si="23"/>
        <v>0.16999338571190137</v>
      </c>
      <c r="L95" s="16">
        <f t="shared" si="24"/>
        <v>0.22789783889980342</v>
      </c>
      <c r="M95" s="16">
        <f t="shared" si="25"/>
        <v>0.10905402128200725</v>
      </c>
      <c r="N95" s="16">
        <f t="shared" si="26"/>
        <v>-2.0937203452378039E-3</v>
      </c>
      <c r="O95" s="17">
        <f t="shared" si="27"/>
        <v>4.8979591836734615E-2</v>
      </c>
      <c r="P95" s="15">
        <f t="shared" si="28"/>
        <v>1.1390739919956841E-6</v>
      </c>
      <c r="Q95" s="16">
        <f t="shared" si="29"/>
        <v>1.5270741272412583E-6</v>
      </c>
      <c r="R95" s="16">
        <f t="shared" si="30"/>
        <v>7.3073783926748103E-7</v>
      </c>
      <c r="S95" s="16">
        <f t="shared" si="31"/>
        <v>-1.4029383447979871E-8</v>
      </c>
      <c r="T95" s="17">
        <f t="shared" si="32"/>
        <v>3.2819735289196324E-7</v>
      </c>
      <c r="U95" s="15">
        <f t="shared" si="33"/>
        <v>0.15895716505325591</v>
      </c>
      <c r="V95" s="16">
        <f t="shared" si="34"/>
        <v>0.20371923509370282</v>
      </c>
      <c r="W95" s="16">
        <f t="shared" si="35"/>
        <v>9.8341858272423449E-2</v>
      </c>
      <c r="X95" s="16">
        <f t="shared" si="36"/>
        <v>-1.1413564670117501E-2</v>
      </c>
      <c r="Y95" s="17">
        <f t="shared" si="37"/>
        <v>4.4133559077783685E-2</v>
      </c>
    </row>
    <row r="96" spans="1:25" x14ac:dyDescent="0.3">
      <c r="A96" s="1">
        <f t="shared" si="19"/>
        <v>275</v>
      </c>
      <c r="B96" s="2">
        <v>35671</v>
      </c>
      <c r="C96" s="1">
        <v>37.0625</v>
      </c>
      <c r="D96" s="1">
        <v>0.77700000000000002</v>
      </c>
      <c r="E96" s="1">
        <v>17.75</v>
      </c>
      <c r="F96" s="1">
        <v>18.479199999999999</v>
      </c>
      <c r="G96" s="1">
        <v>30.593800000000002</v>
      </c>
      <c r="H96" s="1">
        <f t="shared" si="20"/>
        <v>6.9079339741006124E-6</v>
      </c>
      <c r="I96" s="1">
        <f t="shared" si="21"/>
        <v>4.3741446942763908E-4</v>
      </c>
      <c r="J96" s="1">
        <f t="shared" si="22"/>
        <v>3.0216302741223818E-9</v>
      </c>
      <c r="K96" s="15">
        <f t="shared" si="23"/>
        <v>-2.0914455991673297E-2</v>
      </c>
      <c r="L96" s="16">
        <f t="shared" si="24"/>
        <v>0.24320000000000008</v>
      </c>
      <c r="M96" s="16">
        <f t="shared" si="25"/>
        <v>-5.3333333333333344E-2</v>
      </c>
      <c r="N96" s="16">
        <f t="shared" si="26"/>
        <v>-7.0228930817610169E-2</v>
      </c>
      <c r="O96" s="17">
        <f t="shared" si="27"/>
        <v>-4.7663813229571916E-2</v>
      </c>
      <c r="P96" s="15">
        <f t="shared" si="28"/>
        <v>-1.4447568109471208E-7</v>
      </c>
      <c r="Q96" s="16">
        <f t="shared" si="29"/>
        <v>1.6800095425012695E-6</v>
      </c>
      <c r="R96" s="16">
        <f t="shared" si="30"/>
        <v>-3.6842314528536607E-7</v>
      </c>
      <c r="S96" s="16">
        <f t="shared" si="31"/>
        <v>-4.8513681715973078E-7</v>
      </c>
      <c r="T96" s="17">
        <f t="shared" si="32"/>
        <v>-3.2925847474374606E-7</v>
      </c>
      <c r="U96" s="15">
        <f t="shared" si="33"/>
        <v>-3.1950676650318741E-2</v>
      </c>
      <c r="V96" s="16">
        <f t="shared" si="34"/>
        <v>0.21902139619389949</v>
      </c>
      <c r="W96" s="16">
        <f t="shared" si="35"/>
        <v>-6.4045496342917146E-2</v>
      </c>
      <c r="X96" s="16">
        <f t="shared" si="36"/>
        <v>-7.9548775142489869E-2</v>
      </c>
      <c r="Y96" s="17">
        <f t="shared" si="37"/>
        <v>-5.2509845988522846E-2</v>
      </c>
    </row>
    <row r="97" spans="1:25" x14ac:dyDescent="0.3">
      <c r="A97" s="1">
        <f t="shared" si="19"/>
        <v>274</v>
      </c>
      <c r="B97" s="2">
        <v>35703</v>
      </c>
      <c r="C97" s="1">
        <v>39.333300000000001</v>
      </c>
      <c r="D97" s="1">
        <v>0.77500000000000002</v>
      </c>
      <c r="E97" s="1">
        <v>18.3125</v>
      </c>
      <c r="F97" s="1">
        <v>20.041699999999999</v>
      </c>
      <c r="G97" s="1">
        <v>32.031300000000002</v>
      </c>
      <c r="H97" s="1">
        <f t="shared" si="20"/>
        <v>7.1215814165985694E-6</v>
      </c>
      <c r="I97" s="1">
        <f t="shared" si="21"/>
        <v>3.7539488405768252E-3</v>
      </c>
      <c r="J97" s="1">
        <f t="shared" si="22"/>
        <v>2.6734052301913664E-8</v>
      </c>
      <c r="K97" s="15">
        <f t="shared" si="23"/>
        <v>6.1269477234401348E-2</v>
      </c>
      <c r="L97" s="16">
        <f t="shared" si="24"/>
        <v>-2.5740025740025319E-3</v>
      </c>
      <c r="M97" s="16">
        <f t="shared" si="25"/>
        <v>3.1690140845070491E-2</v>
      </c>
      <c r="N97" s="16">
        <f t="shared" si="26"/>
        <v>8.4554526169964062E-2</v>
      </c>
      <c r="O97" s="17">
        <f t="shared" si="27"/>
        <v>4.6986644352777329E-2</v>
      </c>
      <c r="P97" s="15">
        <f t="shared" si="28"/>
        <v>4.3633557047722178E-7</v>
      </c>
      <c r="Q97" s="16">
        <f t="shared" si="29"/>
        <v>-1.8330968897293315E-8</v>
      </c>
      <c r="R97" s="16">
        <f t="shared" si="30"/>
        <v>2.256839181316453E-7</v>
      </c>
      <c r="S97" s="16">
        <f t="shared" si="31"/>
        <v>6.0216194226131352E-7</v>
      </c>
      <c r="T97" s="17">
        <f t="shared" si="32"/>
        <v>3.3461921325106514E-7</v>
      </c>
      <c r="U97" s="15">
        <f t="shared" si="33"/>
        <v>5.0233256575755905E-2</v>
      </c>
      <c r="V97" s="16">
        <f t="shared" si="34"/>
        <v>-2.6752606380103121E-2</v>
      </c>
      <c r="W97" s="16">
        <f t="shared" si="35"/>
        <v>2.0977977835486689E-2</v>
      </c>
      <c r="X97" s="16">
        <f t="shared" si="36"/>
        <v>7.5234681845084361E-2</v>
      </c>
      <c r="Y97" s="17">
        <f t="shared" si="37"/>
        <v>4.2140611593826399E-2</v>
      </c>
    </row>
    <row r="98" spans="1:25" x14ac:dyDescent="0.3">
      <c r="A98" s="1">
        <f t="shared" si="19"/>
        <v>273</v>
      </c>
      <c r="B98" s="2">
        <v>35734</v>
      </c>
      <c r="C98" s="1">
        <v>38.479199999999999</v>
      </c>
      <c r="D98" s="1">
        <v>0.60799999999999998</v>
      </c>
      <c r="E98" s="1">
        <v>17.5</v>
      </c>
      <c r="F98" s="1">
        <v>23.666699999999999</v>
      </c>
      <c r="G98" s="1">
        <v>30.718800000000002</v>
      </c>
      <c r="H98" s="1">
        <f t="shared" si="20"/>
        <v>7.3418365119572867E-6</v>
      </c>
      <c r="I98" s="1">
        <f t="shared" si="21"/>
        <v>4.7151626097235457E-4</v>
      </c>
      <c r="J98" s="1">
        <f t="shared" si="22"/>
        <v>3.4617953007884135E-9</v>
      </c>
      <c r="K98" s="15">
        <f t="shared" si="23"/>
        <v>-2.171442518171629E-2</v>
      </c>
      <c r="L98" s="16">
        <f t="shared" si="24"/>
        <v>-0.21548387096774202</v>
      </c>
      <c r="M98" s="16">
        <f t="shared" si="25"/>
        <v>-4.4368600682593851E-2</v>
      </c>
      <c r="N98" s="16">
        <f t="shared" si="26"/>
        <v>0.18087288004510604</v>
      </c>
      <c r="O98" s="17">
        <f t="shared" si="27"/>
        <v>-4.0975545794269985E-2</v>
      </c>
      <c r="P98" s="15">
        <f t="shared" si="28"/>
        <v>-1.5942375963528941E-7</v>
      </c>
      <c r="Q98" s="16">
        <f t="shared" si="29"/>
        <v>-1.582047351608861E-6</v>
      </c>
      <c r="R98" s="16">
        <f t="shared" si="30"/>
        <v>-3.2574701247592053E-7</v>
      </c>
      <c r="S98" s="16">
        <f t="shared" si="31"/>
        <v>1.32793911473803E-6</v>
      </c>
      <c r="T98" s="17">
        <f t="shared" si="32"/>
        <v>-3.0083575820974924E-7</v>
      </c>
      <c r="U98" s="15">
        <f t="shared" si="33"/>
        <v>-3.2750645840361733E-2</v>
      </c>
      <c r="V98" s="16">
        <f t="shared" si="34"/>
        <v>-0.23966247477384262</v>
      </c>
      <c r="W98" s="16">
        <f t="shared" si="35"/>
        <v>-5.5080763692177653E-2</v>
      </c>
      <c r="X98" s="16">
        <f t="shared" si="36"/>
        <v>0.17155303572022634</v>
      </c>
      <c r="Y98" s="17">
        <f t="shared" si="37"/>
        <v>-4.5821578553220915E-2</v>
      </c>
    </row>
    <row r="99" spans="1:25" x14ac:dyDescent="0.3">
      <c r="A99" s="1">
        <f t="shared" si="19"/>
        <v>272</v>
      </c>
      <c r="B99" s="2">
        <v>35762</v>
      </c>
      <c r="C99" s="1">
        <v>36.25</v>
      </c>
      <c r="D99" s="1">
        <v>0.63400000000000001</v>
      </c>
      <c r="E99" s="1">
        <v>20.031300000000002</v>
      </c>
      <c r="F99" s="1">
        <v>24.25</v>
      </c>
      <c r="G99" s="1">
        <v>30.5</v>
      </c>
      <c r="H99" s="1">
        <f t="shared" si="20"/>
        <v>7.5689036205745235E-6</v>
      </c>
      <c r="I99" s="1">
        <f t="shared" si="21"/>
        <v>3.3561858358674233E-3</v>
      </c>
      <c r="J99" s="1">
        <f t="shared" si="22"/>
        <v>2.5402647124417873E-8</v>
      </c>
      <c r="K99" s="15">
        <f t="shared" si="23"/>
        <v>-5.79325973512963E-2</v>
      </c>
      <c r="L99" s="16">
        <f t="shared" si="24"/>
        <v>4.2763157894736947E-2</v>
      </c>
      <c r="M99" s="16">
        <f t="shared" si="25"/>
        <v>0.14464571428571449</v>
      </c>
      <c r="N99" s="16">
        <f t="shared" si="26"/>
        <v>2.4646444159937886E-2</v>
      </c>
      <c r="O99" s="17">
        <f t="shared" si="27"/>
        <v>-7.1226740627889917E-3</v>
      </c>
      <c r="P99" s="15">
        <f t="shared" si="28"/>
        <v>-4.3848624584151261E-7</v>
      </c>
      <c r="Q99" s="16">
        <f t="shared" si="29"/>
        <v>3.2367022061667449E-7</v>
      </c>
      <c r="R99" s="16">
        <f t="shared" si="30"/>
        <v>1.0948094705577324E-6</v>
      </c>
      <c r="S99" s="16">
        <f t="shared" si="31"/>
        <v>1.8654656043644169E-7</v>
      </c>
      <c r="T99" s="17">
        <f t="shared" si="32"/>
        <v>-5.3910833502015849E-8</v>
      </c>
      <c r="U99" s="15">
        <f t="shared" si="33"/>
        <v>-6.8968818009941743E-2</v>
      </c>
      <c r="V99" s="16">
        <f t="shared" si="34"/>
        <v>1.8584554088636358E-2</v>
      </c>
      <c r="W99" s="16">
        <f t="shared" si="35"/>
        <v>0.13393355127613069</v>
      </c>
      <c r="X99" s="16">
        <f t="shared" si="36"/>
        <v>1.5326599835058189E-2</v>
      </c>
      <c r="Y99" s="17">
        <f t="shared" si="37"/>
        <v>-1.1968706821739918E-2</v>
      </c>
    </row>
    <row r="100" spans="1:25" x14ac:dyDescent="0.3">
      <c r="A100" s="1">
        <f t="shared" si="19"/>
        <v>271</v>
      </c>
      <c r="B100" s="2">
        <v>35795</v>
      </c>
      <c r="C100" s="1">
        <v>36.5</v>
      </c>
      <c r="D100" s="1">
        <v>0.46899999999999997</v>
      </c>
      <c r="E100" s="1">
        <v>19.718800000000002</v>
      </c>
      <c r="F100" s="1">
        <v>24.854199999999999</v>
      </c>
      <c r="G100" s="1">
        <v>30.593800000000002</v>
      </c>
      <c r="H100" s="1">
        <f t="shared" si="20"/>
        <v>7.8029934232727032E-6</v>
      </c>
      <c r="I100" s="1">
        <f t="shared" si="21"/>
        <v>4.7562425683710059E-5</v>
      </c>
      <c r="J100" s="1">
        <f t="shared" si="22"/>
        <v>3.7112929480488629E-10</v>
      </c>
      <c r="K100" s="15">
        <f t="shared" si="23"/>
        <v>6.8965517241379448E-3</v>
      </c>
      <c r="L100" s="16">
        <f t="shared" si="24"/>
        <v>-0.26025236593059942</v>
      </c>
      <c r="M100" s="16">
        <f t="shared" si="25"/>
        <v>-1.5600585084343033E-2</v>
      </c>
      <c r="N100" s="16">
        <f t="shared" si="26"/>
        <v>2.4915463917525749E-2</v>
      </c>
      <c r="O100" s="17">
        <f t="shared" si="27"/>
        <v>3.0754098360656901E-3</v>
      </c>
      <c r="P100" s="15">
        <f t="shared" si="28"/>
        <v>5.3813747746708403E-8</v>
      </c>
      <c r="Q100" s="16">
        <f t="shared" si="29"/>
        <v>-2.030747499747628E-6</v>
      </c>
      <c r="R100" s="16">
        <f t="shared" si="30"/>
        <v>-1.2173126281233492E-7</v>
      </c>
      <c r="S100" s="16">
        <f t="shared" si="31"/>
        <v>1.9441520108624174E-7</v>
      </c>
      <c r="T100" s="17">
        <f t="shared" si="32"/>
        <v>2.3997402724688761E-8</v>
      </c>
      <c r="U100" s="15">
        <f t="shared" si="33"/>
        <v>-4.1396689345074983E-3</v>
      </c>
      <c r="V100" s="16">
        <f t="shared" si="34"/>
        <v>-0.28443096973670001</v>
      </c>
      <c r="W100" s="16">
        <f t="shared" si="35"/>
        <v>-2.6312748093926835E-2</v>
      </c>
      <c r="X100" s="16">
        <f t="shared" si="36"/>
        <v>1.5595619592646052E-2</v>
      </c>
      <c r="Y100" s="17">
        <f t="shared" si="37"/>
        <v>-1.7706229228852373E-3</v>
      </c>
    </row>
    <row r="101" spans="1:25" x14ac:dyDescent="0.3">
      <c r="A101" s="1">
        <f t="shared" si="19"/>
        <v>270</v>
      </c>
      <c r="B101" s="2">
        <v>35825</v>
      </c>
      <c r="C101" s="1">
        <v>35.729199999999999</v>
      </c>
      <c r="D101" s="1">
        <v>0.65400000000000003</v>
      </c>
      <c r="E101" s="1">
        <v>19.906300000000002</v>
      </c>
      <c r="F101" s="1">
        <v>27.25</v>
      </c>
      <c r="G101" s="1">
        <v>29.656300000000002</v>
      </c>
      <c r="H101" s="1">
        <f t="shared" si="20"/>
        <v>8.0443231167759836E-6</v>
      </c>
      <c r="I101" s="1">
        <f t="shared" si="21"/>
        <v>4.4596182398198527E-4</v>
      </c>
      <c r="J101" s="1">
        <f t="shared" si="22"/>
        <v>3.5874610098578665E-9</v>
      </c>
      <c r="K101" s="15">
        <f t="shared" si="23"/>
        <v>-2.111780821917808E-2</v>
      </c>
      <c r="L101" s="16">
        <f t="shared" si="24"/>
        <v>0.3944562899786781</v>
      </c>
      <c r="M101" s="16">
        <f t="shared" si="25"/>
        <v>9.5086922125078299E-3</v>
      </c>
      <c r="N101" s="16">
        <f t="shared" si="26"/>
        <v>9.639417080412982E-2</v>
      </c>
      <c r="O101" s="17">
        <f t="shared" si="27"/>
        <v>-3.0643463708333041E-2</v>
      </c>
      <c r="P101" s="15">
        <f t="shared" si="28"/>
        <v>-1.698784728331761E-7</v>
      </c>
      <c r="Q101" s="16">
        <f t="shared" si="29"/>
        <v>3.1731338520331708E-6</v>
      </c>
      <c r="R101" s="16">
        <f t="shared" si="30"/>
        <v>7.6490992575384509E-8</v>
      </c>
      <c r="S101" s="16">
        <f t="shared" si="31"/>
        <v>7.7542585652211408E-7</v>
      </c>
      <c r="T101" s="17">
        <f t="shared" si="32"/>
        <v>-2.4650592348702937E-7</v>
      </c>
      <c r="U101" s="15">
        <f t="shared" si="33"/>
        <v>-3.2154028877823523E-2</v>
      </c>
      <c r="V101" s="16">
        <f t="shared" si="34"/>
        <v>0.3702776861725775</v>
      </c>
      <c r="W101" s="16">
        <f t="shared" si="35"/>
        <v>-1.2034707970759728E-3</v>
      </c>
      <c r="X101" s="16">
        <f t="shared" si="36"/>
        <v>8.7074326479250119E-2</v>
      </c>
      <c r="Y101" s="17">
        <f t="shared" si="37"/>
        <v>-3.5489496467283971E-2</v>
      </c>
    </row>
    <row r="102" spans="1:25" x14ac:dyDescent="0.3">
      <c r="A102" s="1">
        <f t="shared" si="19"/>
        <v>269</v>
      </c>
      <c r="B102" s="2">
        <v>35853</v>
      </c>
      <c r="C102" s="1">
        <v>41.354199999999999</v>
      </c>
      <c r="D102" s="1">
        <v>0.84399999999999997</v>
      </c>
      <c r="E102" s="1">
        <v>23.156300000000002</v>
      </c>
      <c r="F102" s="1">
        <v>29.5</v>
      </c>
      <c r="G102" s="1">
        <v>31.875</v>
      </c>
      <c r="H102" s="1">
        <f t="shared" si="20"/>
        <v>8.2931166152329731E-6</v>
      </c>
      <c r="I102" s="1">
        <f t="shared" si="21"/>
        <v>2.4785544790645625E-2</v>
      </c>
      <c r="J102" s="1">
        <f t="shared" si="22"/>
        <v>2.0554941332090431E-7</v>
      </c>
      <c r="K102" s="15">
        <f t="shared" si="23"/>
        <v>0.15743425545492196</v>
      </c>
      <c r="L102" s="16">
        <f t="shared" si="24"/>
        <v>0.29051987767584087</v>
      </c>
      <c r="M102" s="16">
        <f t="shared" si="25"/>
        <v>0.1632648960379377</v>
      </c>
      <c r="N102" s="16">
        <f t="shared" si="26"/>
        <v>8.256880733944949E-2</v>
      </c>
      <c r="O102" s="17">
        <f t="shared" si="27"/>
        <v>7.4813783243357967E-2</v>
      </c>
      <c r="P102" s="15">
        <f t="shared" si="28"/>
        <v>1.3056206397200456E-6</v>
      </c>
      <c r="Q102" s="16">
        <f t="shared" si="29"/>
        <v>2.4093152246089668E-6</v>
      </c>
      <c r="R102" s="16">
        <f t="shared" si="30"/>
        <v>1.3539748220165051E-6</v>
      </c>
      <c r="S102" s="16">
        <f t="shared" si="31"/>
        <v>6.8475274804675887E-7</v>
      </c>
      <c r="T102" s="17">
        <f t="shared" si="32"/>
        <v>6.204394288639301E-7</v>
      </c>
      <c r="U102" s="15">
        <f t="shared" si="33"/>
        <v>0.1463980347962765</v>
      </c>
      <c r="V102" s="16">
        <f t="shared" si="34"/>
        <v>0.26634127386974027</v>
      </c>
      <c r="W102" s="16">
        <f t="shared" si="35"/>
        <v>0.1525527330283539</v>
      </c>
      <c r="X102" s="16">
        <f t="shared" si="36"/>
        <v>7.324896301456979E-2</v>
      </c>
      <c r="Y102" s="17">
        <f t="shared" si="37"/>
        <v>6.9967750484407037E-2</v>
      </c>
    </row>
    <row r="103" spans="1:25" x14ac:dyDescent="0.3">
      <c r="A103" s="1">
        <f t="shared" si="19"/>
        <v>268</v>
      </c>
      <c r="B103" s="2">
        <v>35885</v>
      </c>
      <c r="C103" s="1">
        <v>44.958300000000001</v>
      </c>
      <c r="D103" s="1">
        <v>0.98199999999999998</v>
      </c>
      <c r="E103" s="1">
        <v>25.406300000000002</v>
      </c>
      <c r="F103" s="1">
        <v>33.229199999999999</v>
      </c>
      <c r="G103" s="1">
        <v>33.8125</v>
      </c>
      <c r="H103" s="1">
        <f t="shared" si="20"/>
        <v>8.5496047579721385E-6</v>
      </c>
      <c r="I103" s="1">
        <f t="shared" si="21"/>
        <v>7.5954658842632781E-3</v>
      </c>
      <c r="J103" s="1">
        <f t="shared" si="22"/>
        <v>6.4938231263112375E-8</v>
      </c>
      <c r="K103" s="15">
        <f t="shared" si="23"/>
        <v>8.7151970053827688E-2</v>
      </c>
      <c r="L103" s="16">
        <f t="shared" si="24"/>
        <v>0.1635071090047393</v>
      </c>
      <c r="M103" s="16">
        <f t="shared" si="25"/>
        <v>9.716578209817639E-2</v>
      </c>
      <c r="N103" s="16">
        <f t="shared" si="26"/>
        <v>0.12641355932203391</v>
      </c>
      <c r="O103" s="17">
        <f t="shared" si="27"/>
        <v>6.0784313725490202E-2</v>
      </c>
      <c r="P103" s="15">
        <f t="shared" si="28"/>
        <v>7.4511489783885051E-7</v>
      </c>
      <c r="Q103" s="16">
        <f t="shared" si="29"/>
        <v>1.3979211571091882E-6</v>
      </c>
      <c r="R103" s="16">
        <f t="shared" si="30"/>
        <v>8.3072903293865291E-7</v>
      </c>
      <c r="S103" s="16">
        <f t="shared" si="31"/>
        <v>1.0807859682518543E-6</v>
      </c>
      <c r="T103" s="17">
        <f t="shared" si="32"/>
        <v>5.1968185783752216E-7</v>
      </c>
      <c r="U103" s="15">
        <f t="shared" si="33"/>
        <v>7.6115749395182244E-2</v>
      </c>
      <c r="V103" s="16">
        <f t="shared" si="34"/>
        <v>0.13932850519863871</v>
      </c>
      <c r="W103" s="16">
        <f t="shared" si="35"/>
        <v>8.6453619088592587E-2</v>
      </c>
      <c r="X103" s="16">
        <f t="shared" si="36"/>
        <v>0.11709371499715421</v>
      </c>
      <c r="Y103" s="17">
        <f t="shared" si="37"/>
        <v>5.5938280966539272E-2</v>
      </c>
    </row>
    <row r="104" spans="1:25" x14ac:dyDescent="0.3">
      <c r="A104" s="1">
        <f t="shared" si="19"/>
        <v>267</v>
      </c>
      <c r="B104" s="2">
        <v>35915</v>
      </c>
      <c r="C104" s="1">
        <v>46.1875</v>
      </c>
      <c r="D104" s="1">
        <v>0.97799999999999998</v>
      </c>
      <c r="E104" s="1">
        <v>25.281300000000002</v>
      </c>
      <c r="F104" s="1">
        <v>37.9375</v>
      </c>
      <c r="G104" s="1">
        <v>36.531300000000002</v>
      </c>
      <c r="H104" s="1">
        <f t="shared" si="20"/>
        <v>8.8140255236826164E-6</v>
      </c>
      <c r="I104" s="1">
        <f t="shared" si="21"/>
        <v>7.4752434518758973E-4</v>
      </c>
      <c r="J104" s="1">
        <f t="shared" si="22"/>
        <v>6.5886986580575508E-9</v>
      </c>
      <c r="K104" s="15">
        <f t="shared" si="23"/>
        <v>2.7340891448297544E-2</v>
      </c>
      <c r="L104" s="16">
        <f t="shared" si="24"/>
        <v>-4.0733197556007683E-3</v>
      </c>
      <c r="M104" s="16">
        <f t="shared" si="25"/>
        <v>-4.9200395177574352E-3</v>
      </c>
      <c r="N104" s="16">
        <f t="shared" si="26"/>
        <v>0.14169164469803674</v>
      </c>
      <c r="O104" s="17">
        <f t="shared" si="27"/>
        <v>8.0408133086876221E-2</v>
      </c>
      <c r="P104" s="15">
        <f t="shared" si="28"/>
        <v>2.4098331506553032E-7</v>
      </c>
      <c r="Q104" s="16">
        <f t="shared" si="29"/>
        <v>-3.5902344291985806E-8</v>
      </c>
      <c r="R104" s="16">
        <f t="shared" si="30"/>
        <v>-4.3365353887041147E-8</v>
      </c>
      <c r="S104" s="16">
        <f t="shared" si="31"/>
        <v>1.2488737728610646E-6</v>
      </c>
      <c r="T104" s="17">
        <f t="shared" si="32"/>
        <v>7.0871933733939566E-7</v>
      </c>
      <c r="U104" s="15">
        <f t="shared" si="33"/>
        <v>1.6304670789652101E-2</v>
      </c>
      <c r="V104" s="16">
        <f t="shared" si="34"/>
        <v>-2.8251923561701357E-2</v>
      </c>
      <c r="W104" s="16">
        <f t="shared" si="35"/>
        <v>-1.5632202527341238E-2</v>
      </c>
      <c r="X104" s="16">
        <f t="shared" si="36"/>
        <v>0.13237180037315704</v>
      </c>
      <c r="Y104" s="17">
        <f t="shared" si="37"/>
        <v>7.5562100327925291E-2</v>
      </c>
    </row>
    <row r="105" spans="1:25" x14ac:dyDescent="0.3">
      <c r="A105" s="1">
        <f t="shared" si="19"/>
        <v>266</v>
      </c>
      <c r="B105" s="2">
        <v>35944</v>
      </c>
      <c r="C105" s="1">
        <v>45.3125</v>
      </c>
      <c r="D105" s="1">
        <v>0.95099999999999996</v>
      </c>
      <c r="E105" s="1">
        <v>27.5625</v>
      </c>
      <c r="F105" s="1">
        <v>34.9375</v>
      </c>
      <c r="G105" s="1">
        <v>35.25</v>
      </c>
      <c r="H105" s="1">
        <f t="shared" si="20"/>
        <v>9.0866242512191922E-6</v>
      </c>
      <c r="I105" s="1">
        <f t="shared" si="21"/>
        <v>3.5889482367460878E-4</v>
      </c>
      <c r="J105" s="1">
        <f t="shared" si="22"/>
        <v>3.2611424084387358E-9</v>
      </c>
      <c r="K105" s="15">
        <f t="shared" si="23"/>
        <v>-1.8944519621109657E-2</v>
      </c>
      <c r="L105" s="16">
        <f t="shared" si="24"/>
        <v>-2.7607361963190247E-2</v>
      </c>
      <c r="M105" s="16">
        <f t="shared" si="25"/>
        <v>9.023270164113395E-2</v>
      </c>
      <c r="N105" s="16">
        <f t="shared" si="26"/>
        <v>-7.9077429983525516E-2</v>
      </c>
      <c r="O105" s="17">
        <f t="shared" si="27"/>
        <v>-3.5074032405088329E-2</v>
      </c>
      <c r="P105" s="15">
        <f t="shared" si="28"/>
        <v>-1.7214173141687283E-7</v>
      </c>
      <c r="Q105" s="16">
        <f t="shared" si="29"/>
        <v>-2.5085772472691077E-7</v>
      </c>
      <c r="R105" s="16">
        <f t="shared" si="30"/>
        <v>8.1991065498535351E-7</v>
      </c>
      <c r="S105" s="16">
        <f t="shared" si="31"/>
        <v>-7.1854689301239065E-7</v>
      </c>
      <c r="T105" s="17">
        <f t="shared" si="32"/>
        <v>-3.1870455344012342E-7</v>
      </c>
      <c r="U105" s="15">
        <f t="shared" si="33"/>
        <v>-2.99807402797551E-2</v>
      </c>
      <c r="V105" s="16">
        <f t="shared" si="34"/>
        <v>-5.1785965769290836E-2</v>
      </c>
      <c r="W105" s="16">
        <f t="shared" si="35"/>
        <v>7.9520538631550147E-2</v>
      </c>
      <c r="X105" s="16">
        <f t="shared" si="36"/>
        <v>-8.8397274308405216E-2</v>
      </c>
      <c r="Y105" s="17">
        <f t="shared" si="37"/>
        <v>-3.9920065164039259E-2</v>
      </c>
    </row>
    <row r="106" spans="1:25" x14ac:dyDescent="0.3">
      <c r="A106" s="1">
        <f t="shared" si="19"/>
        <v>265</v>
      </c>
      <c r="B106" s="2">
        <v>35976</v>
      </c>
      <c r="C106" s="1">
        <v>50.333300000000001</v>
      </c>
      <c r="D106" s="1">
        <v>1.0249999999999999</v>
      </c>
      <c r="E106" s="1">
        <v>30.375</v>
      </c>
      <c r="F106" s="1">
        <v>36.229199999999999</v>
      </c>
      <c r="G106" s="1">
        <v>35.6875</v>
      </c>
      <c r="H106" s="1">
        <f t="shared" si="20"/>
        <v>9.3676538672362804E-6</v>
      </c>
      <c r="I106" s="1">
        <f t="shared" si="21"/>
        <v>1.2277495849398338E-2</v>
      </c>
      <c r="J106" s="1">
        <f t="shared" si="22"/>
        <v>1.1501133147359372E-7</v>
      </c>
      <c r="K106" s="15">
        <f t="shared" si="23"/>
        <v>0.11080386206896553</v>
      </c>
      <c r="L106" s="16">
        <f t="shared" si="24"/>
        <v>7.7812828601472095E-2</v>
      </c>
      <c r="M106" s="16">
        <f t="shared" si="25"/>
        <v>0.1020408163265305</v>
      </c>
      <c r="N106" s="16">
        <f t="shared" si="26"/>
        <v>3.6971735241502657E-2</v>
      </c>
      <c r="O106" s="17">
        <f t="shared" si="27"/>
        <v>1.2411347517730542E-2</v>
      </c>
      <c r="P106" s="15">
        <f t="shared" si="28"/>
        <v>1.0379722270150605E-6</v>
      </c>
      <c r="Q106" s="16">
        <f t="shared" si="29"/>
        <v>7.2892364476917392E-7</v>
      </c>
      <c r="R106" s="16">
        <f t="shared" si="30"/>
        <v>9.5588304767717049E-7</v>
      </c>
      <c r="S106" s="16">
        <f t="shared" si="31"/>
        <v>3.4633841861349823E-7</v>
      </c>
      <c r="T106" s="17">
        <f t="shared" si="32"/>
        <v>1.1626520757208192E-7</v>
      </c>
      <c r="U106" s="15">
        <f t="shared" si="33"/>
        <v>9.9767641410320088E-2</v>
      </c>
      <c r="V106" s="16">
        <f t="shared" si="34"/>
        <v>5.3634224795371506E-2</v>
      </c>
      <c r="W106" s="16">
        <f t="shared" si="35"/>
        <v>9.1328653316946701E-2</v>
      </c>
      <c r="X106" s="16">
        <f t="shared" si="36"/>
        <v>2.765189091662296E-2</v>
      </c>
      <c r="Y106" s="17">
        <f t="shared" si="37"/>
        <v>7.5653147587796147E-3</v>
      </c>
    </row>
    <row r="107" spans="1:25" x14ac:dyDescent="0.3">
      <c r="A107" s="1">
        <f t="shared" si="19"/>
        <v>264</v>
      </c>
      <c r="B107" s="2">
        <v>36007</v>
      </c>
      <c r="C107" s="1">
        <v>50.416699999999999</v>
      </c>
      <c r="D107" s="1">
        <v>1.2370000000000001</v>
      </c>
      <c r="E107" s="1">
        <v>31.5625</v>
      </c>
      <c r="F107" s="1">
        <v>36.604199999999999</v>
      </c>
      <c r="G107" s="1">
        <v>35.125</v>
      </c>
      <c r="H107" s="1">
        <f t="shared" si="20"/>
        <v>9.6573751208621453E-6</v>
      </c>
      <c r="I107" s="1">
        <f t="shared" si="21"/>
        <v>2.7454990094314417E-6</v>
      </c>
      <c r="J107" s="1">
        <f t="shared" si="22"/>
        <v>2.651431382803487E-11</v>
      </c>
      <c r="K107" s="15">
        <f t="shared" si="23"/>
        <v>1.6569547397051743E-3</v>
      </c>
      <c r="L107" s="16">
        <f t="shared" si="24"/>
        <v>0.20682926829268311</v>
      </c>
      <c r="M107" s="16">
        <f t="shared" si="25"/>
        <v>3.9094650205761416E-2</v>
      </c>
      <c r="N107" s="16">
        <f t="shared" si="26"/>
        <v>1.0350766784803511E-2</v>
      </c>
      <c r="O107" s="17">
        <f t="shared" si="27"/>
        <v>-1.5761821366024553E-2</v>
      </c>
      <c r="P107" s="15">
        <f t="shared" si="28"/>
        <v>1.6001833479623363E-8</v>
      </c>
      <c r="Q107" s="16">
        <f t="shared" si="29"/>
        <v>1.9974278298758797E-6</v>
      </c>
      <c r="R107" s="16">
        <f t="shared" si="30"/>
        <v>3.7755170225592843E-7</v>
      </c>
      <c r="S107" s="16">
        <f t="shared" si="31"/>
        <v>9.9961237629407687E-8</v>
      </c>
      <c r="T107" s="17">
        <f t="shared" si="32"/>
        <v>-1.5221782151971891E-7</v>
      </c>
      <c r="U107" s="15">
        <f t="shared" si="33"/>
        <v>-9.3792659189402688E-3</v>
      </c>
      <c r="V107" s="16">
        <f t="shared" si="34"/>
        <v>0.18265066448658251</v>
      </c>
      <c r="W107" s="16">
        <f t="shared" si="35"/>
        <v>2.8382487196177614E-2</v>
      </c>
      <c r="X107" s="16">
        <f t="shared" si="36"/>
        <v>1.0309224599238144E-3</v>
      </c>
      <c r="Y107" s="17">
        <f t="shared" si="37"/>
        <v>-2.060785412497548E-2</v>
      </c>
    </row>
    <row r="108" spans="1:25" x14ac:dyDescent="0.3">
      <c r="A108" s="1">
        <f t="shared" si="19"/>
        <v>263</v>
      </c>
      <c r="B108" s="2">
        <v>36038</v>
      </c>
      <c r="C108" s="1">
        <v>35</v>
      </c>
      <c r="D108" s="1">
        <v>1.1140000000000001</v>
      </c>
      <c r="E108" s="1">
        <v>29.5</v>
      </c>
      <c r="F108" s="1">
        <v>31</v>
      </c>
      <c r="G108" s="1">
        <v>32.718800000000002</v>
      </c>
      <c r="H108" s="1">
        <f t="shared" si="20"/>
        <v>9.9560568256310766E-6</v>
      </c>
      <c r="I108" s="1">
        <f t="shared" si="21"/>
        <v>9.3504822741099183E-2</v>
      </c>
      <c r="J108" s="1">
        <f t="shared" si="22"/>
        <v>9.3093932868094439E-7</v>
      </c>
      <c r="K108" s="15">
        <f t="shared" si="23"/>
        <v>-0.30578558295168068</v>
      </c>
      <c r="L108" s="16">
        <f t="shared" si="24"/>
        <v>-9.943411479385611E-2</v>
      </c>
      <c r="M108" s="16">
        <f t="shared" si="25"/>
        <v>-6.5346534653465294E-2</v>
      </c>
      <c r="N108" s="16">
        <f t="shared" si="26"/>
        <v>-0.15310264942274376</v>
      </c>
      <c r="O108" s="17">
        <f t="shared" si="27"/>
        <v>-6.8503914590747339E-2</v>
      </c>
      <c r="P108" s="15">
        <f t="shared" si="28"/>
        <v>-3.0444186403256582E-6</v>
      </c>
      <c r="Q108" s="16">
        <f t="shared" si="29"/>
        <v>-9.8997169729395514E-7</v>
      </c>
      <c r="R108" s="16">
        <f t="shared" si="30"/>
        <v>-6.5059381236797077E-7</v>
      </c>
      <c r="S108" s="16">
        <f t="shared" si="31"/>
        <v>-1.5242986778075099E-6</v>
      </c>
      <c r="T108" s="17">
        <f t="shared" si="32"/>
        <v>-6.8202886644365838E-7</v>
      </c>
      <c r="U108" s="15">
        <f t="shared" si="33"/>
        <v>-0.31682180361032614</v>
      </c>
      <c r="V108" s="16">
        <f t="shared" si="34"/>
        <v>-0.12361271859995671</v>
      </c>
      <c r="W108" s="16">
        <f t="shared" si="35"/>
        <v>-7.6058697663049096E-2</v>
      </c>
      <c r="X108" s="16">
        <f t="shared" si="36"/>
        <v>-0.16242249374762346</v>
      </c>
      <c r="Y108" s="17">
        <f t="shared" si="37"/>
        <v>-7.3349947349698269E-2</v>
      </c>
    </row>
    <row r="109" spans="1:25" x14ac:dyDescent="0.3">
      <c r="A109" s="1">
        <f t="shared" si="19"/>
        <v>262</v>
      </c>
      <c r="B109" s="2">
        <v>36068</v>
      </c>
      <c r="C109" s="1">
        <v>28.75</v>
      </c>
      <c r="D109" s="1">
        <v>1.3620000000000001</v>
      </c>
      <c r="E109" s="1">
        <v>27.3125</v>
      </c>
      <c r="F109" s="1">
        <v>35.25</v>
      </c>
      <c r="G109" s="1">
        <v>35.3125</v>
      </c>
      <c r="H109" s="1">
        <f t="shared" si="20"/>
        <v>1.0263976108898018E-5</v>
      </c>
      <c r="I109" s="1">
        <f t="shared" si="21"/>
        <v>3.1887755102040831E-2</v>
      </c>
      <c r="J109" s="1">
        <f t="shared" si="22"/>
        <v>3.2729515653373799E-7</v>
      </c>
      <c r="K109" s="15">
        <f t="shared" si="23"/>
        <v>-0.1785714285714286</v>
      </c>
      <c r="L109" s="16">
        <f t="shared" si="24"/>
        <v>0.22262118491921012</v>
      </c>
      <c r="M109" s="16">
        <f t="shared" si="25"/>
        <v>-7.415254237288138E-2</v>
      </c>
      <c r="N109" s="16">
        <f t="shared" si="26"/>
        <v>0.13709677419354849</v>
      </c>
      <c r="O109" s="17">
        <f t="shared" si="27"/>
        <v>7.92724672053986E-2</v>
      </c>
      <c r="P109" s="15">
        <f t="shared" si="28"/>
        <v>-1.8328528765889321E-6</v>
      </c>
      <c r="Q109" s="16">
        <f t="shared" si="29"/>
        <v>2.2849785233453403E-6</v>
      </c>
      <c r="R109" s="16">
        <f t="shared" si="30"/>
        <v>-7.6109992332930242E-7</v>
      </c>
      <c r="S109" s="16">
        <f t="shared" si="31"/>
        <v>1.4071580149295681E-6</v>
      </c>
      <c r="T109" s="17">
        <f t="shared" si="32"/>
        <v>8.1365070948961285E-7</v>
      </c>
      <c r="U109" s="15">
        <f t="shared" si="33"/>
        <v>-0.18960764923007406</v>
      </c>
      <c r="V109" s="16">
        <f t="shared" si="34"/>
        <v>0.19844258111310953</v>
      </c>
      <c r="W109" s="16">
        <f t="shared" si="35"/>
        <v>-8.4864705382465183E-2</v>
      </c>
      <c r="X109" s="16">
        <f t="shared" si="36"/>
        <v>0.12777692986866879</v>
      </c>
      <c r="Y109" s="17">
        <f t="shared" si="37"/>
        <v>7.442643444644767E-2</v>
      </c>
    </row>
    <row r="110" spans="1:25" x14ac:dyDescent="0.3">
      <c r="A110" s="1">
        <f t="shared" si="19"/>
        <v>261</v>
      </c>
      <c r="B110" s="2">
        <v>36098</v>
      </c>
      <c r="C110" s="1">
        <v>37.875</v>
      </c>
      <c r="D110" s="1">
        <v>1.3260000000000001</v>
      </c>
      <c r="E110" s="1">
        <v>34.531300000000002</v>
      </c>
      <c r="F110" s="1">
        <v>35.770800000000001</v>
      </c>
      <c r="G110" s="1">
        <v>35.8125</v>
      </c>
      <c r="H110" s="1">
        <f t="shared" si="20"/>
        <v>1.0581418668967029E-5</v>
      </c>
      <c r="I110" s="1">
        <f t="shared" si="21"/>
        <v>0.10073724007561433</v>
      </c>
      <c r="J110" s="1">
        <f t="shared" si="22"/>
        <v>1.065942912796319E-6</v>
      </c>
      <c r="K110" s="15">
        <f t="shared" si="23"/>
        <v>0.31739130434782603</v>
      </c>
      <c r="L110" s="16">
        <f t="shared" si="24"/>
        <v>-2.6431718061673992E-2</v>
      </c>
      <c r="M110" s="16">
        <f t="shared" si="25"/>
        <v>0.26430389016018307</v>
      </c>
      <c r="N110" s="16">
        <f t="shared" si="26"/>
        <v>1.4774468085106518E-2</v>
      </c>
      <c r="O110" s="17">
        <f t="shared" si="27"/>
        <v>1.4159292035398341E-2</v>
      </c>
      <c r="P110" s="15">
        <f t="shared" si="28"/>
        <v>3.3584502731938825E-6</v>
      </c>
      <c r="Q110" s="16">
        <f t="shared" si="29"/>
        <v>-2.7968507495067019E-7</v>
      </c>
      <c r="R110" s="16">
        <f t="shared" si="30"/>
        <v>2.7967101176215723E-6</v>
      </c>
      <c r="S110" s="16">
        <f t="shared" si="31"/>
        <v>1.5633483241980367E-7</v>
      </c>
      <c r="T110" s="17">
        <f t="shared" si="32"/>
        <v>1.4982539708272017E-7</v>
      </c>
      <c r="U110" s="15">
        <f t="shared" si="33"/>
        <v>0.30635508368918057</v>
      </c>
      <c r="V110" s="16">
        <f t="shared" si="34"/>
        <v>-5.0610321867774581E-2</v>
      </c>
      <c r="W110" s="16">
        <f t="shared" si="35"/>
        <v>0.2535917271505993</v>
      </c>
      <c r="X110" s="16">
        <f t="shared" si="36"/>
        <v>5.4546237602268212E-3</v>
      </c>
      <c r="Y110" s="17">
        <f t="shared" si="37"/>
        <v>9.3132592764474144E-3</v>
      </c>
    </row>
    <row r="111" spans="1:25" x14ac:dyDescent="0.3">
      <c r="A111" s="1">
        <f t="shared" si="19"/>
        <v>260</v>
      </c>
      <c r="B111" s="2">
        <v>36129</v>
      </c>
      <c r="C111" s="1">
        <v>42.291699999999999</v>
      </c>
      <c r="D111" s="1">
        <v>1.141</v>
      </c>
      <c r="E111" s="1">
        <v>37.656300000000002</v>
      </c>
      <c r="F111" s="1">
        <v>37.3125</v>
      </c>
      <c r="G111" s="1">
        <v>37.5</v>
      </c>
      <c r="H111" s="1">
        <f t="shared" si="20"/>
        <v>1.0908679040172195E-5</v>
      </c>
      <c r="I111" s="1">
        <f t="shared" si="21"/>
        <v>1.3598484777745112E-2</v>
      </c>
      <c r="J111" s="1">
        <f t="shared" si="22"/>
        <v>1.4834150587308876E-7</v>
      </c>
      <c r="K111" s="15">
        <f t="shared" si="23"/>
        <v>0.11661254125412546</v>
      </c>
      <c r="L111" s="16">
        <f t="shared" si="24"/>
        <v>-0.1395173453996984</v>
      </c>
      <c r="M111" s="16">
        <f t="shared" si="25"/>
        <v>9.0497606519302831E-2</v>
      </c>
      <c r="N111" s="16">
        <f t="shared" si="26"/>
        <v>4.3099399510214909E-2</v>
      </c>
      <c r="O111" s="17">
        <f t="shared" si="27"/>
        <v>4.7120418848167533E-2</v>
      </c>
      <c r="P111" s="15">
        <f t="shared" si="28"/>
        <v>1.2720887846000937E-6</v>
      </c>
      <c r="Q111" s="16">
        <f t="shared" si="29"/>
        <v>-1.5219499415021546E-6</v>
      </c>
      <c r="R111" s="16">
        <f t="shared" si="30"/>
        <v>9.872093434228693E-7</v>
      </c>
      <c r="S111" s="16">
        <f t="shared" si="31"/>
        <v>4.7015751608108912E-7</v>
      </c>
      <c r="T111" s="17">
        <f t="shared" si="32"/>
        <v>5.1402152545313999E-7</v>
      </c>
      <c r="U111" s="15">
        <f t="shared" si="33"/>
        <v>0.10557632059548001</v>
      </c>
      <c r="V111" s="16">
        <f t="shared" si="34"/>
        <v>-0.163695949205799</v>
      </c>
      <c r="W111" s="16">
        <f t="shared" si="35"/>
        <v>7.9785443509719028E-2</v>
      </c>
      <c r="X111" s="16">
        <f t="shared" si="36"/>
        <v>3.3779555185335208E-2</v>
      </c>
      <c r="Y111" s="17">
        <f t="shared" si="37"/>
        <v>4.2274386089216603E-2</v>
      </c>
    </row>
    <row r="112" spans="1:25" x14ac:dyDescent="0.3">
      <c r="A112" s="1">
        <f t="shared" si="19"/>
        <v>259</v>
      </c>
      <c r="B112" s="2">
        <v>36160</v>
      </c>
      <c r="C112" s="1">
        <v>47.333300000000001</v>
      </c>
      <c r="D112" s="1">
        <v>1.462</v>
      </c>
      <c r="E112" s="1">
        <v>40.718800000000002</v>
      </c>
      <c r="F112" s="1">
        <v>41.666699999999999</v>
      </c>
      <c r="G112" s="1">
        <v>36.5625</v>
      </c>
      <c r="H112" s="1">
        <f t="shared" si="20"/>
        <v>1.1246060866156903E-5</v>
      </c>
      <c r="I112" s="1">
        <f t="shared" si="21"/>
        <v>1.4211060422518173E-2</v>
      </c>
      <c r="J112" s="1">
        <f t="shared" si="22"/>
        <v>1.598184504842728E-7</v>
      </c>
      <c r="K112" s="15">
        <f t="shared" si="23"/>
        <v>0.11921015234667798</v>
      </c>
      <c r="L112" s="16">
        <f t="shared" si="24"/>
        <v>0.28133216476774758</v>
      </c>
      <c r="M112" s="16">
        <f t="shared" si="25"/>
        <v>8.1327692842897426E-2</v>
      </c>
      <c r="N112" s="16">
        <f t="shared" si="26"/>
        <v>0.11669547738693464</v>
      </c>
      <c r="O112" s="17">
        <f t="shared" si="27"/>
        <v>-2.5000000000000022E-2</v>
      </c>
      <c r="P112" s="15">
        <f t="shared" si="28"/>
        <v>1.3406446291545777E-6</v>
      </c>
      <c r="Q112" s="16">
        <f t="shared" si="29"/>
        <v>3.1638786485857719E-6</v>
      </c>
      <c r="R112" s="16">
        <f t="shared" si="30"/>
        <v>9.1461618381533755E-7</v>
      </c>
      <c r="S112" s="16">
        <f t="shared" si="31"/>
        <v>1.3123644414987033E-6</v>
      </c>
      <c r="T112" s="17">
        <f t="shared" si="32"/>
        <v>-2.8115152165392284E-7</v>
      </c>
      <c r="U112" s="15">
        <f t="shared" si="33"/>
        <v>0.10817393168803253</v>
      </c>
      <c r="V112" s="16">
        <f t="shared" si="34"/>
        <v>0.25715356096164699</v>
      </c>
      <c r="W112" s="16">
        <f t="shared" si="35"/>
        <v>7.0615529833313623E-2</v>
      </c>
      <c r="X112" s="16">
        <f t="shared" si="36"/>
        <v>0.10737563306205494</v>
      </c>
      <c r="Y112" s="17">
        <f t="shared" si="37"/>
        <v>-2.9846032758950949E-2</v>
      </c>
    </row>
    <row r="113" spans="1:25" x14ac:dyDescent="0.3">
      <c r="A113" s="1">
        <f t="shared" si="19"/>
        <v>258</v>
      </c>
      <c r="B113" s="2">
        <v>36189</v>
      </c>
      <c r="C113" s="1">
        <v>51.291699999999999</v>
      </c>
      <c r="D113" s="1">
        <v>1.4710000000000001</v>
      </c>
      <c r="E113" s="1">
        <v>43</v>
      </c>
      <c r="F113" s="1">
        <v>42.875</v>
      </c>
      <c r="G113" s="1">
        <v>35.125</v>
      </c>
      <c r="H113" s="1">
        <f t="shared" si="20"/>
        <v>1.1593877181605054E-5</v>
      </c>
      <c r="I113" s="1">
        <f t="shared" si="21"/>
        <v>6.993680502899037E-3</v>
      </c>
      <c r="J113" s="1">
        <f t="shared" si="22"/>
        <v>8.1083872797997309E-8</v>
      </c>
      <c r="K113" s="15">
        <f t="shared" si="23"/>
        <v>8.3628227907202701E-2</v>
      </c>
      <c r="L113" s="16">
        <f t="shared" si="24"/>
        <v>6.1559507523940571E-3</v>
      </c>
      <c r="M113" s="16">
        <f t="shared" si="25"/>
        <v>5.6023261982180106E-2</v>
      </c>
      <c r="N113" s="16">
        <f t="shared" si="26"/>
        <v>2.8999176800658555E-2</v>
      </c>
      <c r="O113" s="17">
        <f t="shared" si="27"/>
        <v>-3.9316239316239288E-2</v>
      </c>
      <c r="P113" s="15">
        <f t="shared" si="28"/>
        <v>9.6957540327138452E-7</v>
      </c>
      <c r="Q113" s="16">
        <f t="shared" si="29"/>
        <v>7.1371336959265923E-8</v>
      </c>
      <c r="R113" s="16">
        <f t="shared" si="30"/>
        <v>6.4952681873427991E-7</v>
      </c>
      <c r="S113" s="16">
        <f t="shared" si="31"/>
        <v>3.3621289419448589E-7</v>
      </c>
      <c r="T113" s="17">
        <f t="shared" si="32"/>
        <v>-4.5582764987507018E-7</v>
      </c>
      <c r="U113" s="15">
        <f t="shared" si="33"/>
        <v>7.2592007248557258E-2</v>
      </c>
      <c r="V113" s="16">
        <f t="shared" si="34"/>
        <v>-1.8022653053706532E-2</v>
      </c>
      <c r="W113" s="16">
        <f t="shared" si="35"/>
        <v>4.5311098972596303E-2</v>
      </c>
      <c r="X113" s="16">
        <f t="shared" si="36"/>
        <v>1.9679332475778858E-2</v>
      </c>
      <c r="Y113" s="17">
        <f t="shared" si="37"/>
        <v>-4.4162272075190218E-2</v>
      </c>
    </row>
    <row r="114" spans="1:25" x14ac:dyDescent="0.3">
      <c r="A114" s="1">
        <f t="shared" si="19"/>
        <v>257</v>
      </c>
      <c r="B114" s="2">
        <v>36217</v>
      </c>
      <c r="C114" s="1">
        <v>53.083300000000001</v>
      </c>
      <c r="D114" s="1">
        <v>1.2429999999999999</v>
      </c>
      <c r="E114" s="1">
        <v>43.0625</v>
      </c>
      <c r="F114" s="1">
        <v>43.979199999999999</v>
      </c>
      <c r="G114" s="1">
        <v>33.281300000000002</v>
      </c>
      <c r="H114" s="1">
        <f t="shared" si="20"/>
        <v>1.1952450702685624E-5</v>
      </c>
      <c r="I114" s="1">
        <f t="shared" si="21"/>
        <v>1.2200789115542736E-3</v>
      </c>
      <c r="J114" s="1">
        <f t="shared" si="22"/>
        <v>1.4582933043738789E-8</v>
      </c>
      <c r="K114" s="15">
        <f t="shared" si="23"/>
        <v>3.4929627990493595E-2</v>
      </c>
      <c r="L114" s="16">
        <f t="shared" si="24"/>
        <v>-0.15499660095173362</v>
      </c>
      <c r="M114" s="16">
        <f t="shared" si="25"/>
        <v>1.4534883720929148E-3</v>
      </c>
      <c r="N114" s="16">
        <f t="shared" si="26"/>
        <v>2.5753935860058252E-2</v>
      </c>
      <c r="O114" s="17">
        <f t="shared" si="27"/>
        <v>-5.2489679715302495E-2</v>
      </c>
      <c r="P114" s="15">
        <f t="shared" si="28"/>
        <v>4.1749465661952261E-7</v>
      </c>
      <c r="Q114" s="16">
        <f t="shared" si="29"/>
        <v>-1.8525892319594317E-6</v>
      </c>
      <c r="R114" s="16">
        <f t="shared" si="30"/>
        <v>1.7372748114367343E-8</v>
      </c>
      <c r="S114" s="16">
        <f t="shared" si="31"/>
        <v>3.0782264876747372E-7</v>
      </c>
      <c r="T114" s="17">
        <f t="shared" si="32"/>
        <v>-6.2738030919691066E-7</v>
      </c>
      <c r="U114" s="15">
        <f t="shared" si="33"/>
        <v>2.3893407331848152E-2</v>
      </c>
      <c r="V114" s="16">
        <f t="shared" si="34"/>
        <v>-0.17917520475783422</v>
      </c>
      <c r="W114" s="16">
        <f t="shared" si="35"/>
        <v>-9.2586746374908879E-3</v>
      </c>
      <c r="X114" s="16">
        <f t="shared" si="36"/>
        <v>1.6434091535178556E-2</v>
      </c>
      <c r="Y114" s="17">
        <f t="shared" si="37"/>
        <v>-5.7335712474253425E-2</v>
      </c>
    </row>
    <row r="115" spans="1:25" x14ac:dyDescent="0.3">
      <c r="A115" s="1">
        <f t="shared" si="19"/>
        <v>256</v>
      </c>
      <c r="B115" s="2">
        <v>36250</v>
      </c>
      <c r="C115" s="1">
        <v>54.25</v>
      </c>
      <c r="D115" s="1">
        <v>1.2829999999999999</v>
      </c>
      <c r="E115" s="1">
        <v>46.093800000000002</v>
      </c>
      <c r="F115" s="1">
        <v>46.25</v>
      </c>
      <c r="G115" s="1">
        <v>35.281300000000002</v>
      </c>
      <c r="H115" s="1">
        <f t="shared" si="20"/>
        <v>1.2322114126480025E-5</v>
      </c>
      <c r="I115" s="1">
        <f t="shared" si="21"/>
        <v>4.8306165904281854E-4</v>
      </c>
      <c r="J115" s="1">
        <f t="shared" si="22"/>
        <v>5.9523408928523915E-9</v>
      </c>
      <c r="K115" s="15">
        <f t="shared" si="23"/>
        <v>2.1978663722865832E-2</v>
      </c>
      <c r="L115" s="16">
        <f t="shared" si="24"/>
        <v>3.2180209171359664E-2</v>
      </c>
      <c r="M115" s="16">
        <f t="shared" si="25"/>
        <v>7.0393033381712655E-2</v>
      </c>
      <c r="N115" s="16">
        <f t="shared" si="26"/>
        <v>5.1633499472477862E-2</v>
      </c>
      <c r="O115" s="17">
        <f t="shared" si="27"/>
        <v>6.0093806431840147E-2</v>
      </c>
      <c r="P115" s="15">
        <f t="shared" si="28"/>
        <v>2.7082360274067915E-7</v>
      </c>
      <c r="Q115" s="16">
        <f t="shared" si="29"/>
        <v>3.9652821002349297E-7</v>
      </c>
      <c r="R115" s="16">
        <f t="shared" si="30"/>
        <v>8.6739099103858149E-7</v>
      </c>
      <c r="S115" s="16">
        <f t="shared" si="31"/>
        <v>6.3623387324941837E-7</v>
      </c>
      <c r="T115" s="17">
        <f t="shared" si="32"/>
        <v>7.4048274114773368E-7</v>
      </c>
      <c r="U115" s="15">
        <f t="shared" si="33"/>
        <v>1.0942443064220389E-2</v>
      </c>
      <c r="V115" s="16">
        <f t="shared" si="34"/>
        <v>8.0016053652590749E-3</v>
      </c>
      <c r="W115" s="16">
        <f t="shared" si="35"/>
        <v>5.9680870372128852E-2</v>
      </c>
      <c r="X115" s="16">
        <f t="shared" si="36"/>
        <v>4.2313655147598161E-2</v>
      </c>
      <c r="Y115" s="17">
        <f t="shared" si="37"/>
        <v>5.5247773672889217E-2</v>
      </c>
    </row>
    <row r="116" spans="1:25" x14ac:dyDescent="0.3">
      <c r="A116" s="1">
        <f t="shared" si="19"/>
        <v>255</v>
      </c>
      <c r="B116" s="2">
        <v>36280</v>
      </c>
      <c r="C116" s="1">
        <v>55</v>
      </c>
      <c r="D116" s="1">
        <v>1.643</v>
      </c>
      <c r="E116" s="1">
        <v>46</v>
      </c>
      <c r="F116" s="1">
        <v>38.354199999999999</v>
      </c>
      <c r="G116" s="1">
        <v>41.531300000000002</v>
      </c>
      <c r="H116" s="1">
        <f t="shared" si="20"/>
        <v>1.2703210439670125E-5</v>
      </c>
      <c r="I116" s="1">
        <f t="shared" si="21"/>
        <v>1.9112743952940319E-4</v>
      </c>
      <c r="J116" s="1">
        <f t="shared" si="22"/>
        <v>2.4279320851373351E-9</v>
      </c>
      <c r="K116" s="15">
        <f t="shared" si="23"/>
        <v>1.3824884792626779E-2</v>
      </c>
      <c r="L116" s="16">
        <f t="shared" si="24"/>
        <v>0.28059236165237733</v>
      </c>
      <c r="M116" s="16">
        <f t="shared" si="25"/>
        <v>-2.0349808434106942E-3</v>
      </c>
      <c r="N116" s="16">
        <f t="shared" si="26"/>
        <v>-0.17071999999999998</v>
      </c>
      <c r="O116" s="17">
        <f t="shared" si="27"/>
        <v>0.17714766746123289</v>
      </c>
      <c r="P116" s="15">
        <f t="shared" si="28"/>
        <v>1.7562042082493324E-7</v>
      </c>
      <c r="Q116" s="16">
        <f t="shared" si="29"/>
        <v>3.564423817834175E-6</v>
      </c>
      <c r="R116" s="16">
        <f t="shared" si="30"/>
        <v>-2.5850789894543445E-8</v>
      </c>
      <c r="S116" s="16">
        <f t="shared" si="31"/>
        <v>-2.1686920862604834E-6</v>
      </c>
      <c r="T116" s="17">
        <f t="shared" si="32"/>
        <v>2.2503440986567453E-6</v>
      </c>
      <c r="U116" s="15">
        <f t="shared" si="33"/>
        <v>2.7886641339813362E-3</v>
      </c>
      <c r="V116" s="16">
        <f t="shared" si="34"/>
        <v>0.25641375784627674</v>
      </c>
      <c r="W116" s="16">
        <f t="shared" si="35"/>
        <v>-1.2747143852994497E-2</v>
      </c>
      <c r="X116" s="16">
        <f t="shared" si="36"/>
        <v>-0.18003984432487968</v>
      </c>
      <c r="Y116" s="17">
        <f t="shared" si="37"/>
        <v>0.17230163470228196</v>
      </c>
    </row>
    <row r="117" spans="1:25" x14ac:dyDescent="0.3">
      <c r="A117" s="1">
        <f t="shared" si="19"/>
        <v>254</v>
      </c>
      <c r="B117" s="2">
        <v>36311</v>
      </c>
      <c r="C117" s="1">
        <v>48.25</v>
      </c>
      <c r="D117" s="1">
        <v>1.5739999999999998</v>
      </c>
      <c r="E117" s="1">
        <v>42.625</v>
      </c>
      <c r="F117" s="1">
        <v>35.666699999999999</v>
      </c>
      <c r="G117" s="1">
        <v>39.9375</v>
      </c>
      <c r="H117" s="1">
        <f t="shared" si="20"/>
        <v>1.3096093236773326E-5</v>
      </c>
      <c r="I117" s="1">
        <f t="shared" si="21"/>
        <v>1.506198347107437E-2</v>
      </c>
      <c r="J117" s="1">
        <f t="shared" si="22"/>
        <v>1.9725313986792867E-7</v>
      </c>
      <c r="K117" s="15">
        <f t="shared" si="23"/>
        <v>-0.12272727272727268</v>
      </c>
      <c r="L117" s="16">
        <f t="shared" si="24"/>
        <v>-4.1996348143639839E-2</v>
      </c>
      <c r="M117" s="16">
        <f t="shared" si="25"/>
        <v>-7.3369565217391353E-2</v>
      </c>
      <c r="N117" s="16">
        <f t="shared" si="26"/>
        <v>-7.0070552899030636E-2</v>
      </c>
      <c r="O117" s="17">
        <f t="shared" si="27"/>
        <v>-3.8375875544468863E-2</v>
      </c>
      <c r="P117" s="15">
        <f t="shared" si="28"/>
        <v>-1.6072478063312712E-6</v>
      </c>
      <c r="Q117" s="16">
        <f t="shared" si="29"/>
        <v>-5.499880908930997E-7</v>
      </c>
      <c r="R117" s="16">
        <f t="shared" si="30"/>
        <v>-9.6085466682847834E-7</v>
      </c>
      <c r="S117" s="16">
        <f t="shared" si="31"/>
        <v>-9.1765049391796264E-7</v>
      </c>
      <c r="T117" s="17">
        <f t="shared" si="32"/>
        <v>-5.0257404417317359E-7</v>
      </c>
      <c r="U117" s="15">
        <f t="shared" si="33"/>
        <v>-0.13376349338591814</v>
      </c>
      <c r="V117" s="16">
        <f t="shared" si="34"/>
        <v>-6.6174951949740435E-2</v>
      </c>
      <c r="W117" s="16">
        <f t="shared" si="35"/>
        <v>-8.4081728226975155E-2</v>
      </c>
      <c r="X117" s="16">
        <f t="shared" si="36"/>
        <v>-7.9390397223910336E-2</v>
      </c>
      <c r="Y117" s="17">
        <f t="shared" si="37"/>
        <v>-4.3221908303419793E-2</v>
      </c>
    </row>
    <row r="118" spans="1:25" x14ac:dyDescent="0.3">
      <c r="A118" s="1">
        <f t="shared" si="19"/>
        <v>253</v>
      </c>
      <c r="B118" s="2">
        <v>36341</v>
      </c>
      <c r="C118" s="1">
        <v>57.666699999999999</v>
      </c>
      <c r="D118" s="1">
        <v>1.6539999999999999</v>
      </c>
      <c r="E118" s="1">
        <v>48.25</v>
      </c>
      <c r="F118" s="1">
        <v>36.333300000000001</v>
      </c>
      <c r="G118" s="1">
        <v>38.5625</v>
      </c>
      <c r="H118" s="1">
        <f t="shared" si="20"/>
        <v>1.3501127048219925E-5</v>
      </c>
      <c r="I118" s="1">
        <f t="shared" si="21"/>
        <v>3.8089286215468823E-2</v>
      </c>
      <c r="J118" s="1">
        <f t="shared" si="22"/>
        <v>5.1424829237105648E-7</v>
      </c>
      <c r="K118" s="15">
        <f t="shared" si="23"/>
        <v>0.19516476683937811</v>
      </c>
      <c r="L118" s="16">
        <f t="shared" si="24"/>
        <v>5.0825921219822101E-2</v>
      </c>
      <c r="M118" s="16">
        <f t="shared" si="25"/>
        <v>0.13196480938416433</v>
      </c>
      <c r="N118" s="16">
        <f t="shared" si="26"/>
        <v>1.8689702159156996E-2</v>
      </c>
      <c r="O118" s="17">
        <f t="shared" si="27"/>
        <v>-3.4428794992175327E-2</v>
      </c>
      <c r="P118" s="15">
        <f t="shared" si="28"/>
        <v>2.6349443124346628E-6</v>
      </c>
      <c r="Q118" s="16">
        <f t="shared" si="29"/>
        <v>6.8620721973163522E-7</v>
      </c>
      <c r="R118" s="16">
        <f t="shared" si="30"/>
        <v>1.7816736573897276E-6</v>
      </c>
      <c r="S118" s="16">
        <f t="shared" si="31"/>
        <v>2.5233204334416885E-7</v>
      </c>
      <c r="T118" s="17">
        <f t="shared" si="32"/>
        <v>-4.6482753530647697E-7</v>
      </c>
      <c r="U118" s="15">
        <f t="shared" si="33"/>
        <v>0.18412854618073266</v>
      </c>
      <c r="V118" s="16">
        <f t="shared" si="34"/>
        <v>2.6647317413721512E-2</v>
      </c>
      <c r="W118" s="16">
        <f t="shared" si="35"/>
        <v>0.12125264637458052</v>
      </c>
      <c r="X118" s="16">
        <f t="shared" si="36"/>
        <v>9.3698578342772988E-3</v>
      </c>
      <c r="Y118" s="17">
        <f t="shared" si="37"/>
        <v>-3.9274827751126257E-2</v>
      </c>
    </row>
    <row r="119" spans="1:25" x14ac:dyDescent="0.3">
      <c r="A119" s="1">
        <f t="shared" si="19"/>
        <v>252</v>
      </c>
      <c r="B119" s="2">
        <v>36371</v>
      </c>
      <c r="C119" s="1">
        <v>51.375</v>
      </c>
      <c r="D119" s="1">
        <v>1.9889999999999999</v>
      </c>
      <c r="E119" s="1">
        <v>42.25</v>
      </c>
      <c r="F119" s="1">
        <v>33.875</v>
      </c>
      <c r="G119" s="1">
        <v>39.6875</v>
      </c>
      <c r="H119" s="1">
        <f t="shared" si="20"/>
        <v>1.3918687678577241E-5</v>
      </c>
      <c r="I119" s="1">
        <f t="shared" si="21"/>
        <v>1.1903805277096396E-2</v>
      </c>
      <c r="J119" s="1">
        <f t="shared" si="22"/>
        <v>1.6568534783850434E-7</v>
      </c>
      <c r="K119" s="15">
        <f t="shared" si="23"/>
        <v>-0.10910456121123624</v>
      </c>
      <c r="L119" s="16">
        <f t="shared" si="24"/>
        <v>0.20253929866989107</v>
      </c>
      <c r="M119" s="16">
        <f t="shared" si="25"/>
        <v>-0.12435233160621761</v>
      </c>
      <c r="N119" s="16">
        <f t="shared" si="26"/>
        <v>-6.765969510063774E-2</v>
      </c>
      <c r="O119" s="17">
        <f t="shared" si="27"/>
        <v>2.9173419773095732E-2</v>
      </c>
      <c r="P119" s="15">
        <f t="shared" si="28"/>
        <v>-1.5185923118074101E-6</v>
      </c>
      <c r="Q119" s="16">
        <f t="shared" si="29"/>
        <v>2.8190812408242884E-6</v>
      </c>
      <c r="R119" s="16">
        <f t="shared" si="30"/>
        <v>-1.7308212657298122E-6</v>
      </c>
      <c r="S119" s="16">
        <f t="shared" si="31"/>
        <v>-9.4173416453353946E-7</v>
      </c>
      <c r="T119" s="17">
        <f t="shared" si="32"/>
        <v>4.060557183377492E-7</v>
      </c>
      <c r="U119" s="15">
        <f t="shared" si="33"/>
        <v>-0.12014078186988168</v>
      </c>
      <c r="V119" s="16">
        <f t="shared" si="34"/>
        <v>0.17836069486379047</v>
      </c>
      <c r="W119" s="16">
        <f t="shared" si="35"/>
        <v>-0.13506449461580142</v>
      </c>
      <c r="X119" s="16">
        <f t="shared" si="36"/>
        <v>-7.697953942551744E-2</v>
      </c>
      <c r="Y119" s="17">
        <f t="shared" si="37"/>
        <v>2.4327387014144806E-2</v>
      </c>
    </row>
    <row r="120" spans="1:25" x14ac:dyDescent="0.3">
      <c r="A120" s="1">
        <f t="shared" si="19"/>
        <v>251</v>
      </c>
      <c r="B120" s="2">
        <v>36403</v>
      </c>
      <c r="C120" s="1">
        <v>55.791699999999999</v>
      </c>
      <c r="D120" s="1">
        <v>2.33</v>
      </c>
      <c r="E120" s="1">
        <v>44.3125</v>
      </c>
      <c r="F120" s="1">
        <v>37.75</v>
      </c>
      <c r="G120" s="1">
        <v>39.4375</v>
      </c>
      <c r="H120" s="1">
        <f t="shared" si="20"/>
        <v>1.4349162555234269E-5</v>
      </c>
      <c r="I120" s="1">
        <f t="shared" si="21"/>
        <v>7.3908116158441063E-3</v>
      </c>
      <c r="J120" s="1">
        <f t="shared" si="22"/>
        <v>1.0605195729086073E-7</v>
      </c>
      <c r="K120" s="15">
        <f t="shared" si="23"/>
        <v>8.5969829683698373E-2</v>
      </c>
      <c r="L120" s="16">
        <f t="shared" si="24"/>
        <v>0.17144293614881856</v>
      </c>
      <c r="M120" s="16">
        <f t="shared" si="25"/>
        <v>4.8816568047337361E-2</v>
      </c>
      <c r="N120" s="16">
        <f t="shared" si="26"/>
        <v>0.11439114391143912</v>
      </c>
      <c r="O120" s="17">
        <f t="shared" si="27"/>
        <v>-6.2992125984252523E-3</v>
      </c>
      <c r="P120" s="15">
        <f t="shared" si="28"/>
        <v>1.2335950609771923E-6</v>
      </c>
      <c r="Q120" s="16">
        <f t="shared" si="29"/>
        <v>2.4600625597460469E-6</v>
      </c>
      <c r="R120" s="16">
        <f t="shared" si="30"/>
        <v>7.0047687029989896E-7</v>
      </c>
      <c r="S120" s="16">
        <f t="shared" si="31"/>
        <v>1.6414171188644366E-6</v>
      </c>
      <c r="T120" s="17">
        <f t="shared" si="32"/>
        <v>-9.0388425544783595E-8</v>
      </c>
      <c r="U120" s="15">
        <f t="shared" si="33"/>
        <v>7.493360902505293E-2</v>
      </c>
      <c r="V120" s="16">
        <f t="shared" si="34"/>
        <v>0.14726433234271796</v>
      </c>
      <c r="W120" s="16">
        <f t="shared" si="35"/>
        <v>3.8104405037753558E-2</v>
      </c>
      <c r="X120" s="16">
        <f t="shared" si="36"/>
        <v>0.10507129958655942</v>
      </c>
      <c r="Y120" s="17">
        <f t="shared" si="37"/>
        <v>-1.1145245357376179E-2</v>
      </c>
    </row>
    <row r="121" spans="1:25" x14ac:dyDescent="0.3">
      <c r="A121" s="1">
        <f t="shared" si="19"/>
        <v>250</v>
      </c>
      <c r="B121" s="2">
        <v>36433</v>
      </c>
      <c r="C121" s="1">
        <v>50.25</v>
      </c>
      <c r="D121" s="1">
        <v>2.2610000000000001</v>
      </c>
      <c r="E121" s="1">
        <v>47.5625</v>
      </c>
      <c r="F121" s="1">
        <v>35.875</v>
      </c>
      <c r="G121" s="1">
        <v>38</v>
      </c>
      <c r="H121" s="1">
        <f t="shared" si="20"/>
        <v>1.4792951087870383E-5</v>
      </c>
      <c r="I121" s="1">
        <f t="shared" si="21"/>
        <v>9.8661299987209457E-3</v>
      </c>
      <c r="J121" s="1">
        <f t="shared" si="22"/>
        <v>1.4594917849764963E-7</v>
      </c>
      <c r="K121" s="15">
        <f t="shared" si="23"/>
        <v>-9.9328394725380242E-2</v>
      </c>
      <c r="L121" s="16">
        <f t="shared" si="24"/>
        <v>-2.961373390557942E-2</v>
      </c>
      <c r="M121" s="16">
        <f t="shared" si="25"/>
        <v>7.3342736248237062E-2</v>
      </c>
      <c r="N121" s="16">
        <f t="shared" si="26"/>
        <v>-4.9668874172185462E-2</v>
      </c>
      <c r="O121" s="17">
        <f t="shared" si="27"/>
        <v>-3.6450079239302657E-2</v>
      </c>
      <c r="P121" s="15">
        <f t="shared" si="28"/>
        <v>-1.4693600848092325E-6</v>
      </c>
      <c r="Q121" s="16">
        <f t="shared" si="29"/>
        <v>-4.3807451719444513E-7</v>
      </c>
      <c r="R121" s="16">
        <f t="shared" si="30"/>
        <v>1.0849555099707489E-6</v>
      </c>
      <c r="S121" s="16">
        <f t="shared" si="31"/>
        <v>-7.3474922621872814E-7</v>
      </c>
      <c r="T121" s="17">
        <f t="shared" si="32"/>
        <v>-5.3920423933600387E-7</v>
      </c>
      <c r="U121" s="15">
        <f t="shared" si="33"/>
        <v>-0.11036461538402569</v>
      </c>
      <c r="V121" s="16">
        <f t="shared" si="34"/>
        <v>-5.3792337711680009E-2</v>
      </c>
      <c r="W121" s="16">
        <f t="shared" si="35"/>
        <v>6.2630573238653259E-2</v>
      </c>
      <c r="X121" s="16">
        <f t="shared" si="36"/>
        <v>-5.8988718497065162E-2</v>
      </c>
      <c r="Y121" s="17">
        <f t="shared" si="37"/>
        <v>-4.1296111998253587E-2</v>
      </c>
    </row>
    <row r="122" spans="1:25" x14ac:dyDescent="0.3">
      <c r="A122" s="1">
        <f t="shared" si="19"/>
        <v>249</v>
      </c>
      <c r="B122" s="2">
        <v>36462</v>
      </c>
      <c r="C122" s="1">
        <v>58.166699999999999</v>
      </c>
      <c r="D122" s="1">
        <v>2.8620000000000001</v>
      </c>
      <c r="E122" s="1">
        <v>56.3125</v>
      </c>
      <c r="F122" s="1">
        <v>39.6875</v>
      </c>
      <c r="G122" s="1">
        <v>37.031300000000002</v>
      </c>
      <c r="H122" s="1">
        <f t="shared" si="20"/>
        <v>1.5250465039041629E-5</v>
      </c>
      <c r="I122" s="1">
        <f t="shared" si="21"/>
        <v>2.4820826767654257E-2</v>
      </c>
      <c r="J122" s="1">
        <f t="shared" si="22"/>
        <v>3.785291508602199E-7</v>
      </c>
      <c r="K122" s="15">
        <f t="shared" si="23"/>
        <v>0.15754626865671639</v>
      </c>
      <c r="L122" s="16">
        <f t="shared" si="24"/>
        <v>0.26581158779301184</v>
      </c>
      <c r="M122" s="16">
        <f t="shared" si="25"/>
        <v>0.18396846254927723</v>
      </c>
      <c r="N122" s="16">
        <f t="shared" si="26"/>
        <v>0.10627177700348422</v>
      </c>
      <c r="O122" s="17">
        <f t="shared" si="27"/>
        <v>-2.5492105263157816E-2</v>
      </c>
      <c r="P122" s="15">
        <f t="shared" si="28"/>
        <v>2.4026538621807132E-6</v>
      </c>
      <c r="Q122" s="16">
        <f t="shared" si="29"/>
        <v>4.053750326609472E-6</v>
      </c>
      <c r="R122" s="16">
        <f t="shared" si="30"/>
        <v>2.8056046063939917E-6</v>
      </c>
      <c r="S122" s="16">
        <f t="shared" si="31"/>
        <v>1.6206940198284643E-6</v>
      </c>
      <c r="T122" s="17">
        <f t="shared" si="32"/>
        <v>-3.887664600873574E-7</v>
      </c>
      <c r="U122" s="15">
        <f t="shared" si="33"/>
        <v>0.14651004799807094</v>
      </c>
      <c r="V122" s="16">
        <f t="shared" si="34"/>
        <v>0.24163298398691124</v>
      </c>
      <c r="W122" s="16">
        <f t="shared" si="35"/>
        <v>0.17325629953969343</v>
      </c>
      <c r="X122" s="16">
        <f t="shared" si="36"/>
        <v>9.6951932678604524E-2</v>
      </c>
      <c r="Y122" s="17">
        <f t="shared" si="37"/>
        <v>-3.0338138022108743E-2</v>
      </c>
    </row>
    <row r="123" spans="1:25" x14ac:dyDescent="0.3">
      <c r="A123" s="1">
        <f t="shared" si="19"/>
        <v>248</v>
      </c>
      <c r="B123" s="2">
        <v>36494</v>
      </c>
      <c r="C123" s="1">
        <v>51.5</v>
      </c>
      <c r="D123" s="1">
        <v>3.496</v>
      </c>
      <c r="E123" s="1">
        <v>57.625</v>
      </c>
      <c r="F123" s="1">
        <v>36.625</v>
      </c>
      <c r="G123" s="1">
        <v>39.656300000000002</v>
      </c>
      <c r="H123" s="1">
        <f t="shared" si="20"/>
        <v>1.5722128906228485E-5</v>
      </c>
      <c r="I123" s="1">
        <f t="shared" si="21"/>
        <v>1.3136297454145273E-2</v>
      </c>
      <c r="J123" s="1">
        <f t="shared" si="22"/>
        <v>2.0653056192463306E-7</v>
      </c>
      <c r="K123" s="15">
        <f t="shared" si="23"/>
        <v>-0.11461368790046533</v>
      </c>
      <c r="L123" s="16">
        <f t="shared" si="24"/>
        <v>0.22152341020265554</v>
      </c>
      <c r="M123" s="16">
        <f t="shared" si="25"/>
        <v>2.3307436182020025E-2</v>
      </c>
      <c r="N123" s="16">
        <f t="shared" si="26"/>
        <v>-7.7165354330708702E-2</v>
      </c>
      <c r="O123" s="17">
        <f t="shared" si="27"/>
        <v>7.0885980238338808E-2</v>
      </c>
      <c r="P123" s="15">
        <f t="shared" si="28"/>
        <v>-1.801971175589356E-6</v>
      </c>
      <c r="Q123" s="16">
        <f t="shared" si="29"/>
        <v>3.4828196109534805E-6</v>
      </c>
      <c r="R123" s="16">
        <f t="shared" si="30"/>
        <v>3.6644251612741272E-7</v>
      </c>
      <c r="S123" s="16">
        <f t="shared" si="31"/>
        <v>-1.2132036478821987E-6</v>
      </c>
      <c r="T123" s="17">
        <f t="shared" si="32"/>
        <v>1.1144785189515277E-6</v>
      </c>
      <c r="U123" s="15">
        <f t="shared" si="33"/>
        <v>-0.12564990855911079</v>
      </c>
      <c r="V123" s="16">
        <f t="shared" si="34"/>
        <v>0.19734480639655494</v>
      </c>
      <c r="W123" s="16">
        <f t="shared" si="35"/>
        <v>1.2595273172436222E-2</v>
      </c>
      <c r="X123" s="16">
        <f t="shared" si="36"/>
        <v>-8.6485198655588402E-2</v>
      </c>
      <c r="Y123" s="17">
        <f t="shared" si="37"/>
        <v>6.6039947479387878E-2</v>
      </c>
    </row>
    <row r="124" spans="1:25" x14ac:dyDescent="0.3">
      <c r="A124" s="1">
        <f t="shared" si="19"/>
        <v>247</v>
      </c>
      <c r="B124" s="2">
        <v>36525</v>
      </c>
      <c r="C124" s="1">
        <v>51.791699999999999</v>
      </c>
      <c r="D124" s="1">
        <v>3.6720000000000002</v>
      </c>
      <c r="E124" s="1">
        <v>69.125</v>
      </c>
      <c r="F124" s="1">
        <v>32.4375</v>
      </c>
      <c r="G124" s="1">
        <v>40.281300000000002</v>
      </c>
      <c r="H124" s="1">
        <f t="shared" si="20"/>
        <v>1.620838031569947E-5</v>
      </c>
      <c r="I124" s="1">
        <f t="shared" si="21"/>
        <v>3.2081775850692041E-5</v>
      </c>
      <c r="J124" s="1">
        <f t="shared" si="22"/>
        <v>5.1999362419103949E-10</v>
      </c>
      <c r="K124" s="15">
        <f t="shared" si="23"/>
        <v>5.664077669902845E-3</v>
      </c>
      <c r="L124" s="16">
        <f t="shared" si="24"/>
        <v>5.034324942791768E-2</v>
      </c>
      <c r="M124" s="16">
        <f t="shared" si="25"/>
        <v>0.19956616052060738</v>
      </c>
      <c r="N124" s="16">
        <f t="shared" si="26"/>
        <v>-0.11433447098976113</v>
      </c>
      <c r="O124" s="17">
        <f t="shared" si="27"/>
        <v>1.5760421421060489E-2</v>
      </c>
      <c r="P124" s="15">
        <f t="shared" si="28"/>
        <v>9.1805525011446187E-8</v>
      </c>
      <c r="Q124" s="16">
        <f t="shared" si="29"/>
        <v>8.1598253305580958E-7</v>
      </c>
      <c r="R124" s="16">
        <f t="shared" si="30"/>
        <v>3.2346442278619335E-6</v>
      </c>
      <c r="S124" s="16">
        <f t="shared" si="31"/>
        <v>-1.8531765889963563E-6</v>
      </c>
      <c r="T124" s="17">
        <f t="shared" si="32"/>
        <v>2.5545090432824509E-7</v>
      </c>
      <c r="U124" s="15">
        <f t="shared" si="33"/>
        <v>-5.3721429887425981E-3</v>
      </c>
      <c r="V124" s="16">
        <f t="shared" si="34"/>
        <v>2.6164645621817091E-2</v>
      </c>
      <c r="W124" s="16">
        <f t="shared" si="35"/>
        <v>0.18885399751102358</v>
      </c>
      <c r="X124" s="16">
        <f t="shared" si="36"/>
        <v>-0.12365431531464083</v>
      </c>
      <c r="Y124" s="17">
        <f t="shared" si="37"/>
        <v>1.0914388662109562E-2</v>
      </c>
    </row>
    <row r="125" spans="1:25" x14ac:dyDescent="0.3">
      <c r="A125" s="1">
        <f t="shared" si="19"/>
        <v>246</v>
      </c>
      <c r="B125" s="2">
        <v>36556</v>
      </c>
      <c r="C125" s="1">
        <v>53.791699999999999</v>
      </c>
      <c r="D125" s="1">
        <v>3.7050000000000001</v>
      </c>
      <c r="E125" s="1">
        <v>54.75</v>
      </c>
      <c r="F125" s="1">
        <v>36.1875</v>
      </c>
      <c r="G125" s="1">
        <v>41.4375</v>
      </c>
      <c r="H125" s="1">
        <f t="shared" si="20"/>
        <v>1.6709670428556155E-5</v>
      </c>
      <c r="I125" s="1">
        <f t="shared" si="21"/>
        <v>1.4912129222275706E-3</v>
      </c>
      <c r="J125" s="1">
        <f t="shared" si="22"/>
        <v>2.4917676469226846E-8</v>
      </c>
      <c r="K125" s="15">
        <f t="shared" si="23"/>
        <v>3.8616226152066835E-2</v>
      </c>
      <c r="L125" s="16">
        <f t="shared" si="24"/>
        <v>8.9869281045751315E-3</v>
      </c>
      <c r="M125" s="16">
        <f t="shared" si="25"/>
        <v>-0.20795660036166363</v>
      </c>
      <c r="N125" s="16">
        <f t="shared" si="26"/>
        <v>0.11560693641618491</v>
      </c>
      <c r="O125" s="17">
        <f t="shared" si="27"/>
        <v>2.870314513186023E-2</v>
      </c>
      <c r="P125" s="15">
        <f t="shared" si="28"/>
        <v>6.4526441219562804E-7</v>
      </c>
      <c r="Q125" s="16">
        <f t="shared" si="29"/>
        <v>1.5016860679257929E-7</v>
      </c>
      <c r="R125" s="16">
        <f t="shared" si="30"/>
        <v>-3.474886255486361E-6</v>
      </c>
      <c r="S125" s="16">
        <f t="shared" si="31"/>
        <v>1.9317538067694966E-6</v>
      </c>
      <c r="T125" s="17">
        <f t="shared" si="32"/>
        <v>4.7962009541640042E-7</v>
      </c>
      <c r="U125" s="15">
        <f t="shared" si="33"/>
        <v>2.7580005493421392E-2</v>
      </c>
      <c r="V125" s="16">
        <f t="shared" si="34"/>
        <v>-1.5191675701525457E-2</v>
      </c>
      <c r="W125" s="16">
        <f t="shared" si="35"/>
        <v>-0.21866876337124744</v>
      </c>
      <c r="X125" s="16">
        <f t="shared" si="36"/>
        <v>0.10628709209130521</v>
      </c>
      <c r="Y125" s="17">
        <f t="shared" si="37"/>
        <v>2.3857112372909304E-2</v>
      </c>
    </row>
    <row r="126" spans="1:25" x14ac:dyDescent="0.3">
      <c r="A126" s="1">
        <f t="shared" si="19"/>
        <v>245</v>
      </c>
      <c r="B126" s="2">
        <v>36585</v>
      </c>
      <c r="C126" s="1">
        <v>53.083300000000001</v>
      </c>
      <c r="D126" s="1">
        <v>4.0940000000000003</v>
      </c>
      <c r="E126" s="1">
        <v>48.75</v>
      </c>
      <c r="F126" s="1">
        <v>32.125</v>
      </c>
      <c r="G126" s="1">
        <v>37.656300000000002</v>
      </c>
      <c r="H126" s="1">
        <f t="shared" si="20"/>
        <v>1.7226464359336242E-5</v>
      </c>
      <c r="I126" s="1">
        <f t="shared" si="21"/>
        <v>1.7343093508652728E-4</v>
      </c>
      <c r="J126" s="1">
        <f t="shared" si="22"/>
        <v>2.9876018220744194E-9</v>
      </c>
      <c r="K126" s="15">
        <f t="shared" si="23"/>
        <v>-1.3169317943102721E-2</v>
      </c>
      <c r="L126" s="16">
        <f t="shared" si="24"/>
        <v>0.10499325236167345</v>
      </c>
      <c r="M126" s="16">
        <f t="shared" si="25"/>
        <v>-0.1095890410958904</v>
      </c>
      <c r="N126" s="16">
        <f t="shared" si="26"/>
        <v>-0.11226252158894645</v>
      </c>
      <c r="O126" s="17">
        <f t="shared" si="27"/>
        <v>-9.1250678733031609E-2</v>
      </c>
      <c r="P126" s="15">
        <f t="shared" si="28"/>
        <v>-2.2686078618362629E-7</v>
      </c>
      <c r="Q126" s="16">
        <f t="shared" si="29"/>
        <v>1.8086625197791634E-6</v>
      </c>
      <c r="R126" s="16">
        <f t="shared" si="30"/>
        <v>-1.8878317106121907E-6</v>
      </c>
      <c r="S126" s="16">
        <f t="shared" si="31"/>
        <v>-1.9338863270412012E-6</v>
      </c>
      <c r="T126" s="17">
        <f t="shared" si="32"/>
        <v>-1.5719265649598107E-6</v>
      </c>
      <c r="U126" s="15">
        <f t="shared" si="33"/>
        <v>-2.4205538601748164E-2</v>
      </c>
      <c r="V126" s="16">
        <f t="shared" si="34"/>
        <v>8.0814648555572854E-2</v>
      </c>
      <c r="W126" s="16">
        <f t="shared" si="35"/>
        <v>-0.12030120410547421</v>
      </c>
      <c r="X126" s="16">
        <f t="shared" si="36"/>
        <v>-0.12158236591382615</v>
      </c>
      <c r="Y126" s="17">
        <f t="shared" si="37"/>
        <v>-9.6096711491982539E-2</v>
      </c>
    </row>
    <row r="127" spans="1:25" x14ac:dyDescent="0.3">
      <c r="A127" s="1">
        <f t="shared" si="19"/>
        <v>244</v>
      </c>
      <c r="B127" s="2">
        <v>36616</v>
      </c>
      <c r="C127" s="1">
        <v>58.125</v>
      </c>
      <c r="D127" s="1">
        <v>4.8499999999999996</v>
      </c>
      <c r="E127" s="1">
        <v>56.5</v>
      </c>
      <c r="F127" s="1">
        <v>36.5625</v>
      </c>
      <c r="G127" s="1">
        <v>39</v>
      </c>
      <c r="H127" s="1">
        <f t="shared" si="20"/>
        <v>1.7759241607563136E-5</v>
      </c>
      <c r="I127" s="1">
        <f t="shared" si="21"/>
        <v>9.0206570661765777E-3</v>
      </c>
      <c r="J127" s="1">
        <f t="shared" si="22"/>
        <v>1.6020002829720148E-7</v>
      </c>
      <c r="K127" s="15">
        <f t="shared" si="23"/>
        <v>9.4977139703070534E-2</v>
      </c>
      <c r="L127" s="16">
        <f t="shared" si="24"/>
        <v>0.18466047874938907</v>
      </c>
      <c r="M127" s="16">
        <f t="shared" si="25"/>
        <v>0.15897435897435908</v>
      </c>
      <c r="N127" s="16">
        <f t="shared" si="26"/>
        <v>0.13813229571984431</v>
      </c>
      <c r="O127" s="17">
        <f t="shared" si="27"/>
        <v>3.5683272121796339E-2</v>
      </c>
      <c r="P127" s="15">
        <f t="shared" si="28"/>
        <v>1.6867219711821069E-6</v>
      </c>
      <c r="Q127" s="16">
        <f t="shared" si="29"/>
        <v>3.2794300574786786E-6</v>
      </c>
      <c r="R127" s="16">
        <f t="shared" si="30"/>
        <v>2.8232640504331159E-6</v>
      </c>
      <c r="S127" s="16">
        <f t="shared" si="31"/>
        <v>2.4531248134960746E-6</v>
      </c>
      <c r="T127" s="17">
        <f t="shared" si="32"/>
        <v>6.3370785095940326E-7</v>
      </c>
      <c r="U127" s="15">
        <f t="shared" si="33"/>
        <v>8.3940919044425091E-2</v>
      </c>
      <c r="V127" s="16">
        <f t="shared" si="34"/>
        <v>0.16048187494328847</v>
      </c>
      <c r="W127" s="16">
        <f t="shared" si="35"/>
        <v>0.14826219596477527</v>
      </c>
      <c r="X127" s="16">
        <f t="shared" si="36"/>
        <v>0.12881245139496461</v>
      </c>
      <c r="Y127" s="17">
        <f t="shared" si="37"/>
        <v>3.0837239362845412E-2</v>
      </c>
    </row>
    <row r="128" spans="1:25" x14ac:dyDescent="0.3">
      <c r="A128" s="1">
        <f t="shared" si="19"/>
        <v>243</v>
      </c>
      <c r="B128" s="2">
        <v>36644</v>
      </c>
      <c r="C128" s="1">
        <v>48.083300000000001</v>
      </c>
      <c r="D128" s="1">
        <v>4.431</v>
      </c>
      <c r="E128" s="1">
        <v>55.375</v>
      </c>
      <c r="F128" s="1">
        <v>42.125</v>
      </c>
      <c r="G128" s="1">
        <v>38.843800000000002</v>
      </c>
      <c r="H128" s="1">
        <f t="shared" si="20"/>
        <v>1.8308496502642407E-5</v>
      </c>
      <c r="I128" s="1">
        <f t="shared" si="21"/>
        <v>2.9846166210937667E-2</v>
      </c>
      <c r="J128" s="1">
        <f t="shared" si="22"/>
        <v>5.4643842969023628E-7</v>
      </c>
      <c r="K128" s="15">
        <f t="shared" si="23"/>
        <v>-0.17276043010752684</v>
      </c>
      <c r="L128" s="16">
        <f t="shared" si="24"/>
        <v>-8.6391752577319458E-2</v>
      </c>
      <c r="M128" s="16">
        <f t="shared" si="25"/>
        <v>-1.9911504424778736E-2</v>
      </c>
      <c r="N128" s="16">
        <f t="shared" si="26"/>
        <v>0.15213675213675204</v>
      </c>
      <c r="O128" s="17">
        <f t="shared" si="27"/>
        <v>-4.0051282051282167E-3</v>
      </c>
      <c r="P128" s="15">
        <f t="shared" si="28"/>
        <v>-3.1629837304186533E-6</v>
      </c>
      <c r="Q128" s="16">
        <f t="shared" si="29"/>
        <v>-1.5817030999190015E-6</v>
      </c>
      <c r="R128" s="16">
        <f t="shared" si="30"/>
        <v>-3.6454970912341029E-7</v>
      </c>
      <c r="S128" s="16">
        <f t="shared" si="31"/>
        <v>2.7853951944190994E-6</v>
      </c>
      <c r="T128" s="17">
        <f t="shared" si="32"/>
        <v>-7.3327875736224418E-8</v>
      </c>
      <c r="U128" s="15">
        <f t="shared" si="33"/>
        <v>-0.1837966507661723</v>
      </c>
      <c r="V128" s="16">
        <f t="shared" si="34"/>
        <v>-0.11057035638342005</v>
      </c>
      <c r="W128" s="16">
        <f t="shared" si="35"/>
        <v>-3.0623667434362539E-2</v>
      </c>
      <c r="X128" s="16">
        <f t="shared" si="36"/>
        <v>0.14281690781187234</v>
      </c>
      <c r="Y128" s="17">
        <f t="shared" si="37"/>
        <v>-8.8511609640791432E-3</v>
      </c>
    </row>
    <row r="129" spans="1:25" x14ac:dyDescent="0.3">
      <c r="A129" s="1">
        <f t="shared" si="19"/>
        <v>242</v>
      </c>
      <c r="B129" s="2">
        <v>36677</v>
      </c>
      <c r="C129" s="1">
        <v>49.791699999999999</v>
      </c>
      <c r="D129" s="1">
        <v>3</v>
      </c>
      <c r="E129" s="1">
        <v>57.625</v>
      </c>
      <c r="F129" s="1">
        <v>44.5</v>
      </c>
      <c r="G129" s="1">
        <v>41.656300000000002</v>
      </c>
      <c r="H129" s="1">
        <f t="shared" si="20"/>
        <v>1.8874738662517948E-5</v>
      </c>
      <c r="I129" s="1">
        <f t="shared" si="21"/>
        <v>1.2623814187260932E-3</v>
      </c>
      <c r="J129" s="1">
        <f t="shared" si="22"/>
        <v>2.3827119370873651E-8</v>
      </c>
      <c r="K129" s="15">
        <f t="shared" si="23"/>
        <v>3.553000729983169E-2</v>
      </c>
      <c r="L129" s="16">
        <f t="shared" si="24"/>
        <v>-0.3229519295870007</v>
      </c>
      <c r="M129" s="16">
        <f t="shared" si="25"/>
        <v>4.0632054176072296E-2</v>
      </c>
      <c r="N129" s="16">
        <f t="shared" si="26"/>
        <v>5.6379821958457033E-2</v>
      </c>
      <c r="O129" s="17">
        <f t="shared" si="27"/>
        <v>7.2405377434751506E-2</v>
      </c>
      <c r="P129" s="15">
        <f t="shared" si="28"/>
        <v>6.706196024616781E-7</v>
      </c>
      <c r="Q129" s="16">
        <f t="shared" si="29"/>
        <v>-6.0956332715105362E-6</v>
      </c>
      <c r="R129" s="16">
        <f t="shared" si="30"/>
        <v>7.6691940389463556E-7</v>
      </c>
      <c r="S129" s="16">
        <f t="shared" si="31"/>
        <v>1.0641544053051673E-6</v>
      </c>
      <c r="T129" s="17">
        <f t="shared" si="32"/>
        <v>1.3666325768419088E-6</v>
      </c>
      <c r="U129" s="15">
        <f t="shared" si="33"/>
        <v>2.4493786641186246E-2</v>
      </c>
      <c r="V129" s="16">
        <f t="shared" si="34"/>
        <v>-0.34713053339310129</v>
      </c>
      <c r="W129" s="16">
        <f t="shared" si="35"/>
        <v>2.9919891166488494E-2</v>
      </c>
      <c r="X129" s="16">
        <f t="shared" si="36"/>
        <v>4.7059977633577332E-2</v>
      </c>
      <c r="Y129" s="17">
        <f t="shared" si="37"/>
        <v>6.7559344675800576E-2</v>
      </c>
    </row>
    <row r="130" spans="1:25" x14ac:dyDescent="0.3">
      <c r="A130" s="1">
        <f t="shared" si="19"/>
        <v>241</v>
      </c>
      <c r="B130" s="2">
        <v>36707</v>
      </c>
      <c r="C130" s="1">
        <v>46.0625</v>
      </c>
      <c r="D130" s="1">
        <v>3.7410000000000001</v>
      </c>
      <c r="E130" s="1">
        <v>57.625</v>
      </c>
      <c r="F130" s="1">
        <v>48</v>
      </c>
      <c r="G130" s="1">
        <v>39.25</v>
      </c>
      <c r="H130" s="1">
        <f t="shared" si="20"/>
        <v>1.9458493466513351E-5</v>
      </c>
      <c r="I130" s="1">
        <f t="shared" si="21"/>
        <v>5.6094133334067134E-3</v>
      </c>
      <c r="J130" s="1">
        <f t="shared" si="22"/>
        <v>1.0915073269906741E-7</v>
      </c>
      <c r="K130" s="15">
        <f t="shared" si="23"/>
        <v>-7.4896016806013876E-2</v>
      </c>
      <c r="L130" s="16">
        <f t="shared" si="24"/>
        <v>0.24700000000000011</v>
      </c>
      <c r="M130" s="16">
        <f t="shared" si="25"/>
        <v>0</v>
      </c>
      <c r="N130" s="16">
        <f t="shared" si="26"/>
        <v>7.8651685393258397E-2</v>
      </c>
      <c r="O130" s="17">
        <f t="shared" si="27"/>
        <v>-5.7765572074332083E-2</v>
      </c>
      <c r="P130" s="15">
        <f t="shared" si="28"/>
        <v>-1.4573636536876952E-6</v>
      </c>
      <c r="Q130" s="16">
        <f t="shared" si="29"/>
        <v>4.8062478862287998E-6</v>
      </c>
      <c r="R130" s="16">
        <f t="shared" si="30"/>
        <v>0</v>
      </c>
      <c r="S130" s="16">
        <f t="shared" si="31"/>
        <v>1.5304433063549822E-6</v>
      </c>
      <c r="T130" s="17">
        <f t="shared" si="32"/>
        <v>-1.124031006797797E-6</v>
      </c>
      <c r="U130" s="15">
        <f t="shared" si="33"/>
        <v>-8.593223746465932E-2</v>
      </c>
      <c r="V130" s="16">
        <f t="shared" si="34"/>
        <v>0.22282139619389951</v>
      </c>
      <c r="W130" s="16">
        <f t="shared" si="35"/>
        <v>-1.0712163009583803E-2</v>
      </c>
      <c r="X130" s="16">
        <f t="shared" si="36"/>
        <v>6.9331841068378697E-2</v>
      </c>
      <c r="Y130" s="17">
        <f t="shared" si="37"/>
        <v>-6.2611604833283013E-2</v>
      </c>
    </row>
    <row r="131" spans="1:25" x14ac:dyDescent="0.3">
      <c r="A131" s="1">
        <f t="shared" si="19"/>
        <v>240</v>
      </c>
      <c r="B131" s="2">
        <v>36738</v>
      </c>
      <c r="C131" s="1">
        <v>49.8125</v>
      </c>
      <c r="D131" s="1">
        <v>3.629</v>
      </c>
      <c r="E131" s="1">
        <v>55.25</v>
      </c>
      <c r="F131" s="1">
        <v>43.375</v>
      </c>
      <c r="G131" s="1">
        <v>40.093800000000002</v>
      </c>
      <c r="H131" s="1">
        <f t="shared" si="20"/>
        <v>2.006030254279727E-5</v>
      </c>
      <c r="I131" s="1">
        <f t="shared" si="21"/>
        <v>6.627771467075637E-3</v>
      </c>
      <c r="J131" s="1">
        <f t="shared" si="22"/>
        <v>1.3295510081405659E-7</v>
      </c>
      <c r="K131" s="15">
        <f t="shared" si="23"/>
        <v>8.1411126187245664E-2</v>
      </c>
      <c r="L131" s="16">
        <f t="shared" si="24"/>
        <v>-2.9938519112536754E-2</v>
      </c>
      <c r="M131" s="16">
        <f t="shared" si="25"/>
        <v>-4.1214750542299394E-2</v>
      </c>
      <c r="N131" s="16">
        <f t="shared" si="26"/>
        <v>-9.635416666666663E-2</v>
      </c>
      <c r="O131" s="17">
        <f t="shared" si="27"/>
        <v>2.1498089171974488E-2</v>
      </c>
      <c r="P131" s="15">
        <f t="shared" si="28"/>
        <v>1.6331318216659936E-6</v>
      </c>
      <c r="Q131" s="16">
        <f t="shared" si="29"/>
        <v>-6.0057575108080571E-7</v>
      </c>
      <c r="R131" s="16">
        <f t="shared" si="30"/>
        <v>-8.2678036510444371E-7</v>
      </c>
      <c r="S131" s="16">
        <f t="shared" si="31"/>
        <v>-1.9328937345924446E-6</v>
      </c>
      <c r="T131" s="17">
        <f t="shared" si="32"/>
        <v>4.3125817288184229E-7</v>
      </c>
      <c r="U131" s="15">
        <f t="shared" si="33"/>
        <v>7.0374905528600221E-2</v>
      </c>
      <c r="V131" s="16">
        <f t="shared" si="34"/>
        <v>-5.4117122918637343E-2</v>
      </c>
      <c r="W131" s="16">
        <f t="shared" si="35"/>
        <v>-5.1926913551883197E-2</v>
      </c>
      <c r="X131" s="16">
        <f t="shared" si="36"/>
        <v>-0.10567401099154633</v>
      </c>
      <c r="Y131" s="17">
        <f t="shared" si="37"/>
        <v>1.6652056413023562E-2</v>
      </c>
    </row>
    <row r="132" spans="1:25" x14ac:dyDescent="0.3">
      <c r="A132" s="1">
        <f t="shared" si="19"/>
        <v>239</v>
      </c>
      <c r="B132" s="2">
        <v>36769</v>
      </c>
      <c r="C132" s="1">
        <v>55.875</v>
      </c>
      <c r="D132" s="1">
        <v>4.3529999999999998</v>
      </c>
      <c r="E132" s="1">
        <v>47.625</v>
      </c>
      <c r="F132" s="1">
        <v>43.140599999999999</v>
      </c>
      <c r="G132" s="1">
        <v>40.822299999999998</v>
      </c>
      <c r="H132" s="1">
        <f t="shared" si="20"/>
        <v>2.0680724270925019E-5</v>
      </c>
      <c r="I132" s="1">
        <f t="shared" si="21"/>
        <v>1.4812447556630975E-2</v>
      </c>
      <c r="J132" s="1">
        <f t="shared" si="22"/>
        <v>3.0633214369622218E-7</v>
      </c>
      <c r="K132" s="15">
        <f t="shared" si="23"/>
        <v>0.12170639899623592</v>
      </c>
      <c r="L132" s="16">
        <f t="shared" si="24"/>
        <v>0.19950399559107179</v>
      </c>
      <c r="M132" s="16">
        <f t="shared" si="25"/>
        <v>-0.13800904977375561</v>
      </c>
      <c r="N132" s="16">
        <f t="shared" si="26"/>
        <v>-5.4040345821325664E-3</v>
      </c>
      <c r="O132" s="17">
        <f t="shared" si="27"/>
        <v>1.8169891604188138E-2</v>
      </c>
      <c r="P132" s="15">
        <f t="shared" si="28"/>
        <v>2.5169764796483403E-6</v>
      </c>
      <c r="Q132" s="16">
        <f t="shared" si="29"/>
        <v>4.1258871237667966E-6</v>
      </c>
      <c r="R132" s="16">
        <f t="shared" si="30"/>
        <v>-2.8541271052634068E-6</v>
      </c>
      <c r="S132" s="16">
        <f t="shared" si="31"/>
        <v>-1.1175934914362711E-7</v>
      </c>
      <c r="T132" s="17">
        <f t="shared" si="32"/>
        <v>3.7576651829881036E-7</v>
      </c>
      <c r="U132" s="15">
        <f t="shared" si="33"/>
        <v>0.11067017833759048</v>
      </c>
      <c r="V132" s="16">
        <f t="shared" si="34"/>
        <v>0.1753253917849712</v>
      </c>
      <c r="W132" s="16">
        <f t="shared" si="35"/>
        <v>-0.14872121278333941</v>
      </c>
      <c r="X132" s="16">
        <f t="shared" si="36"/>
        <v>-1.4723878907012263E-2</v>
      </c>
      <c r="Y132" s="17">
        <f t="shared" si="37"/>
        <v>1.3323858845237211E-2</v>
      </c>
    </row>
    <row r="133" spans="1:25" x14ac:dyDescent="0.3">
      <c r="A133" s="1">
        <f t="shared" ref="A133:A196" si="38">+A134+1</f>
        <v>238</v>
      </c>
      <c r="B133" s="2">
        <v>36798</v>
      </c>
      <c r="C133" s="1">
        <v>46.1875</v>
      </c>
      <c r="D133" s="1">
        <v>1.839</v>
      </c>
      <c r="E133" s="1">
        <v>48.125</v>
      </c>
      <c r="F133" s="1">
        <v>44.917999999999999</v>
      </c>
      <c r="G133" s="1">
        <v>44.552799999999998</v>
      </c>
      <c r="H133" s="1">
        <f t="shared" ref="H133:H196" si="39">+(1-$K$1)*$K$1^A133</f>
        <v>2.1320334299922697E-5</v>
      </c>
      <c r="I133" s="1">
        <f t="shared" si="21"/>
        <v>3.0059957259182504E-2</v>
      </c>
      <c r="J133" s="1">
        <f t="shared" si="22"/>
        <v>6.40888337807159E-7</v>
      </c>
      <c r="K133" s="15">
        <f t="shared" si="23"/>
        <v>-0.17337807606263977</v>
      </c>
      <c r="L133" s="16">
        <f t="shared" si="24"/>
        <v>-0.57753273604410749</v>
      </c>
      <c r="M133" s="16">
        <f t="shared" si="25"/>
        <v>1.049868766404205E-2</v>
      </c>
      <c r="N133" s="16">
        <f t="shared" si="26"/>
        <v>4.1200168750550548E-2</v>
      </c>
      <c r="O133" s="17">
        <f t="shared" si="27"/>
        <v>9.1383875969751838E-2</v>
      </c>
      <c r="P133" s="15">
        <f t="shared" si="28"/>
        <v>-3.6964785419329052E-6</v>
      </c>
      <c r="Q133" s="16">
        <f t="shared" si="29"/>
        <v>-1.2313191001609386E-5</v>
      </c>
      <c r="R133" s="16">
        <f t="shared" si="30"/>
        <v>2.2383553070785102E-7</v>
      </c>
      <c r="S133" s="16">
        <f t="shared" si="31"/>
        <v>8.7840137097496607E-7</v>
      </c>
      <c r="T133" s="17">
        <f t="shared" si="32"/>
        <v>1.9483347852977815E-6</v>
      </c>
      <c r="U133" s="15">
        <f t="shared" si="33"/>
        <v>-0.18441429672128523</v>
      </c>
      <c r="V133" s="16">
        <f t="shared" si="34"/>
        <v>-0.60171133985020808</v>
      </c>
      <c r="W133" s="16">
        <f t="shared" si="35"/>
        <v>-2.1347534554175263E-4</v>
      </c>
      <c r="X133" s="16">
        <f t="shared" si="36"/>
        <v>3.1880324425670847E-2</v>
      </c>
      <c r="Y133" s="17">
        <f t="shared" si="37"/>
        <v>8.6537843210800908E-2</v>
      </c>
    </row>
    <row r="134" spans="1:25" x14ac:dyDescent="0.3">
      <c r="A134" s="1">
        <f t="shared" si="38"/>
        <v>237</v>
      </c>
      <c r="B134" s="2">
        <v>36830</v>
      </c>
      <c r="C134" s="1">
        <v>45.5</v>
      </c>
      <c r="D134" s="1">
        <v>1.397</v>
      </c>
      <c r="E134" s="1">
        <v>45.375</v>
      </c>
      <c r="F134" s="1">
        <v>43.1875</v>
      </c>
      <c r="G134" s="1">
        <v>44.593800000000002</v>
      </c>
      <c r="H134" s="1">
        <f t="shared" si="39"/>
        <v>2.1979726082394537E-5</v>
      </c>
      <c r="I134" s="1">
        <f t="shared" ref="I134:I197" si="40">+K134^2</f>
        <v>2.2156262073789505E-4</v>
      </c>
      <c r="J134" s="1">
        <f t="shared" ref="J134:J197" si="41">+I134*H134</f>
        <v>4.8698857139164005E-9</v>
      </c>
      <c r="K134" s="15">
        <f t="shared" ref="K134:K197" si="42">+C134/C133-1</f>
        <v>-1.4884979702300405E-2</v>
      </c>
      <c r="L134" s="16">
        <f t="shared" ref="L134:L197" si="43">+D134/D133-1</f>
        <v>-0.24034801522566607</v>
      </c>
      <c r="M134" s="16">
        <f t="shared" ref="M134:M197" si="44">+E134/E133-1</f>
        <v>-5.7142857142857162E-2</v>
      </c>
      <c r="N134" s="16">
        <f t="shared" ref="N134:N197" si="45">+F134/F133-1</f>
        <v>-3.8525758047998515E-2</v>
      </c>
      <c r="O134" s="17">
        <f t="shared" ref="O134:O197" si="46">+G134/G133-1</f>
        <v>9.2025641486070953E-4</v>
      </c>
      <c r="P134" s="15">
        <f t="shared" ref="P134:P197" si="47">+K134*$H134</f>
        <v>-3.2716777659856548E-7</v>
      </c>
      <c r="Q134" s="16">
        <f t="shared" ref="Q134:Q197" si="48">+L134*$H134</f>
        <v>-5.2827835391073319E-6</v>
      </c>
      <c r="R134" s="16">
        <f t="shared" ref="R134:R197" si="49">+M134*$H134</f>
        <v>-1.2559843475654025E-6</v>
      </c>
      <c r="S134" s="16">
        <f t="shared" ref="S134:S197" si="50">+N134*$H134</f>
        <v>-8.4678560901161418E-7</v>
      </c>
      <c r="T134" s="17">
        <f t="shared" ref="T134:T197" si="51">+O134*$H134</f>
        <v>2.0226983924204826E-8</v>
      </c>
      <c r="U134" s="15">
        <f t="shared" ref="U134:U197" si="52">+K134-AVERAGE(K$6:K$371)</f>
        <v>-2.5921200360945848E-2</v>
      </c>
      <c r="V134" s="16">
        <f t="shared" ref="V134:V197" si="53">+L134-AVERAGE(L$6:L$371)</f>
        <v>-0.26452661903176666</v>
      </c>
      <c r="W134" s="16">
        <f t="shared" ref="W134:W197" si="54">+M134-AVERAGE(M$6:M$371)</f>
        <v>-6.7855020152440965E-2</v>
      </c>
      <c r="X134" s="16">
        <f t="shared" ref="X134:X197" si="55">+N134-AVERAGE(N$6:N$371)</f>
        <v>-4.7845602372878215E-2</v>
      </c>
      <c r="Y134" s="17">
        <f t="shared" ref="Y134:Y197" si="56">+O134-AVERAGE(O$6:O$371)</f>
        <v>-3.9257763440902179E-3</v>
      </c>
    </row>
    <row r="135" spans="1:25" x14ac:dyDescent="0.3">
      <c r="A135" s="1">
        <f t="shared" si="38"/>
        <v>236</v>
      </c>
      <c r="B135" s="2">
        <v>36860</v>
      </c>
      <c r="C135" s="1">
        <v>36.875</v>
      </c>
      <c r="D135" s="1">
        <v>1.179</v>
      </c>
      <c r="E135" s="1">
        <v>52.1875</v>
      </c>
      <c r="F135" s="1">
        <v>44.3125</v>
      </c>
      <c r="G135" s="1">
        <v>44</v>
      </c>
      <c r="H135" s="1">
        <f t="shared" si="39"/>
        <v>2.2659511425149003E-5</v>
      </c>
      <c r="I135" s="1">
        <f t="shared" si="40"/>
        <v>3.593316024634706E-2</v>
      </c>
      <c r="J135" s="1">
        <f t="shared" si="41"/>
        <v>8.1422785514381117E-7</v>
      </c>
      <c r="K135" s="15">
        <f t="shared" si="42"/>
        <v>-0.18956043956043955</v>
      </c>
      <c r="L135" s="16">
        <f t="shared" si="43"/>
        <v>-0.15604867573371506</v>
      </c>
      <c r="M135" s="16">
        <f t="shared" si="44"/>
        <v>0.15013774104683186</v>
      </c>
      <c r="N135" s="16">
        <f t="shared" si="45"/>
        <v>2.6049204052098318E-2</v>
      </c>
      <c r="O135" s="17">
        <f t="shared" si="46"/>
        <v>-1.3315752414012727E-2</v>
      </c>
      <c r="P135" s="15">
        <f t="shared" si="47"/>
        <v>-4.2953469459760468E-6</v>
      </c>
      <c r="Q135" s="16">
        <f t="shared" si="48"/>
        <v>-3.5359867506674883E-6</v>
      </c>
      <c r="R135" s="16">
        <f t="shared" si="49"/>
        <v>3.4020478585967491E-6</v>
      </c>
      <c r="S135" s="16">
        <f t="shared" si="50"/>
        <v>5.9026223683455954E-7</v>
      </c>
      <c r="T135" s="17">
        <f t="shared" si="51"/>
        <v>-3.017284439597768E-7</v>
      </c>
      <c r="U135" s="15">
        <f t="shared" si="52"/>
        <v>-0.20059666021908501</v>
      </c>
      <c r="V135" s="16">
        <f t="shared" si="53"/>
        <v>-0.18022727953981565</v>
      </c>
      <c r="W135" s="16">
        <f t="shared" si="54"/>
        <v>0.13942557803724806</v>
      </c>
      <c r="X135" s="16">
        <f t="shared" si="55"/>
        <v>1.6729359727218621E-2</v>
      </c>
      <c r="Y135" s="17">
        <f t="shared" si="56"/>
        <v>-1.8161785172963654E-2</v>
      </c>
    </row>
    <row r="136" spans="1:25" x14ac:dyDescent="0.3">
      <c r="A136" s="1">
        <f t="shared" si="38"/>
        <v>235</v>
      </c>
      <c r="B136" s="2">
        <v>36889</v>
      </c>
      <c r="C136" s="1">
        <v>45.4375</v>
      </c>
      <c r="D136" s="1">
        <v>1.0629999999999999</v>
      </c>
      <c r="E136" s="1">
        <v>53.125</v>
      </c>
      <c r="F136" s="1">
        <v>46</v>
      </c>
      <c r="G136" s="1">
        <v>43.468800000000002</v>
      </c>
      <c r="H136" s="1">
        <f t="shared" si="39"/>
        <v>2.3360321056854645E-5</v>
      </c>
      <c r="I136" s="1">
        <f t="shared" si="40"/>
        <v>5.3918414248779085E-2</v>
      </c>
      <c r="J136" s="1">
        <f t="shared" si="41"/>
        <v>1.2595514677279655E-6</v>
      </c>
      <c r="K136" s="15">
        <f t="shared" si="42"/>
        <v>0.23220338983050848</v>
      </c>
      <c r="L136" s="16">
        <f t="shared" si="43"/>
        <v>-9.8388464800678643E-2</v>
      </c>
      <c r="M136" s="16">
        <f t="shared" si="44"/>
        <v>1.7964071856287456E-2</v>
      </c>
      <c r="N136" s="16">
        <f t="shared" si="45"/>
        <v>3.8081805359661436E-2</v>
      </c>
      <c r="O136" s="17">
        <f t="shared" si="46"/>
        <v>-1.2072727272727235E-2</v>
      </c>
      <c r="P136" s="15">
        <f t="shared" si="47"/>
        <v>5.4243457369306552E-6</v>
      </c>
      <c r="Q136" s="16">
        <f t="shared" si="48"/>
        <v>-2.2983861260348954E-6</v>
      </c>
      <c r="R136" s="16">
        <f t="shared" si="49"/>
        <v>4.1964648605128174E-7</v>
      </c>
      <c r="S136" s="16">
        <f t="shared" si="50"/>
        <v>8.8960319962633913E-7</v>
      </c>
      <c r="T136" s="17">
        <f t="shared" si="51"/>
        <v>-2.8202278512275336E-7</v>
      </c>
      <c r="U136" s="15">
        <f t="shared" si="52"/>
        <v>0.22116716917186302</v>
      </c>
      <c r="V136" s="16">
        <f t="shared" si="53"/>
        <v>-0.12256706860677924</v>
      </c>
      <c r="W136" s="16">
        <f t="shared" si="54"/>
        <v>7.251908846703653E-3</v>
      </c>
      <c r="X136" s="16">
        <f t="shared" si="55"/>
        <v>2.8761961034781739E-2</v>
      </c>
      <c r="Y136" s="17">
        <f t="shared" si="56"/>
        <v>-1.6918760031678162E-2</v>
      </c>
    </row>
    <row r="137" spans="1:25" x14ac:dyDescent="0.3">
      <c r="A137" s="1">
        <f t="shared" si="38"/>
        <v>234</v>
      </c>
      <c r="B137" s="2">
        <v>36922</v>
      </c>
      <c r="C137" s="1">
        <v>54.99</v>
      </c>
      <c r="D137" s="1">
        <v>1.5449999999999999</v>
      </c>
      <c r="E137" s="1">
        <v>56.8</v>
      </c>
      <c r="F137" s="1">
        <v>45.15</v>
      </c>
      <c r="G137" s="1">
        <v>42.075000000000003</v>
      </c>
      <c r="H137" s="1">
        <f t="shared" si="39"/>
        <v>2.4082805213252209E-5</v>
      </c>
      <c r="I137" s="1">
        <f t="shared" si="40"/>
        <v>4.4198266509500934E-2</v>
      </c>
      <c r="J137" s="1">
        <f t="shared" si="41"/>
        <v>1.0644182431117195E-6</v>
      </c>
      <c r="K137" s="15">
        <f t="shared" si="42"/>
        <v>0.21023383768913351</v>
      </c>
      <c r="L137" s="16">
        <f t="shared" si="43"/>
        <v>0.45343367826904979</v>
      </c>
      <c r="M137" s="16">
        <f t="shared" si="44"/>
        <v>6.9176470588235173E-2</v>
      </c>
      <c r="N137" s="16">
        <f t="shared" si="45"/>
        <v>-1.8478260869565277E-2</v>
      </c>
      <c r="O137" s="17">
        <f t="shared" si="46"/>
        <v>-3.2064377208480543E-2</v>
      </c>
      <c r="P137" s="15">
        <f t="shared" si="47"/>
        <v>5.0630205623018829E-6</v>
      </c>
      <c r="Q137" s="16">
        <f t="shared" si="48"/>
        <v>1.0919954950881997E-5</v>
      </c>
      <c r="R137" s="16">
        <f t="shared" si="49"/>
        <v>1.6659634665167382E-6</v>
      </c>
      <c r="S137" s="16">
        <f t="shared" si="50"/>
        <v>-4.4500835720140094E-7</v>
      </c>
      <c r="T137" s="17">
        <f t="shared" si="51"/>
        <v>-7.722001505960806E-7</v>
      </c>
      <c r="U137" s="15">
        <f t="shared" si="52"/>
        <v>0.19919761703048805</v>
      </c>
      <c r="V137" s="16">
        <f t="shared" si="53"/>
        <v>0.42925507446294919</v>
      </c>
      <c r="W137" s="16">
        <f t="shared" si="54"/>
        <v>5.846430757865137E-2</v>
      </c>
      <c r="X137" s="16">
        <f t="shared" si="55"/>
        <v>-2.7798105194444974E-2</v>
      </c>
      <c r="Y137" s="17">
        <f t="shared" si="56"/>
        <v>-3.6910409967431473E-2</v>
      </c>
    </row>
    <row r="138" spans="1:25" x14ac:dyDescent="0.3">
      <c r="A138" s="1">
        <f t="shared" si="38"/>
        <v>233</v>
      </c>
      <c r="B138" s="2">
        <v>36950</v>
      </c>
      <c r="C138" s="1">
        <v>46.66</v>
      </c>
      <c r="D138" s="1">
        <v>1.304</v>
      </c>
      <c r="E138" s="1">
        <v>50.09</v>
      </c>
      <c r="F138" s="1">
        <v>45</v>
      </c>
      <c r="G138" s="1">
        <v>40.524999999999999</v>
      </c>
      <c r="H138" s="1">
        <f t="shared" si="39"/>
        <v>2.4827634240466198E-5</v>
      </c>
      <c r="I138" s="1">
        <f t="shared" si="40"/>
        <v>2.2946822879499264E-2</v>
      </c>
      <c r="J138" s="1">
        <f t="shared" si="41"/>
        <v>5.6971532543296907E-7</v>
      </c>
      <c r="K138" s="15">
        <f t="shared" si="42"/>
        <v>-0.15148208765230053</v>
      </c>
      <c r="L138" s="16">
        <f t="shared" si="43"/>
        <v>-0.15598705501618115</v>
      </c>
      <c r="M138" s="16">
        <f t="shared" si="44"/>
        <v>-0.11813380281690133</v>
      </c>
      <c r="N138" s="16">
        <f t="shared" si="45"/>
        <v>-3.3222591362126463E-3</v>
      </c>
      <c r="O138" s="17">
        <f t="shared" si="46"/>
        <v>-3.6838978015448665E-2</v>
      </c>
      <c r="P138" s="15">
        <f t="shared" si="47"/>
        <v>-3.7609418662135585E-6</v>
      </c>
      <c r="Q138" s="16">
        <f t="shared" si="48"/>
        <v>-3.872789548189224E-6</v>
      </c>
      <c r="R138" s="16">
        <f t="shared" si="49"/>
        <v>-2.932982847773382E-6</v>
      </c>
      <c r="S138" s="16">
        <f t="shared" si="50"/>
        <v>-8.2483834685934751E-8</v>
      </c>
      <c r="T138" s="17">
        <f t="shared" si="51"/>
        <v>-9.1462467196013474E-7</v>
      </c>
      <c r="U138" s="15">
        <f t="shared" si="52"/>
        <v>-0.16251830831094599</v>
      </c>
      <c r="V138" s="16">
        <f t="shared" si="53"/>
        <v>-0.18016565882228175</v>
      </c>
      <c r="W138" s="16">
        <f t="shared" si="54"/>
        <v>-0.12884596582648514</v>
      </c>
      <c r="X138" s="16">
        <f t="shared" si="55"/>
        <v>-1.2642103461092343E-2</v>
      </c>
      <c r="Y138" s="17">
        <f t="shared" si="56"/>
        <v>-4.1685010774399595E-2</v>
      </c>
    </row>
    <row r="139" spans="1:25" x14ac:dyDescent="0.3">
      <c r="A139" s="1">
        <f t="shared" si="38"/>
        <v>232</v>
      </c>
      <c r="B139" s="2">
        <v>36980</v>
      </c>
      <c r="C139" s="1">
        <v>44.9</v>
      </c>
      <c r="D139" s="1">
        <v>1.5760000000000001</v>
      </c>
      <c r="E139" s="1">
        <v>50.5</v>
      </c>
      <c r="F139" s="1">
        <v>40.950000000000003</v>
      </c>
      <c r="G139" s="1">
        <v>40.5</v>
      </c>
      <c r="H139" s="1">
        <f t="shared" si="39"/>
        <v>2.5595499216975465E-5</v>
      </c>
      <c r="I139" s="1">
        <f t="shared" si="40"/>
        <v>1.4227738247096324E-3</v>
      </c>
      <c r="J139" s="1">
        <f t="shared" si="41"/>
        <v>3.6416606316288582E-8</v>
      </c>
      <c r="K139" s="15">
        <f t="shared" si="42"/>
        <v>-3.7719674239176992E-2</v>
      </c>
      <c r="L139" s="16">
        <f t="shared" si="43"/>
        <v>0.20858895705521463</v>
      </c>
      <c r="M139" s="16">
        <f t="shared" si="44"/>
        <v>8.1852665202635233E-3</v>
      </c>
      <c r="N139" s="16">
        <f t="shared" si="45"/>
        <v>-8.9999999999999969E-2</v>
      </c>
      <c r="O139" s="17">
        <f t="shared" si="46"/>
        <v>-6.1690314620599374E-4</v>
      </c>
      <c r="P139" s="15">
        <f t="shared" si="47"/>
        <v>-9.654538924534243E-7</v>
      </c>
      <c r="Q139" s="16">
        <f t="shared" si="48"/>
        <v>5.3389384869764747E-6</v>
      </c>
      <c r="R139" s="16">
        <f t="shared" si="49"/>
        <v>2.0950598281014049E-7</v>
      </c>
      <c r="S139" s="16">
        <f t="shared" si="50"/>
        <v>-2.3035949295277909E-6</v>
      </c>
      <c r="T139" s="17">
        <f t="shared" si="51"/>
        <v>-1.5789943995665213E-8</v>
      </c>
      <c r="U139" s="15">
        <f t="shared" si="52"/>
        <v>-4.8755894897822435E-2</v>
      </c>
      <c r="V139" s="16">
        <f t="shared" si="53"/>
        <v>0.18441035324911403</v>
      </c>
      <c r="W139" s="16">
        <f t="shared" si="54"/>
        <v>-2.5268964893202794E-3</v>
      </c>
      <c r="X139" s="16">
        <f t="shared" si="55"/>
        <v>-9.9319844324879669E-2</v>
      </c>
      <c r="Y139" s="17">
        <f t="shared" si="56"/>
        <v>-5.4629359051569211E-3</v>
      </c>
    </row>
    <row r="140" spans="1:25" x14ac:dyDescent="0.3">
      <c r="A140" s="1">
        <f t="shared" si="38"/>
        <v>231</v>
      </c>
      <c r="B140" s="2">
        <v>37011</v>
      </c>
      <c r="C140" s="1">
        <v>47.98</v>
      </c>
      <c r="D140" s="1">
        <v>1.821</v>
      </c>
      <c r="E140" s="1">
        <v>51.74</v>
      </c>
      <c r="F140" s="1">
        <v>43.3</v>
      </c>
      <c r="G140" s="1">
        <v>44.3</v>
      </c>
      <c r="H140" s="1">
        <f t="shared" si="39"/>
        <v>2.6387112594820068E-5</v>
      </c>
      <c r="I140" s="1">
        <f t="shared" si="40"/>
        <v>4.7055322146219609E-3</v>
      </c>
      <c r="J140" s="1">
        <f t="shared" si="41"/>
        <v>1.2416540836578271E-7</v>
      </c>
      <c r="K140" s="15">
        <f t="shared" si="42"/>
        <v>6.8596881959910982E-2</v>
      </c>
      <c r="L140" s="16">
        <f t="shared" si="43"/>
        <v>0.15545685279187804</v>
      </c>
      <c r="M140" s="16">
        <f t="shared" si="44"/>
        <v>2.4554455445544576E-2</v>
      </c>
      <c r="N140" s="16">
        <f t="shared" si="45"/>
        <v>5.7387057387057183E-2</v>
      </c>
      <c r="O140" s="17">
        <f t="shared" si="46"/>
        <v>9.3827160493827E-2</v>
      </c>
      <c r="P140" s="15">
        <f t="shared" si="47"/>
        <v>1.8100736479297525E-6</v>
      </c>
      <c r="Q140" s="16">
        <f t="shared" si="48"/>
        <v>4.1020574782556542E-6</v>
      </c>
      <c r="R140" s="16">
        <f t="shared" si="49"/>
        <v>6.4792118054607752E-7</v>
      </c>
      <c r="S140" s="16">
        <f t="shared" si="50"/>
        <v>1.5142787447576786E-6</v>
      </c>
      <c r="T140" s="17">
        <f t="shared" si="51"/>
        <v>2.4758278484028661E-6</v>
      </c>
      <c r="U140" s="15">
        <f t="shared" si="52"/>
        <v>5.7560661301265539E-2</v>
      </c>
      <c r="V140" s="16">
        <f t="shared" si="53"/>
        <v>0.13127824898577745</v>
      </c>
      <c r="W140" s="16">
        <f t="shared" si="54"/>
        <v>1.3842292435960774E-2</v>
      </c>
      <c r="X140" s="16">
        <f t="shared" si="55"/>
        <v>4.8067213062177483E-2</v>
      </c>
      <c r="Y140" s="17">
        <f t="shared" si="56"/>
        <v>8.898112773487607E-2</v>
      </c>
    </row>
    <row r="141" spans="1:25" x14ac:dyDescent="0.3">
      <c r="A141" s="1">
        <f t="shared" si="38"/>
        <v>230</v>
      </c>
      <c r="B141" s="2">
        <v>37042</v>
      </c>
      <c r="C141" s="1">
        <v>49.15</v>
      </c>
      <c r="D141" s="1">
        <v>1.425</v>
      </c>
      <c r="E141" s="1">
        <v>51.75</v>
      </c>
      <c r="F141" s="1">
        <v>42.89</v>
      </c>
      <c r="G141" s="1">
        <v>44.375</v>
      </c>
      <c r="H141" s="1">
        <f t="shared" si="39"/>
        <v>2.7203208860639243E-5</v>
      </c>
      <c r="I141" s="1">
        <f t="shared" si="40"/>
        <v>5.9463605180774641E-4</v>
      </c>
      <c r="J141" s="1">
        <f t="shared" si="41"/>
        <v>1.6176008713392024E-8</v>
      </c>
      <c r="K141" s="15">
        <f t="shared" si="42"/>
        <v>2.4385160483534785E-2</v>
      </c>
      <c r="L141" s="16">
        <f t="shared" si="43"/>
        <v>-0.21746293245469517</v>
      </c>
      <c r="M141" s="16">
        <f t="shared" si="44"/>
        <v>1.9327406262070745E-4</v>
      </c>
      <c r="N141" s="16">
        <f t="shared" si="45"/>
        <v>-9.4688221709006148E-3</v>
      </c>
      <c r="O141" s="17">
        <f t="shared" si="46"/>
        <v>1.6930022573364845E-3</v>
      </c>
      <c r="P141" s="15">
        <f t="shared" si="47"/>
        <v>6.6335461373380336E-7</v>
      </c>
      <c r="Q141" s="16">
        <f t="shared" si="48"/>
        <v>-5.915689571012157E-6</v>
      </c>
      <c r="R141" s="16">
        <f t="shared" si="49"/>
        <v>5.2576746928153726E-9</v>
      </c>
      <c r="S141" s="16">
        <f t="shared" si="50"/>
        <v>-2.5758234717926092E-7</v>
      </c>
      <c r="T141" s="17">
        <f t="shared" si="51"/>
        <v>4.6055094007858091E-8</v>
      </c>
      <c r="U141" s="15">
        <f t="shared" si="52"/>
        <v>1.3348939824889341E-2</v>
      </c>
      <c r="V141" s="16">
        <f t="shared" si="53"/>
        <v>-0.24164153626079576</v>
      </c>
      <c r="W141" s="16">
        <f t="shared" si="54"/>
        <v>-1.0518888946963095E-2</v>
      </c>
      <c r="X141" s="16">
        <f t="shared" si="55"/>
        <v>-1.8788666495780312E-2</v>
      </c>
      <c r="Y141" s="17">
        <f t="shared" si="56"/>
        <v>-3.1530305016144429E-3</v>
      </c>
    </row>
    <row r="142" spans="1:25" x14ac:dyDescent="0.3">
      <c r="A142" s="1">
        <f t="shared" si="38"/>
        <v>229</v>
      </c>
      <c r="B142" s="2">
        <v>37071</v>
      </c>
      <c r="C142" s="1">
        <v>44.47</v>
      </c>
      <c r="D142" s="1">
        <v>1.661</v>
      </c>
      <c r="E142" s="1">
        <v>48.8</v>
      </c>
      <c r="F142" s="1">
        <v>40.049999999999997</v>
      </c>
      <c r="G142" s="1">
        <v>43.674999999999997</v>
      </c>
      <c r="H142" s="1">
        <f t="shared" si="39"/>
        <v>2.8044545217153856E-5</v>
      </c>
      <c r="I142" s="1">
        <f t="shared" si="40"/>
        <v>9.066604297472072E-3</v>
      </c>
      <c r="J142" s="1">
        <f t="shared" si="41"/>
        <v>2.5426879418649699E-7</v>
      </c>
      <c r="K142" s="15">
        <f t="shared" si="42"/>
        <v>-9.5218718209562514E-2</v>
      </c>
      <c r="L142" s="16">
        <f t="shared" si="43"/>
        <v>0.16561403508771932</v>
      </c>
      <c r="M142" s="16">
        <f t="shared" si="44"/>
        <v>-5.7004830917874449E-2</v>
      </c>
      <c r="N142" s="16">
        <f t="shared" si="45"/>
        <v>-6.6215901142457567E-2</v>
      </c>
      <c r="O142" s="17">
        <f t="shared" si="46"/>
        <v>-1.5774647887323967E-2</v>
      </c>
      <c r="P142" s="15">
        <f t="shared" si="47"/>
        <v>-2.6703656483475073E-6</v>
      </c>
      <c r="Q142" s="16">
        <f t="shared" si="48"/>
        <v>4.6445702956128494E-6</v>
      </c>
      <c r="R142" s="16">
        <f t="shared" si="49"/>
        <v>-1.5986745582725401E-6</v>
      </c>
      <c r="S142" s="16">
        <f t="shared" si="50"/>
        <v>-1.8569948336842408E-6</v>
      </c>
      <c r="T142" s="17">
        <f t="shared" si="51"/>
        <v>-4.4239282596073755E-7</v>
      </c>
      <c r="U142" s="15">
        <f t="shared" si="52"/>
        <v>-0.10625493886820796</v>
      </c>
      <c r="V142" s="16">
        <f t="shared" si="53"/>
        <v>0.14143543128161873</v>
      </c>
      <c r="W142" s="16">
        <f t="shared" si="54"/>
        <v>-6.7716993927458252E-2</v>
      </c>
      <c r="X142" s="16">
        <f t="shared" si="55"/>
        <v>-7.5535745467337267E-2</v>
      </c>
      <c r="Y142" s="17">
        <f t="shared" si="56"/>
        <v>-2.0620680646274894E-2</v>
      </c>
    </row>
    <row r="143" spans="1:25" x14ac:dyDescent="0.3">
      <c r="A143" s="1">
        <f t="shared" si="38"/>
        <v>228</v>
      </c>
      <c r="B143" s="2">
        <v>37103</v>
      </c>
      <c r="C143" s="1">
        <v>43.3</v>
      </c>
      <c r="D143" s="1">
        <v>1.3420000000000001</v>
      </c>
      <c r="E143" s="1">
        <v>55.9</v>
      </c>
      <c r="F143" s="1">
        <v>41.22</v>
      </c>
      <c r="G143" s="1">
        <v>41.76</v>
      </c>
      <c r="H143" s="1">
        <f t="shared" si="39"/>
        <v>2.8911902285725625E-5</v>
      </c>
      <c r="I143" s="1">
        <f t="shared" si="40"/>
        <v>6.9220935537959527E-4</v>
      </c>
      <c r="J143" s="1">
        <f t="shared" si="41"/>
        <v>2.0013089243999981E-8</v>
      </c>
      <c r="K143" s="15">
        <f t="shared" si="42"/>
        <v>-2.630987182370137E-2</v>
      </c>
      <c r="L143" s="16">
        <f t="shared" si="43"/>
        <v>-0.19205298013245031</v>
      </c>
      <c r="M143" s="16">
        <f t="shared" si="44"/>
        <v>0.14549180327868849</v>
      </c>
      <c r="N143" s="16">
        <f t="shared" si="45"/>
        <v>2.9213483146067531E-2</v>
      </c>
      <c r="O143" s="17">
        <f t="shared" si="46"/>
        <v>-4.3846594161419561E-2</v>
      </c>
      <c r="P143" s="15">
        <f t="shared" si="47"/>
        <v>-7.6066844331681982E-7</v>
      </c>
      <c r="Q143" s="16">
        <f t="shared" si="48"/>
        <v>-5.5526169952718086E-6</v>
      </c>
      <c r="R143" s="16">
        <f t="shared" si="49"/>
        <v>4.2064447997674564E-6</v>
      </c>
      <c r="S143" s="16">
        <f t="shared" si="50"/>
        <v>8.4461737014479694E-7</v>
      </c>
      <c r="T143" s="17">
        <f t="shared" si="51"/>
        <v>-1.2676884459568301E-6</v>
      </c>
      <c r="U143" s="15">
        <f t="shared" si="52"/>
        <v>-3.7346092482346813E-2</v>
      </c>
      <c r="V143" s="16">
        <f t="shared" si="53"/>
        <v>-0.21623158393855091</v>
      </c>
      <c r="W143" s="16">
        <f t="shared" si="54"/>
        <v>0.13477964026910469</v>
      </c>
      <c r="X143" s="16">
        <f t="shared" si="55"/>
        <v>1.9893638821187835E-2</v>
      </c>
      <c r="Y143" s="17">
        <f t="shared" si="56"/>
        <v>-4.8692626920370491E-2</v>
      </c>
    </row>
    <row r="144" spans="1:25" x14ac:dyDescent="0.3">
      <c r="A144" s="1">
        <f t="shared" si="38"/>
        <v>227</v>
      </c>
      <c r="B144" s="2">
        <v>37134</v>
      </c>
      <c r="C144" s="1">
        <v>39.4</v>
      </c>
      <c r="D144" s="1">
        <v>1.325</v>
      </c>
      <c r="E144" s="1">
        <v>48.05</v>
      </c>
      <c r="F144" s="1">
        <v>38.31</v>
      </c>
      <c r="G144" s="1">
        <v>40.15</v>
      </c>
      <c r="H144" s="1">
        <f t="shared" si="39"/>
        <v>2.9806084830644979E-5</v>
      </c>
      <c r="I144" s="1">
        <f t="shared" si="40"/>
        <v>8.112475931921331E-3</v>
      </c>
      <c r="J144" s="1">
        <f t="shared" si="41"/>
        <v>2.4180114581341287E-7</v>
      </c>
      <c r="K144" s="15">
        <f t="shared" si="42"/>
        <v>-9.0069284064665078E-2</v>
      </c>
      <c r="L144" s="16">
        <f t="shared" si="43"/>
        <v>-1.266766020864396E-2</v>
      </c>
      <c r="M144" s="16">
        <f t="shared" si="44"/>
        <v>-0.14042933810375668</v>
      </c>
      <c r="N144" s="16">
        <f t="shared" si="45"/>
        <v>-7.059679767103344E-2</v>
      </c>
      <c r="O144" s="17">
        <f t="shared" si="46"/>
        <v>-3.8553639846743315E-2</v>
      </c>
      <c r="P144" s="15">
        <f t="shared" si="47"/>
        <v>-2.6846127214668672E-6</v>
      </c>
      <c r="Q144" s="16">
        <f t="shared" si="48"/>
        <v>-3.7757335478462774E-7</v>
      </c>
      <c r="R144" s="16">
        <f t="shared" si="49"/>
        <v>-4.1856487642318969E-6</v>
      </c>
      <c r="S144" s="16">
        <f t="shared" si="50"/>
        <v>-2.1042141401547027E-6</v>
      </c>
      <c r="T144" s="17">
        <f t="shared" si="51"/>
        <v>-1.1491330598021657E-6</v>
      </c>
      <c r="U144" s="15">
        <f t="shared" si="52"/>
        <v>-0.10110550472331052</v>
      </c>
      <c r="V144" s="16">
        <f t="shared" si="53"/>
        <v>-3.6846264014744549E-2</v>
      </c>
      <c r="W144" s="16">
        <f t="shared" si="54"/>
        <v>-0.15114150111334049</v>
      </c>
      <c r="X144" s="16">
        <f t="shared" si="55"/>
        <v>-7.991664199591314E-2</v>
      </c>
      <c r="Y144" s="17">
        <f t="shared" si="56"/>
        <v>-4.3399672605694245E-2</v>
      </c>
    </row>
    <row r="145" spans="1:25" x14ac:dyDescent="0.3">
      <c r="A145" s="1">
        <f t="shared" si="38"/>
        <v>226</v>
      </c>
      <c r="B145" s="2">
        <v>37162</v>
      </c>
      <c r="C145" s="1">
        <v>34.15</v>
      </c>
      <c r="D145" s="1">
        <v>1.1080000000000001</v>
      </c>
      <c r="E145" s="1">
        <v>49.5</v>
      </c>
      <c r="F145" s="1">
        <v>40.1</v>
      </c>
      <c r="G145" s="1">
        <v>39.4</v>
      </c>
      <c r="H145" s="1">
        <f t="shared" si="39"/>
        <v>3.0727922505819563E-5</v>
      </c>
      <c r="I145" s="1">
        <f t="shared" si="40"/>
        <v>1.7755224303640904E-2</v>
      </c>
      <c r="J145" s="1">
        <f t="shared" si="41"/>
        <v>5.4558115647572182E-7</v>
      </c>
      <c r="K145" s="15">
        <f t="shared" si="42"/>
        <v>-0.13324873096446699</v>
      </c>
      <c r="L145" s="16">
        <f t="shared" si="43"/>
        <v>-0.1637735849056603</v>
      </c>
      <c r="M145" s="16">
        <f t="shared" si="44"/>
        <v>3.0176899063475648E-2</v>
      </c>
      <c r="N145" s="16">
        <f t="shared" si="45"/>
        <v>4.6724092926129002E-2</v>
      </c>
      <c r="O145" s="17">
        <f t="shared" si="46"/>
        <v>-1.8679950186799466E-2</v>
      </c>
      <c r="P145" s="15">
        <f t="shared" si="47"/>
        <v>-4.0944566790749408E-6</v>
      </c>
      <c r="Q145" s="16">
        <f t="shared" si="48"/>
        <v>-5.03242202548139E-6</v>
      </c>
      <c r="R145" s="16">
        <f t="shared" si="49"/>
        <v>9.2727341588841868E-7</v>
      </c>
      <c r="S145" s="16">
        <f t="shared" si="50"/>
        <v>1.435734306588804E-6</v>
      </c>
      <c r="T145" s="17">
        <f t="shared" si="51"/>
        <v>-5.739960617525436E-7</v>
      </c>
      <c r="U145" s="15">
        <f t="shared" si="52"/>
        <v>-0.14428495162311245</v>
      </c>
      <c r="V145" s="16">
        <f t="shared" si="53"/>
        <v>-0.18795218871176089</v>
      </c>
      <c r="W145" s="16">
        <f t="shared" si="54"/>
        <v>1.9464736053891846E-2</v>
      </c>
      <c r="X145" s="16">
        <f t="shared" si="55"/>
        <v>3.7404248601249301E-2</v>
      </c>
      <c r="Y145" s="17">
        <f t="shared" si="56"/>
        <v>-2.3525982945750392E-2</v>
      </c>
    </row>
    <row r="146" spans="1:25" x14ac:dyDescent="0.3">
      <c r="A146" s="1">
        <f t="shared" si="38"/>
        <v>225</v>
      </c>
      <c r="B146" s="2">
        <v>37195</v>
      </c>
      <c r="C146" s="1">
        <v>35.36</v>
      </c>
      <c r="D146" s="1">
        <v>1.254</v>
      </c>
      <c r="E146" s="1">
        <v>51.4</v>
      </c>
      <c r="F146" s="1">
        <v>41.9</v>
      </c>
      <c r="G146" s="1">
        <v>39.450000000000003</v>
      </c>
      <c r="H146" s="1">
        <f t="shared" si="39"/>
        <v>3.1678270624556256E-5</v>
      </c>
      <c r="I146" s="1">
        <f t="shared" si="40"/>
        <v>1.2554208137812457E-3</v>
      </c>
      <c r="J146" s="1">
        <f t="shared" si="41"/>
        <v>3.9769560286662945E-8</v>
      </c>
      <c r="K146" s="15">
        <f t="shared" si="42"/>
        <v>3.5431918008784757E-2</v>
      </c>
      <c r="L146" s="16">
        <f t="shared" si="43"/>
        <v>0.13176895306859193</v>
      </c>
      <c r="M146" s="16">
        <f t="shared" si="44"/>
        <v>3.8383838383838409E-2</v>
      </c>
      <c r="N146" s="16">
        <f t="shared" si="45"/>
        <v>4.4887780548628298E-2</v>
      </c>
      <c r="O146" s="17">
        <f t="shared" si="46"/>
        <v>1.2690355329949554E-3</v>
      </c>
      <c r="P146" s="15">
        <f t="shared" si="47"/>
        <v>1.1224218874293719E-6</v>
      </c>
      <c r="Q146" s="16">
        <f t="shared" si="48"/>
        <v>4.1742125552213074E-6</v>
      </c>
      <c r="R146" s="16">
        <f t="shared" si="49"/>
        <v>1.2159336199324632E-6</v>
      </c>
      <c r="S146" s="16">
        <f t="shared" si="50"/>
        <v>1.4219672599551396E-6</v>
      </c>
      <c r="T146" s="17">
        <f t="shared" si="51"/>
        <v>4.0200851046392186E-8</v>
      </c>
      <c r="U146" s="15">
        <f t="shared" si="52"/>
        <v>2.4395697350139314E-2</v>
      </c>
      <c r="V146" s="16">
        <f t="shared" si="53"/>
        <v>0.10759034926249134</v>
      </c>
      <c r="W146" s="16">
        <f t="shared" si="54"/>
        <v>2.7671675374254606E-2</v>
      </c>
      <c r="X146" s="16">
        <f t="shared" si="55"/>
        <v>3.5567936223748597E-2</v>
      </c>
      <c r="Y146" s="17">
        <f t="shared" si="56"/>
        <v>-3.576997225955972E-3</v>
      </c>
    </row>
    <row r="147" spans="1:25" x14ac:dyDescent="0.3">
      <c r="A147" s="1">
        <f t="shared" si="38"/>
        <v>224</v>
      </c>
      <c r="B147" s="2">
        <v>37225</v>
      </c>
      <c r="C147" s="1">
        <v>37.72</v>
      </c>
      <c r="D147" s="1">
        <v>1.5209999999999999</v>
      </c>
      <c r="E147" s="1">
        <v>55.15</v>
      </c>
      <c r="F147" s="1">
        <v>43.31</v>
      </c>
      <c r="G147" s="1">
        <v>37.4</v>
      </c>
      <c r="H147" s="1">
        <f t="shared" si="39"/>
        <v>3.2658010953150779E-5</v>
      </c>
      <c r="I147" s="1">
        <f t="shared" si="40"/>
        <v>4.4545054360066319E-3</v>
      </c>
      <c r="J147" s="1">
        <f t="shared" si="41"/>
        <v>1.4547528731997427E-7</v>
      </c>
      <c r="K147" s="15">
        <f t="shared" si="42"/>
        <v>6.6742081447963786E-2</v>
      </c>
      <c r="L147" s="16">
        <f t="shared" si="43"/>
        <v>0.21291866028708117</v>
      </c>
      <c r="M147" s="16">
        <f t="shared" si="44"/>
        <v>7.2957198443579729E-2</v>
      </c>
      <c r="N147" s="16">
        <f t="shared" si="45"/>
        <v>3.3651551312649186E-2</v>
      </c>
      <c r="O147" s="17">
        <f t="shared" si="46"/>
        <v>-5.1964512040557742E-2</v>
      </c>
      <c r="P147" s="15">
        <f t="shared" si="47"/>
        <v>2.1796636269636826E-6</v>
      </c>
      <c r="Q147" s="16">
        <f t="shared" si="48"/>
        <v>6.9534999397856869E-6</v>
      </c>
      <c r="R147" s="16">
        <f t="shared" si="49"/>
        <v>2.3826369858816216E-6</v>
      </c>
      <c r="S147" s="16">
        <f t="shared" si="50"/>
        <v>1.0989927313590126E-6</v>
      </c>
      <c r="T147" s="17">
        <f t="shared" si="51"/>
        <v>-1.6970576033956703E-6</v>
      </c>
      <c r="U147" s="15">
        <f t="shared" si="52"/>
        <v>5.5705860789318343E-2</v>
      </c>
      <c r="V147" s="16">
        <f t="shared" si="53"/>
        <v>0.18874005648098058</v>
      </c>
      <c r="W147" s="16">
        <f t="shared" si="54"/>
        <v>6.2245035433995927E-2</v>
      </c>
      <c r="X147" s="16">
        <f t="shared" si="55"/>
        <v>2.4331706987769489E-2</v>
      </c>
      <c r="Y147" s="17">
        <f t="shared" si="56"/>
        <v>-5.6810544799508672E-2</v>
      </c>
    </row>
    <row r="148" spans="1:25" x14ac:dyDescent="0.3">
      <c r="A148" s="1">
        <f t="shared" si="38"/>
        <v>223</v>
      </c>
      <c r="B148" s="2">
        <v>37256</v>
      </c>
      <c r="C148" s="1">
        <v>36.35</v>
      </c>
      <c r="D148" s="1">
        <v>1.5640000000000001</v>
      </c>
      <c r="E148" s="1">
        <v>57.55</v>
      </c>
      <c r="F148" s="1">
        <v>39.85</v>
      </c>
      <c r="G148" s="1">
        <v>39.299999999999997</v>
      </c>
      <c r="H148" s="1">
        <f t="shared" si="39"/>
        <v>3.3668052529021413E-5</v>
      </c>
      <c r="I148" s="1">
        <f t="shared" si="40"/>
        <v>1.3191608874454669E-3</v>
      </c>
      <c r="J148" s="1">
        <f t="shared" si="41"/>
        <v>4.4413578052744485E-8</v>
      </c>
      <c r="K148" s="15">
        <f t="shared" si="42"/>
        <v>-3.6320254506892802E-2</v>
      </c>
      <c r="L148" s="16">
        <f t="shared" si="43"/>
        <v>2.8270874424720649E-2</v>
      </c>
      <c r="M148" s="16">
        <f t="shared" si="44"/>
        <v>4.3517679057117009E-2</v>
      </c>
      <c r="N148" s="16">
        <f t="shared" si="45"/>
        <v>-7.9889171092126565E-2</v>
      </c>
      <c r="O148" s="17">
        <f t="shared" si="46"/>
        <v>5.0802139037433136E-2</v>
      </c>
      <c r="P148" s="15">
        <f t="shared" si="47"/>
        <v>-1.2228322366054935E-6</v>
      </c>
      <c r="Q148" s="16">
        <f t="shared" si="48"/>
        <v>9.5182528517286287E-7</v>
      </c>
      <c r="R148" s="16">
        <f t="shared" si="49"/>
        <v>1.4651555044361105E-6</v>
      </c>
      <c r="S148" s="16">
        <f t="shared" si="50"/>
        <v>-2.689712808829696E-6</v>
      </c>
      <c r="T148" s="17">
        <f t="shared" si="51"/>
        <v>1.7104090856989481E-6</v>
      </c>
      <c r="U148" s="15">
        <f t="shared" si="52"/>
        <v>-4.7356475165538245E-2</v>
      </c>
      <c r="V148" s="16">
        <f t="shared" si="53"/>
        <v>4.09227061862006E-3</v>
      </c>
      <c r="W148" s="16">
        <f t="shared" si="54"/>
        <v>3.2805516047533206E-2</v>
      </c>
      <c r="X148" s="16">
        <f t="shared" si="55"/>
        <v>-8.9209015417006265E-2</v>
      </c>
      <c r="Y148" s="17">
        <f t="shared" si="56"/>
        <v>4.5956106278482206E-2</v>
      </c>
    </row>
    <row r="149" spans="1:25" x14ac:dyDescent="0.3">
      <c r="A149" s="1">
        <f t="shared" si="38"/>
        <v>222</v>
      </c>
      <c r="B149" s="2">
        <v>37287</v>
      </c>
      <c r="C149" s="1">
        <v>34.049999999999997</v>
      </c>
      <c r="D149" s="1">
        <v>1.766</v>
      </c>
      <c r="E149" s="1">
        <v>59.98</v>
      </c>
      <c r="F149" s="1">
        <v>41.67</v>
      </c>
      <c r="G149" s="1">
        <v>39.049999999999997</v>
      </c>
      <c r="H149" s="1">
        <f t="shared" si="39"/>
        <v>3.4709332504145795E-5</v>
      </c>
      <c r="I149" s="1">
        <f t="shared" si="40"/>
        <v>4.0035646104565874E-3</v>
      </c>
      <c r="J149" s="1">
        <f t="shared" si="41"/>
        <v>1.3896105526616863E-7</v>
      </c>
      <c r="K149" s="15">
        <f t="shared" si="42"/>
        <v>-6.3273727647868094E-2</v>
      </c>
      <c r="L149" s="16">
        <f t="shared" si="43"/>
        <v>0.12915601023017897</v>
      </c>
      <c r="M149" s="16">
        <f t="shared" si="44"/>
        <v>4.2224152910512514E-2</v>
      </c>
      <c r="N149" s="16">
        <f t="shared" si="45"/>
        <v>4.5671267252195724E-2</v>
      </c>
      <c r="O149" s="17">
        <f t="shared" si="46"/>
        <v>-6.3613231552163141E-3</v>
      </c>
      <c r="P149" s="15">
        <f t="shared" si="47"/>
        <v>-2.1961888517066166E-6</v>
      </c>
      <c r="Q149" s="16">
        <f t="shared" si="48"/>
        <v>4.482918903988138E-6</v>
      </c>
      <c r="R149" s="16">
        <f t="shared" si="49"/>
        <v>1.4655721630768743E-6</v>
      </c>
      <c r="S149" s="16">
        <f t="shared" si="50"/>
        <v>1.5852192009421665E-6</v>
      </c>
      <c r="T149" s="17">
        <f t="shared" si="51"/>
        <v>-2.207972805607249E-7</v>
      </c>
      <c r="U149" s="15">
        <f t="shared" si="52"/>
        <v>-7.4309948306513537E-2</v>
      </c>
      <c r="V149" s="16">
        <f t="shared" si="53"/>
        <v>0.10497740642407838</v>
      </c>
      <c r="W149" s="16">
        <f t="shared" si="54"/>
        <v>3.1511989900928711E-2</v>
      </c>
      <c r="X149" s="16">
        <f t="shared" si="55"/>
        <v>3.6351422927316024E-2</v>
      </c>
      <c r="Y149" s="17">
        <f t="shared" si="56"/>
        <v>-1.1207355914167241E-2</v>
      </c>
    </row>
    <row r="150" spans="1:25" x14ac:dyDescent="0.3">
      <c r="A150" s="1">
        <f t="shared" si="38"/>
        <v>221</v>
      </c>
      <c r="B150" s="2">
        <v>37315</v>
      </c>
      <c r="C150" s="1">
        <v>29.25</v>
      </c>
      <c r="D150" s="1">
        <v>1.55</v>
      </c>
      <c r="E150" s="1">
        <v>62.01</v>
      </c>
      <c r="F150" s="1">
        <v>40.96</v>
      </c>
      <c r="G150" s="1">
        <v>41.3</v>
      </c>
      <c r="H150" s="1">
        <f t="shared" si="39"/>
        <v>3.5782817014583291E-5</v>
      </c>
      <c r="I150" s="1">
        <f t="shared" si="40"/>
        <v>1.9872304915678516E-2</v>
      </c>
      <c r="J150" s="1">
        <f t="shared" si="41"/>
        <v>7.1108705045572838E-7</v>
      </c>
      <c r="K150" s="15">
        <f t="shared" si="42"/>
        <v>-0.14096916299559459</v>
      </c>
      <c r="L150" s="16">
        <f t="shared" si="43"/>
        <v>-0.12231030577576441</v>
      </c>
      <c r="M150" s="16">
        <f t="shared" si="44"/>
        <v>3.3844614871623824E-2</v>
      </c>
      <c r="N150" s="16">
        <f t="shared" si="45"/>
        <v>-1.7038636909047278E-2</v>
      </c>
      <c r="O150" s="17">
        <f t="shared" si="46"/>
        <v>5.7618437900128106E-2</v>
      </c>
      <c r="P150" s="15">
        <f t="shared" si="47"/>
        <v>-5.0442737641703276E-6</v>
      </c>
      <c r="Q150" s="16">
        <f t="shared" si="48"/>
        <v>-4.3766072905719079E-6</v>
      </c>
      <c r="R150" s="16">
        <f t="shared" si="49"/>
        <v>1.2110556608803597E-6</v>
      </c>
      <c r="S150" s="16">
        <f t="shared" si="50"/>
        <v>-6.0969042669436379E-7</v>
      </c>
      <c r="T150" s="17">
        <f t="shared" si="51"/>
        <v>2.0617500200464147E-6</v>
      </c>
      <c r="U150" s="15">
        <f t="shared" si="52"/>
        <v>-0.15200538365424004</v>
      </c>
      <c r="V150" s="16">
        <f t="shared" si="53"/>
        <v>-0.146488909581865</v>
      </c>
      <c r="W150" s="16">
        <f t="shared" si="54"/>
        <v>2.3132451862040021E-2</v>
      </c>
      <c r="X150" s="16">
        <f t="shared" si="55"/>
        <v>-2.6358481233926975E-2</v>
      </c>
      <c r="Y150" s="17">
        <f t="shared" si="56"/>
        <v>5.2772405141177176E-2</v>
      </c>
    </row>
    <row r="151" spans="1:25" x14ac:dyDescent="0.3">
      <c r="A151" s="1">
        <f t="shared" si="38"/>
        <v>220</v>
      </c>
      <c r="B151" s="2">
        <v>37344</v>
      </c>
      <c r="C151" s="1">
        <v>35.65</v>
      </c>
      <c r="D151" s="1">
        <v>1.6909999999999998</v>
      </c>
      <c r="E151" s="1">
        <v>61.3</v>
      </c>
      <c r="F151" s="1">
        <v>39.74</v>
      </c>
      <c r="G151" s="1">
        <v>43.83</v>
      </c>
      <c r="H151" s="1">
        <f t="shared" si="39"/>
        <v>3.6889502076889984E-5</v>
      </c>
      <c r="I151" s="1">
        <f t="shared" si="40"/>
        <v>4.787493608006424E-2</v>
      </c>
      <c r="J151" s="1">
        <f t="shared" si="41"/>
        <v>1.766082553956505E-6</v>
      </c>
      <c r="K151" s="15">
        <f t="shared" si="42"/>
        <v>0.21880341880341869</v>
      </c>
      <c r="L151" s="16">
        <f t="shared" si="43"/>
        <v>9.0967741935483737E-2</v>
      </c>
      <c r="M151" s="16">
        <f t="shared" si="44"/>
        <v>-1.1449766166747311E-2</v>
      </c>
      <c r="N151" s="16">
        <f t="shared" si="45"/>
        <v>-2.978515625E-2</v>
      </c>
      <c r="O151" s="17">
        <f t="shared" si="46"/>
        <v>6.1259079903147828E-2</v>
      </c>
      <c r="P151" s="15">
        <f t="shared" si="47"/>
        <v>8.0715491723793426E-6</v>
      </c>
      <c r="Q151" s="16">
        <f t="shared" si="48"/>
        <v>3.3557547050590192E-6</v>
      </c>
      <c r="R151" s="16">
        <f t="shared" si="49"/>
        <v>-4.2237617278812957E-7</v>
      </c>
      <c r="S151" s="16">
        <f t="shared" si="50"/>
        <v>-1.0987595833448678E-6</v>
      </c>
      <c r="T151" s="17">
        <f t="shared" si="51"/>
        <v>2.2598169553155411E-6</v>
      </c>
      <c r="U151" s="15">
        <f t="shared" si="52"/>
        <v>0.20776719814477324</v>
      </c>
      <c r="V151" s="16">
        <f t="shared" si="53"/>
        <v>6.6789138129383141E-2</v>
      </c>
      <c r="W151" s="16">
        <f t="shared" si="54"/>
        <v>-2.2161929176331113E-2</v>
      </c>
      <c r="X151" s="16">
        <f t="shared" si="55"/>
        <v>-3.91050005748797E-2</v>
      </c>
      <c r="Y151" s="17">
        <f t="shared" si="56"/>
        <v>5.6413047144196898E-2</v>
      </c>
    </row>
    <row r="152" spans="1:25" x14ac:dyDescent="0.3">
      <c r="A152" s="1">
        <f t="shared" si="38"/>
        <v>219</v>
      </c>
      <c r="B152" s="2">
        <v>37376</v>
      </c>
      <c r="C152" s="1">
        <v>35.1</v>
      </c>
      <c r="D152" s="1">
        <v>1.734</v>
      </c>
      <c r="E152" s="1">
        <v>55.86</v>
      </c>
      <c r="F152" s="1">
        <v>36.35</v>
      </c>
      <c r="G152" s="1">
        <v>40.17</v>
      </c>
      <c r="H152" s="1">
        <f t="shared" si="39"/>
        <v>3.803041451225773E-5</v>
      </c>
      <c r="I152" s="1">
        <f t="shared" si="40"/>
        <v>2.3801608674014262E-4</v>
      </c>
      <c r="J152" s="1">
        <f t="shared" si="41"/>
        <v>9.0518504393131144E-9</v>
      </c>
      <c r="K152" s="15">
        <f t="shared" si="42"/>
        <v>-1.5427769985974726E-2</v>
      </c>
      <c r="L152" s="16">
        <f t="shared" si="43"/>
        <v>2.5428740390301741E-2</v>
      </c>
      <c r="M152" s="16">
        <f t="shared" si="44"/>
        <v>-8.8743882544861319E-2</v>
      </c>
      <c r="N152" s="16">
        <f t="shared" si="45"/>
        <v>-8.5304479114242548E-2</v>
      </c>
      <c r="O152" s="17">
        <f t="shared" si="46"/>
        <v>-8.3504449007529069E-2</v>
      </c>
      <c r="P152" s="15">
        <f t="shared" si="47"/>
        <v>-5.8672448756638745E-7</v>
      </c>
      <c r="Q152" s="16">
        <f t="shared" si="48"/>
        <v>9.670655375677656E-7</v>
      </c>
      <c r="R152" s="16">
        <f t="shared" si="49"/>
        <v>-3.3749666386081893E-6</v>
      </c>
      <c r="S152" s="16">
        <f t="shared" si="50"/>
        <v>-3.2441647004668762E-6</v>
      </c>
      <c r="T152" s="17">
        <f t="shared" si="51"/>
        <v>-3.1757088093740193E-6</v>
      </c>
      <c r="U152" s="15">
        <f t="shared" si="52"/>
        <v>-2.6463990644620169E-2</v>
      </c>
      <c r="V152" s="16">
        <f t="shared" si="53"/>
        <v>1.2501365842011516E-3</v>
      </c>
      <c r="W152" s="16">
        <f t="shared" si="54"/>
        <v>-9.9456045554445122E-2</v>
      </c>
      <c r="X152" s="16">
        <f t="shared" si="55"/>
        <v>-9.4624323439122249E-2</v>
      </c>
      <c r="Y152" s="17">
        <f t="shared" si="56"/>
        <v>-8.8350481766479999E-2</v>
      </c>
    </row>
    <row r="153" spans="1:25" x14ac:dyDescent="0.3">
      <c r="A153" s="1">
        <f t="shared" si="38"/>
        <v>218</v>
      </c>
      <c r="B153" s="2">
        <v>37407</v>
      </c>
      <c r="C153" s="1">
        <v>35.950000000000003</v>
      </c>
      <c r="D153" s="1">
        <v>1.6640000000000001</v>
      </c>
      <c r="E153" s="1">
        <v>54.1</v>
      </c>
      <c r="F153" s="1">
        <v>34.6</v>
      </c>
      <c r="G153" s="1">
        <v>39.93</v>
      </c>
      <c r="H153" s="1">
        <f t="shared" si="39"/>
        <v>3.9206612899234772E-5</v>
      </c>
      <c r="I153" s="1">
        <f t="shared" si="40"/>
        <v>5.8644004512950325E-4</v>
      </c>
      <c r="J153" s="1">
        <f t="shared" si="41"/>
        <v>2.2992327838002203E-8</v>
      </c>
      <c r="K153" s="15">
        <f t="shared" si="42"/>
        <v>2.4216524216524205E-2</v>
      </c>
      <c r="L153" s="16">
        <f t="shared" si="43"/>
        <v>-4.0369088811995302E-2</v>
      </c>
      <c r="M153" s="16">
        <f t="shared" si="44"/>
        <v>-3.1507339778016452E-2</v>
      </c>
      <c r="N153" s="16">
        <f t="shared" si="45"/>
        <v>-4.8143053645116951E-2</v>
      </c>
      <c r="O153" s="17">
        <f t="shared" si="46"/>
        <v>-5.9746079163555121E-3</v>
      </c>
      <c r="P153" s="15">
        <f t="shared" si="47"/>
        <v>9.4944789072220913E-7</v>
      </c>
      <c r="Q153" s="16">
        <f t="shared" si="48"/>
        <v>-1.5827352381467292E-6</v>
      </c>
      <c r="R153" s="16">
        <f t="shared" si="49"/>
        <v>-1.2352960741613526E-6</v>
      </c>
      <c r="S153" s="16">
        <f t="shared" si="50"/>
        <v>-1.8875260680511939E-6</v>
      </c>
      <c r="T153" s="17">
        <f t="shared" si="51"/>
        <v>-2.342441398012542E-7</v>
      </c>
      <c r="U153" s="15">
        <f t="shared" si="52"/>
        <v>1.3180303557878761E-2</v>
      </c>
      <c r="V153" s="16">
        <f t="shared" si="53"/>
        <v>-6.4547692618095898E-2</v>
      </c>
      <c r="W153" s="16">
        <f t="shared" si="54"/>
        <v>-4.2219502787600255E-2</v>
      </c>
      <c r="X153" s="16">
        <f t="shared" si="55"/>
        <v>-5.7462897969996651E-2</v>
      </c>
      <c r="Y153" s="17">
        <f t="shared" si="56"/>
        <v>-1.0820640675306439E-2</v>
      </c>
    </row>
    <row r="154" spans="1:25" x14ac:dyDescent="0.3">
      <c r="A154" s="1">
        <f t="shared" si="38"/>
        <v>217</v>
      </c>
      <c r="B154" s="2">
        <v>37435</v>
      </c>
      <c r="C154" s="1">
        <v>33.92</v>
      </c>
      <c r="D154" s="1">
        <v>1.266</v>
      </c>
      <c r="E154" s="1">
        <v>55.01</v>
      </c>
      <c r="F154" s="1">
        <v>35</v>
      </c>
      <c r="G154" s="1">
        <v>40.92</v>
      </c>
      <c r="H154" s="1">
        <f t="shared" si="39"/>
        <v>4.0419188555912129E-5</v>
      </c>
      <c r="I154" s="1">
        <f t="shared" si="40"/>
        <v>3.1885577442012083E-3</v>
      </c>
      <c r="J154" s="1">
        <f t="shared" si="41"/>
        <v>1.2887891668428249E-7</v>
      </c>
      <c r="K154" s="15">
        <f t="shared" si="42"/>
        <v>-5.6467315716272615E-2</v>
      </c>
      <c r="L154" s="16">
        <f t="shared" si="43"/>
        <v>-0.2391826923076924</v>
      </c>
      <c r="M154" s="16">
        <f t="shared" si="44"/>
        <v>1.682070240295741E-2</v>
      </c>
      <c r="N154" s="16">
        <f t="shared" si="45"/>
        <v>1.156069364161838E-2</v>
      </c>
      <c r="O154" s="17">
        <f t="shared" si="46"/>
        <v>2.4793388429752206E-2</v>
      </c>
      <c r="P154" s="15">
        <f t="shared" si="47"/>
        <v>-2.2823630811822431E-6</v>
      </c>
      <c r="Q154" s="16">
        <f t="shared" si="48"/>
        <v>-9.6675703396953332E-6</v>
      </c>
      <c r="R154" s="16">
        <f t="shared" si="49"/>
        <v>6.798791420680198E-7</v>
      </c>
      <c r="S154" s="16">
        <f t="shared" si="50"/>
        <v>4.6727385613770774E-7</v>
      </c>
      <c r="T154" s="17">
        <f t="shared" si="51"/>
        <v>1.0021286418821246E-6</v>
      </c>
      <c r="U154" s="15">
        <f t="shared" si="52"/>
        <v>-6.7503536374918058E-2</v>
      </c>
      <c r="V154" s="16">
        <f t="shared" si="53"/>
        <v>-0.263361296113793</v>
      </c>
      <c r="W154" s="16">
        <f t="shared" si="54"/>
        <v>6.1085393933736076E-3</v>
      </c>
      <c r="X154" s="16">
        <f t="shared" si="55"/>
        <v>2.2408493167386835E-3</v>
      </c>
      <c r="Y154" s="17">
        <f t="shared" si="56"/>
        <v>1.9947355670801279E-2</v>
      </c>
    </row>
    <row r="155" spans="1:25" x14ac:dyDescent="0.3">
      <c r="A155" s="1">
        <f t="shared" si="38"/>
        <v>216</v>
      </c>
      <c r="B155" s="2">
        <v>37468</v>
      </c>
      <c r="C155" s="1">
        <v>24.96</v>
      </c>
      <c r="D155" s="1">
        <v>1.0900000000000001</v>
      </c>
      <c r="E155" s="1">
        <v>49.18</v>
      </c>
      <c r="F155" s="1">
        <v>32.35</v>
      </c>
      <c r="G155" s="1">
        <v>36.76</v>
      </c>
      <c r="H155" s="1">
        <f t="shared" si="39"/>
        <v>4.1669266552486738E-5</v>
      </c>
      <c r="I155" s="1">
        <f t="shared" si="40"/>
        <v>6.9775720897116436E-2</v>
      </c>
      <c r="J155" s="1">
        <f t="shared" si="41"/>
        <v>2.9075031129538637E-6</v>
      </c>
      <c r="K155" s="15">
        <f t="shared" si="42"/>
        <v>-0.26415094339622647</v>
      </c>
      <c r="L155" s="16">
        <f t="shared" si="43"/>
        <v>-0.13902053712480245</v>
      </c>
      <c r="M155" s="16">
        <f t="shared" si="44"/>
        <v>-0.1059807307762225</v>
      </c>
      <c r="N155" s="16">
        <f t="shared" si="45"/>
        <v>-7.5714285714285623E-2</v>
      </c>
      <c r="O155" s="17">
        <f t="shared" si="46"/>
        <v>-0.10166177908113405</v>
      </c>
      <c r="P155" s="15">
        <f t="shared" si="47"/>
        <v>-1.1006976070468197E-5</v>
      </c>
      <c r="Q155" s="16">
        <f t="shared" si="48"/>
        <v>-5.7928838177232714E-6</v>
      </c>
      <c r="R155" s="16">
        <f t="shared" si="49"/>
        <v>-4.4161393201417504E-6</v>
      </c>
      <c r="S155" s="16">
        <f t="shared" si="50"/>
        <v>-3.1549587532597063E-6</v>
      </c>
      <c r="T155" s="17">
        <f t="shared" si="51"/>
        <v>-4.236171770731795E-6</v>
      </c>
      <c r="U155" s="15">
        <f t="shared" si="52"/>
        <v>-0.27518716405487192</v>
      </c>
      <c r="V155" s="16">
        <f t="shared" si="53"/>
        <v>-0.16319914093090304</v>
      </c>
      <c r="W155" s="16">
        <f t="shared" si="54"/>
        <v>-0.1166928937858063</v>
      </c>
      <c r="X155" s="16">
        <f t="shared" si="55"/>
        <v>-8.5034130039165323E-2</v>
      </c>
      <c r="Y155" s="17">
        <f t="shared" si="56"/>
        <v>-0.10650781184008498</v>
      </c>
    </row>
    <row r="156" spans="1:25" x14ac:dyDescent="0.3">
      <c r="A156" s="1">
        <f t="shared" si="38"/>
        <v>215</v>
      </c>
      <c r="B156" s="2">
        <v>37498</v>
      </c>
      <c r="C156" s="1">
        <v>26.4</v>
      </c>
      <c r="D156" s="1">
        <v>1.054</v>
      </c>
      <c r="E156" s="1">
        <v>53.48</v>
      </c>
      <c r="F156" s="1">
        <v>33.08</v>
      </c>
      <c r="G156" s="1">
        <v>35.450000000000003</v>
      </c>
      <c r="H156" s="1">
        <f t="shared" si="39"/>
        <v>4.2958006755140959E-5</v>
      </c>
      <c r="I156" s="1">
        <f t="shared" si="40"/>
        <v>3.3284023668639071E-3</v>
      </c>
      <c r="J156" s="1">
        <f t="shared" si="41"/>
        <v>1.4298153135956688E-7</v>
      </c>
      <c r="K156" s="15">
        <f t="shared" si="42"/>
        <v>5.7692307692307709E-2</v>
      </c>
      <c r="L156" s="16">
        <f t="shared" si="43"/>
        <v>-3.3027522935779818E-2</v>
      </c>
      <c r="M156" s="16">
        <f t="shared" si="44"/>
        <v>8.7433916226108188E-2</v>
      </c>
      <c r="N156" s="16">
        <f t="shared" si="45"/>
        <v>2.256568778979906E-2</v>
      </c>
      <c r="O156" s="17">
        <f t="shared" si="46"/>
        <v>-3.5636561479869266E-2</v>
      </c>
      <c r="P156" s="15">
        <f t="shared" si="47"/>
        <v>2.4783465435658252E-6</v>
      </c>
      <c r="Q156" s="16">
        <f t="shared" si="48"/>
        <v>-1.4187965533808025E-6</v>
      </c>
      <c r="R156" s="16">
        <f t="shared" si="49"/>
        <v>3.7559867638695844E-6</v>
      </c>
      <c r="S156" s="16">
        <f t="shared" si="50"/>
        <v>9.6937696850859E-7</v>
      </c>
      <c r="T156" s="17">
        <f t="shared" si="51"/>
        <v>-1.5308756487822201E-6</v>
      </c>
      <c r="U156" s="15">
        <f t="shared" si="52"/>
        <v>4.6656087033662266E-2</v>
      </c>
      <c r="V156" s="16">
        <f t="shared" si="53"/>
        <v>-5.7206126741880407E-2</v>
      </c>
      <c r="W156" s="16">
        <f t="shared" si="54"/>
        <v>7.6721753216524385E-2</v>
      </c>
      <c r="X156" s="16">
        <f t="shared" si="55"/>
        <v>1.3245843464919364E-2</v>
      </c>
      <c r="Y156" s="17">
        <f t="shared" si="56"/>
        <v>-4.0482594238820196E-2</v>
      </c>
    </row>
    <row r="157" spans="1:25" x14ac:dyDescent="0.3">
      <c r="A157" s="1">
        <f t="shared" si="38"/>
        <v>214</v>
      </c>
      <c r="B157" s="2">
        <v>37529</v>
      </c>
      <c r="C157" s="1">
        <v>18.989999999999998</v>
      </c>
      <c r="D157" s="1">
        <v>1.036</v>
      </c>
      <c r="E157" s="1">
        <v>49.24</v>
      </c>
      <c r="F157" s="1">
        <v>29.02</v>
      </c>
      <c r="G157" s="1">
        <v>31.9</v>
      </c>
      <c r="H157" s="1">
        <f t="shared" si="39"/>
        <v>4.4286604902207177E-5</v>
      </c>
      <c r="I157" s="1">
        <f t="shared" si="40"/>
        <v>7.8782283057851274E-2</v>
      </c>
      <c r="J157" s="1">
        <f t="shared" si="41"/>
        <v>3.4889998430769097E-6</v>
      </c>
      <c r="K157" s="15">
        <f t="shared" si="42"/>
        <v>-0.28068181818181825</v>
      </c>
      <c r="L157" s="16">
        <f t="shared" si="43"/>
        <v>-1.7077798861480087E-2</v>
      </c>
      <c r="M157" s="16">
        <f t="shared" si="44"/>
        <v>-7.9281974569932578E-2</v>
      </c>
      <c r="N157" s="16">
        <f t="shared" si="45"/>
        <v>-0.12273276904473995</v>
      </c>
      <c r="O157" s="17">
        <f t="shared" si="46"/>
        <v>-0.10014104372355437</v>
      </c>
      <c r="P157" s="15">
        <f t="shared" si="47"/>
        <v>-1.2430444785051336E-5</v>
      </c>
      <c r="Q157" s="16">
        <f t="shared" si="48"/>
        <v>-7.5631773077773222E-7</v>
      </c>
      <c r="R157" s="16">
        <f t="shared" si="49"/>
        <v>-3.5111294836454409E-6</v>
      </c>
      <c r="S157" s="16">
        <f t="shared" si="50"/>
        <v>-5.4354176512382418E-6</v>
      </c>
      <c r="T157" s="17">
        <f t="shared" si="51"/>
        <v>-4.4349068378797062E-6</v>
      </c>
      <c r="U157" s="15">
        <f t="shared" si="52"/>
        <v>-0.29171803884046371</v>
      </c>
      <c r="V157" s="16">
        <f t="shared" si="53"/>
        <v>-4.1256402667580676E-2</v>
      </c>
      <c r="W157" s="16">
        <f t="shared" si="54"/>
        <v>-8.9994137579516381E-2</v>
      </c>
      <c r="X157" s="16">
        <f t="shared" si="55"/>
        <v>-0.13205261336961965</v>
      </c>
      <c r="Y157" s="17">
        <f t="shared" si="56"/>
        <v>-0.1049870764825053</v>
      </c>
    </row>
    <row r="158" spans="1:25" x14ac:dyDescent="0.3">
      <c r="A158" s="1">
        <f t="shared" si="38"/>
        <v>213</v>
      </c>
      <c r="B158" s="2">
        <v>37560</v>
      </c>
      <c r="C158" s="1">
        <v>20.75</v>
      </c>
      <c r="D158" s="1">
        <v>1.1479999999999999</v>
      </c>
      <c r="E158" s="1">
        <v>53.55</v>
      </c>
      <c r="F158" s="1">
        <v>31.77</v>
      </c>
      <c r="G158" s="1">
        <v>33.659999999999997</v>
      </c>
      <c r="H158" s="1">
        <f t="shared" si="39"/>
        <v>4.5656293713615649E-5</v>
      </c>
      <c r="I158" s="1">
        <f t="shared" si="40"/>
        <v>8.5896487744305198E-3</v>
      </c>
      <c r="J158" s="1">
        <f t="shared" si="41"/>
        <v>3.9217152734219848E-7</v>
      </c>
      <c r="K158" s="15">
        <f t="shared" si="42"/>
        <v>9.2680358083201853E-2</v>
      </c>
      <c r="L158" s="16">
        <f t="shared" si="43"/>
        <v>0.10810810810810789</v>
      </c>
      <c r="M158" s="16">
        <f t="shared" si="44"/>
        <v>8.7530463038180129E-2</v>
      </c>
      <c r="N158" s="16">
        <f t="shared" si="45"/>
        <v>9.4762232942798175E-2</v>
      </c>
      <c r="O158" s="17">
        <f t="shared" si="46"/>
        <v>5.5172413793103336E-2</v>
      </c>
      <c r="P158" s="15">
        <f t="shared" si="47"/>
        <v>4.2314416501297357E-6</v>
      </c>
      <c r="Q158" s="16">
        <f t="shared" si="48"/>
        <v>4.935815536607087E-6</v>
      </c>
      <c r="R158" s="16">
        <f t="shared" si="49"/>
        <v>3.99631652935993E-6</v>
      </c>
      <c r="S158" s="16">
        <f t="shared" si="50"/>
        <v>4.3264923401944582E-6</v>
      </c>
      <c r="T158" s="17">
        <f t="shared" si="51"/>
        <v>2.5189679290270652E-6</v>
      </c>
      <c r="U158" s="15">
        <f t="shared" si="52"/>
        <v>8.1644137424556409E-2</v>
      </c>
      <c r="V158" s="16">
        <f t="shared" si="53"/>
        <v>8.3929504302007296E-2</v>
      </c>
      <c r="W158" s="16">
        <f t="shared" si="54"/>
        <v>7.6818300028596326E-2</v>
      </c>
      <c r="X158" s="16">
        <f t="shared" si="55"/>
        <v>8.5442388617918474E-2</v>
      </c>
      <c r="Y158" s="17">
        <f t="shared" si="56"/>
        <v>5.0326381034152406E-2</v>
      </c>
    </row>
    <row r="159" spans="1:25" x14ac:dyDescent="0.3">
      <c r="A159" s="1">
        <f t="shared" si="38"/>
        <v>212</v>
      </c>
      <c r="B159" s="2">
        <v>37589</v>
      </c>
      <c r="C159" s="1">
        <v>25.17</v>
      </c>
      <c r="D159" s="1">
        <v>1.107</v>
      </c>
      <c r="E159" s="1">
        <v>53.9</v>
      </c>
      <c r="F159" s="1">
        <v>31.53</v>
      </c>
      <c r="G159" s="1">
        <v>34.799999999999997</v>
      </c>
      <c r="H159" s="1">
        <f t="shared" si="39"/>
        <v>4.7068344034655315E-5</v>
      </c>
      <c r="I159" s="1">
        <f t="shared" si="40"/>
        <v>4.5374132675279434E-2</v>
      </c>
      <c r="J159" s="1">
        <f t="shared" si="41"/>
        <v>2.1356852870341475E-6</v>
      </c>
      <c r="K159" s="15">
        <f t="shared" si="42"/>
        <v>0.21301204819277109</v>
      </c>
      <c r="L159" s="16">
        <f t="shared" si="43"/>
        <v>-3.5714285714285698E-2</v>
      </c>
      <c r="M159" s="16">
        <f t="shared" si="44"/>
        <v>6.5359477124182774E-3</v>
      </c>
      <c r="N159" s="16">
        <f t="shared" si="45"/>
        <v>-7.5542965061378142E-3</v>
      </c>
      <c r="O159" s="17">
        <f t="shared" si="46"/>
        <v>3.3868092691622165E-2</v>
      </c>
      <c r="P159" s="15">
        <f t="shared" si="47"/>
        <v>1.0026124367863927E-5</v>
      </c>
      <c r="Q159" s="16">
        <f t="shared" si="48"/>
        <v>-1.6810122869519748E-6</v>
      </c>
      <c r="R159" s="16">
        <f t="shared" si="49"/>
        <v>3.0763623552062189E-7</v>
      </c>
      <c r="S159" s="16">
        <f t="shared" si="50"/>
        <v>-3.5556822689068926E-7</v>
      </c>
      <c r="T159" s="17">
        <f t="shared" si="51"/>
        <v>1.5941150386068674E-6</v>
      </c>
      <c r="U159" s="15">
        <f t="shared" si="52"/>
        <v>0.20197582753412563</v>
      </c>
      <c r="V159" s="16">
        <f t="shared" si="53"/>
        <v>-5.9892889520386287E-2</v>
      </c>
      <c r="W159" s="16">
        <f t="shared" si="54"/>
        <v>-4.1762152971655253E-3</v>
      </c>
      <c r="X159" s="16">
        <f t="shared" si="55"/>
        <v>-1.6874140831017511E-2</v>
      </c>
      <c r="Y159" s="17">
        <f t="shared" si="56"/>
        <v>2.9022059932671238E-2</v>
      </c>
    </row>
    <row r="160" spans="1:25" x14ac:dyDescent="0.3">
      <c r="A160" s="1">
        <f t="shared" si="38"/>
        <v>211</v>
      </c>
      <c r="B160" s="2">
        <v>37621</v>
      </c>
      <c r="C160" s="1">
        <v>24</v>
      </c>
      <c r="D160" s="1">
        <v>1.024</v>
      </c>
      <c r="E160" s="1">
        <v>50.51</v>
      </c>
      <c r="F160" s="1">
        <v>30.57</v>
      </c>
      <c r="G160" s="1">
        <v>34.94</v>
      </c>
      <c r="H160" s="1">
        <f t="shared" si="39"/>
        <v>4.8524066015108566E-5</v>
      </c>
      <c r="I160" s="1">
        <f t="shared" si="40"/>
        <v>2.1607538345922409E-3</v>
      </c>
      <c r="J160" s="1">
        <f t="shared" si="41"/>
        <v>1.0484856171215287E-7</v>
      </c>
      <c r="K160" s="15">
        <f t="shared" si="42"/>
        <v>-4.6483909415971469E-2</v>
      </c>
      <c r="L160" s="16">
        <f t="shared" si="43"/>
        <v>-7.4977416440831002E-2</v>
      </c>
      <c r="M160" s="16">
        <f t="shared" si="44"/>
        <v>-6.289424860853432E-2</v>
      </c>
      <c r="N160" s="16">
        <f t="shared" si="45"/>
        <v>-3.0447193149381602E-2</v>
      </c>
      <c r="O160" s="17">
        <f t="shared" si="46"/>
        <v>4.022988505747227E-3</v>
      </c>
      <c r="P160" s="15">
        <f t="shared" si="47"/>
        <v>-2.2555882891409262E-6</v>
      </c>
      <c r="Q160" s="16">
        <f t="shared" si="48"/>
        <v>-3.6382091050171698E-6</v>
      </c>
      <c r="R160" s="16">
        <f t="shared" si="49"/>
        <v>-3.0518846714511695E-6</v>
      </c>
      <c r="S160" s="16">
        <f t="shared" si="50"/>
        <v>-1.4774216103553541E-6</v>
      </c>
      <c r="T160" s="17">
        <f t="shared" si="51"/>
        <v>1.952117598309014E-7</v>
      </c>
      <c r="U160" s="15">
        <f t="shared" si="52"/>
        <v>-5.7520130074616913E-2</v>
      </c>
      <c r="V160" s="16">
        <f t="shared" si="53"/>
        <v>-9.9156020246931598E-2</v>
      </c>
      <c r="W160" s="16">
        <f t="shared" si="54"/>
        <v>-7.3606411618118123E-2</v>
      </c>
      <c r="X160" s="16">
        <f t="shared" si="55"/>
        <v>-3.9767037474261302E-2</v>
      </c>
      <c r="Y160" s="17">
        <f t="shared" si="56"/>
        <v>-8.230442532037004E-4</v>
      </c>
    </row>
    <row r="161" spans="1:25" x14ac:dyDescent="0.3">
      <c r="A161" s="1">
        <f t="shared" si="38"/>
        <v>210</v>
      </c>
      <c r="B161" s="2">
        <v>37652</v>
      </c>
      <c r="C161" s="1">
        <v>23.34</v>
      </c>
      <c r="D161" s="1">
        <v>1.026</v>
      </c>
      <c r="E161" s="1">
        <v>47.8</v>
      </c>
      <c r="F161" s="1">
        <v>30.36</v>
      </c>
      <c r="G161" s="1">
        <v>34.15</v>
      </c>
      <c r="H161" s="1">
        <f t="shared" si="39"/>
        <v>5.0024810324854194E-5</v>
      </c>
      <c r="I161" s="1">
        <f t="shared" si="40"/>
        <v>7.5624999999999824E-4</v>
      </c>
      <c r="J161" s="1">
        <f t="shared" si="41"/>
        <v>3.7831262808170898E-8</v>
      </c>
      <c r="K161" s="15">
        <f t="shared" si="42"/>
        <v>-2.7499999999999969E-2</v>
      </c>
      <c r="L161" s="16">
        <f t="shared" si="43"/>
        <v>1.953125E-3</v>
      </c>
      <c r="M161" s="16">
        <f t="shared" si="44"/>
        <v>-5.3652742031281009E-2</v>
      </c>
      <c r="N161" s="16">
        <f t="shared" si="45"/>
        <v>-6.8694798822375169E-3</v>
      </c>
      <c r="O161" s="17">
        <f t="shared" si="46"/>
        <v>-2.2610188895249017E-2</v>
      </c>
      <c r="P161" s="15">
        <f t="shared" si="47"/>
        <v>-1.3756822839334888E-6</v>
      </c>
      <c r="Q161" s="16">
        <f t="shared" si="48"/>
        <v>9.7704707665730848E-8</v>
      </c>
      <c r="R161" s="16">
        <f t="shared" si="49"/>
        <v>-2.683968243523165E-6</v>
      </c>
      <c r="S161" s="16">
        <f t="shared" si="50"/>
        <v>-3.4364442813933353E-7</v>
      </c>
      <c r="T161" s="17">
        <f t="shared" si="51"/>
        <v>-1.1310704108939568E-6</v>
      </c>
      <c r="U161" s="15">
        <f t="shared" si="52"/>
        <v>-3.8536220658645412E-2</v>
      </c>
      <c r="V161" s="16">
        <f t="shared" si="53"/>
        <v>-2.2225478806100589E-2</v>
      </c>
      <c r="W161" s="16">
        <f t="shared" si="54"/>
        <v>-6.4364905040864812E-2</v>
      </c>
      <c r="X161" s="16">
        <f t="shared" si="55"/>
        <v>-1.6189324207117214E-2</v>
      </c>
      <c r="Y161" s="17">
        <f t="shared" si="56"/>
        <v>-2.7456221654199944E-2</v>
      </c>
    </row>
    <row r="162" spans="1:25" x14ac:dyDescent="0.3">
      <c r="A162" s="1">
        <f t="shared" si="38"/>
        <v>209</v>
      </c>
      <c r="B162" s="2">
        <v>37680</v>
      </c>
      <c r="C162" s="1">
        <v>22.68</v>
      </c>
      <c r="D162" s="1">
        <v>1.0720000000000001</v>
      </c>
      <c r="E162" s="1">
        <v>48.06</v>
      </c>
      <c r="F162" s="1">
        <v>29.82</v>
      </c>
      <c r="G162" s="1">
        <v>34.020000000000003</v>
      </c>
      <c r="H162" s="1">
        <f t="shared" si="39"/>
        <v>5.1571969407066181E-5</v>
      </c>
      <c r="I162" s="1">
        <f t="shared" si="40"/>
        <v>7.9962463901243376E-4</v>
      </c>
      <c r="J162" s="1">
        <f t="shared" si="41"/>
        <v>4.1238217420285574E-8</v>
      </c>
      <c r="K162" s="15">
        <f t="shared" si="42"/>
        <v>-2.8277634961439646E-2</v>
      </c>
      <c r="L162" s="16">
        <f t="shared" si="43"/>
        <v>4.4834307992202671E-2</v>
      </c>
      <c r="M162" s="16">
        <f t="shared" si="44"/>
        <v>5.4393305439330852E-3</v>
      </c>
      <c r="N162" s="16">
        <f t="shared" si="45"/>
        <v>-1.7786561264822143E-2</v>
      </c>
      <c r="O162" s="17">
        <f t="shared" si="46"/>
        <v>-3.8067349926792504E-3</v>
      </c>
      <c r="P162" s="15">
        <f t="shared" si="47"/>
        <v>-1.4583333251355504E-6</v>
      </c>
      <c r="Q162" s="16">
        <f t="shared" si="48"/>
        <v>2.3121935601608588E-6</v>
      </c>
      <c r="R162" s="16">
        <f t="shared" si="49"/>
        <v>2.8051698840663771E-7</v>
      </c>
      <c r="S162" s="16">
        <f t="shared" si="50"/>
        <v>-9.1728799340631594E-7</v>
      </c>
      <c r="T162" s="17">
        <f t="shared" si="51"/>
        <v>-1.9632082058326261E-7</v>
      </c>
      <c r="U162" s="15">
        <f t="shared" si="52"/>
        <v>-3.9313855620085089E-2</v>
      </c>
      <c r="V162" s="16">
        <f t="shared" si="53"/>
        <v>2.0655704186102082E-2</v>
      </c>
      <c r="W162" s="16">
        <f t="shared" si="54"/>
        <v>-5.2728324656507175E-3</v>
      </c>
      <c r="X162" s="16">
        <f t="shared" si="55"/>
        <v>-2.710640558970184E-2</v>
      </c>
      <c r="Y162" s="17">
        <f t="shared" si="56"/>
        <v>-8.6527677516301769E-3</v>
      </c>
    </row>
    <row r="163" spans="1:25" x14ac:dyDescent="0.3">
      <c r="A163" s="1">
        <f t="shared" si="38"/>
        <v>208</v>
      </c>
      <c r="B163" s="2">
        <v>37711</v>
      </c>
      <c r="C163" s="1">
        <v>23.71</v>
      </c>
      <c r="D163" s="1">
        <v>1.01</v>
      </c>
      <c r="E163" s="1">
        <v>52.03</v>
      </c>
      <c r="F163" s="1">
        <v>31.16</v>
      </c>
      <c r="G163" s="1">
        <v>34.950000000000003</v>
      </c>
      <c r="H163" s="1">
        <f t="shared" si="39"/>
        <v>5.3166978770171322E-5</v>
      </c>
      <c r="I163" s="1">
        <f t="shared" si="40"/>
        <v>2.062473366118282E-3</v>
      </c>
      <c r="J163" s="1">
        <f t="shared" si="41"/>
        <v>1.0965547767045448E-7</v>
      </c>
      <c r="K163" s="15">
        <f t="shared" si="42"/>
        <v>4.5414462081128759E-2</v>
      </c>
      <c r="L163" s="16">
        <f t="shared" si="43"/>
        <v>-5.7835820895522416E-2</v>
      </c>
      <c r="M163" s="16">
        <f t="shared" si="44"/>
        <v>8.2605076987099402E-2</v>
      </c>
      <c r="N163" s="16">
        <f t="shared" si="45"/>
        <v>4.4936284372903978E-2</v>
      </c>
      <c r="O163" s="17">
        <f t="shared" si="46"/>
        <v>2.733686067019403E-2</v>
      </c>
      <c r="P163" s="15">
        <f t="shared" si="47"/>
        <v>2.4145497413261232E-6</v>
      </c>
      <c r="Q163" s="16">
        <f t="shared" si="48"/>
        <v>-3.0749558617076711E-6</v>
      </c>
      <c r="R163" s="16">
        <f t="shared" si="49"/>
        <v>4.3918623744814818E-6</v>
      </c>
      <c r="S163" s="16">
        <f t="shared" si="50"/>
        <v>2.3891264772645673E-6</v>
      </c>
      <c r="T163" s="17">
        <f t="shared" si="51"/>
        <v>1.4534182908953373E-6</v>
      </c>
      <c r="U163" s="15">
        <f t="shared" si="52"/>
        <v>3.4378241422483316E-2</v>
      </c>
      <c r="V163" s="16">
        <f t="shared" si="53"/>
        <v>-8.2014424701623012E-2</v>
      </c>
      <c r="W163" s="16">
        <f t="shared" si="54"/>
        <v>7.1892913977515599E-2</v>
      </c>
      <c r="X163" s="16">
        <f t="shared" si="55"/>
        <v>3.5616440048024278E-2</v>
      </c>
      <c r="Y163" s="17">
        <f t="shared" si="56"/>
        <v>2.2490827911243103E-2</v>
      </c>
    </row>
    <row r="164" spans="1:25" x14ac:dyDescent="0.3">
      <c r="A164" s="1">
        <f t="shared" si="38"/>
        <v>207</v>
      </c>
      <c r="B164" s="2">
        <v>37741</v>
      </c>
      <c r="C164" s="1">
        <v>29.35</v>
      </c>
      <c r="D164" s="1">
        <v>1.016</v>
      </c>
      <c r="E164" s="1">
        <v>56.32</v>
      </c>
      <c r="F164" s="1">
        <v>30.75</v>
      </c>
      <c r="G164" s="1">
        <v>35.200000000000003</v>
      </c>
      <c r="H164" s="1">
        <f t="shared" si="39"/>
        <v>5.4811318319764252E-5</v>
      </c>
      <c r="I164" s="1">
        <f t="shared" si="40"/>
        <v>5.6584189563154204E-2</v>
      </c>
      <c r="J164" s="1">
        <f t="shared" si="41"/>
        <v>3.1014540260119272E-6</v>
      </c>
      <c r="K164" s="15">
        <f t="shared" si="42"/>
        <v>0.23787431463517494</v>
      </c>
      <c r="L164" s="16">
        <f t="shared" si="43"/>
        <v>5.9405940594059459E-3</v>
      </c>
      <c r="M164" s="16">
        <f t="shared" si="44"/>
        <v>8.2452431289640638E-2</v>
      </c>
      <c r="N164" s="16">
        <f t="shared" si="45"/>
        <v>-1.3157894736842146E-2</v>
      </c>
      <c r="O164" s="17">
        <f t="shared" si="46"/>
        <v>7.1530758226037161E-3</v>
      </c>
      <c r="P164" s="15">
        <f t="shared" si="47"/>
        <v>1.3038204779564329E-5</v>
      </c>
      <c r="Q164" s="16">
        <f t="shared" si="48"/>
        <v>3.2561179199859981E-7</v>
      </c>
      <c r="R164" s="16">
        <f t="shared" si="49"/>
        <v>4.5193264576549833E-6</v>
      </c>
      <c r="S164" s="16">
        <f t="shared" si="50"/>
        <v>-7.2120155683900552E-7</v>
      </c>
      <c r="T164" s="17">
        <f t="shared" si="51"/>
        <v>3.920695158781418E-7</v>
      </c>
      <c r="U164" s="15">
        <f t="shared" si="52"/>
        <v>0.22683809397652949</v>
      </c>
      <c r="V164" s="16">
        <f t="shared" si="53"/>
        <v>-1.8238009746694643E-2</v>
      </c>
      <c r="W164" s="16">
        <f t="shared" si="54"/>
        <v>7.1740268280056835E-2</v>
      </c>
      <c r="X164" s="16">
        <f t="shared" si="55"/>
        <v>-2.2477739061721843E-2</v>
      </c>
      <c r="Y164" s="17">
        <f t="shared" si="56"/>
        <v>2.3070430636527887E-3</v>
      </c>
    </row>
    <row r="165" spans="1:25" x14ac:dyDescent="0.3">
      <c r="A165" s="1">
        <f t="shared" si="38"/>
        <v>206</v>
      </c>
      <c r="B165" s="2">
        <v>37771</v>
      </c>
      <c r="C165" s="1">
        <v>32.86</v>
      </c>
      <c r="D165" s="1">
        <v>1.282</v>
      </c>
      <c r="E165" s="1">
        <v>52.61</v>
      </c>
      <c r="F165" s="1">
        <v>31.02</v>
      </c>
      <c r="G165" s="1">
        <v>36.4</v>
      </c>
      <c r="H165" s="1">
        <f t="shared" si="39"/>
        <v>5.6506513731715721E-5</v>
      </c>
      <c r="I165" s="1">
        <f t="shared" si="40"/>
        <v>1.4302041100621341E-2</v>
      </c>
      <c r="J165" s="1">
        <f t="shared" si="41"/>
        <v>8.0815848184382238E-7</v>
      </c>
      <c r="K165" s="15">
        <f t="shared" si="42"/>
        <v>0.1195911413969335</v>
      </c>
      <c r="L165" s="16">
        <f t="shared" si="43"/>
        <v>0.26181102362204722</v>
      </c>
      <c r="M165" s="16">
        <f t="shared" si="44"/>
        <v>-6.5873579545454586E-2</v>
      </c>
      <c r="N165" s="16">
        <f t="shared" si="45"/>
        <v>8.7804878048780566E-3</v>
      </c>
      <c r="O165" s="17">
        <f t="shared" si="46"/>
        <v>3.409090909090895E-2</v>
      </c>
      <c r="P165" s="15">
        <f t="shared" si="47"/>
        <v>6.7576784735373787E-6</v>
      </c>
      <c r="Q165" s="16">
        <f t="shared" si="48"/>
        <v>1.479402820141376E-5</v>
      </c>
      <c r="R165" s="16">
        <f t="shared" si="49"/>
        <v>-3.7222863271424976E-6</v>
      </c>
      <c r="S165" s="16">
        <f t="shared" si="50"/>
        <v>4.9615475471750434E-7</v>
      </c>
      <c r="T165" s="17">
        <f t="shared" si="51"/>
        <v>1.926358422672119E-6</v>
      </c>
      <c r="U165" s="15">
        <f t="shared" si="52"/>
        <v>0.10855492073828805</v>
      </c>
      <c r="V165" s="16">
        <f t="shared" si="53"/>
        <v>0.23763241981594663</v>
      </c>
      <c r="W165" s="16">
        <f t="shared" si="54"/>
        <v>-7.6585742555038389E-2</v>
      </c>
      <c r="X165" s="16">
        <f t="shared" si="55"/>
        <v>-5.3935652000164022E-4</v>
      </c>
      <c r="Y165" s="17">
        <f t="shared" si="56"/>
        <v>2.9244876331958023E-2</v>
      </c>
    </row>
    <row r="166" spans="1:25" x14ac:dyDescent="0.3">
      <c r="A166" s="1">
        <f t="shared" si="38"/>
        <v>205</v>
      </c>
      <c r="B166" s="2">
        <v>37802</v>
      </c>
      <c r="C166" s="1">
        <v>34.18</v>
      </c>
      <c r="D166" s="1">
        <v>1.361</v>
      </c>
      <c r="E166" s="1">
        <v>53.67</v>
      </c>
      <c r="F166" s="1">
        <v>34.15</v>
      </c>
      <c r="G166" s="1">
        <v>35.909999999999997</v>
      </c>
      <c r="H166" s="1">
        <f t="shared" si="39"/>
        <v>5.8254137867748164E-5</v>
      </c>
      <c r="I166" s="1">
        <f t="shared" si="40"/>
        <v>1.613662640042462E-3</v>
      </c>
      <c r="J166" s="1">
        <f t="shared" si="41"/>
        <v>9.4002525905068067E-8</v>
      </c>
      <c r="K166" s="15">
        <f t="shared" si="42"/>
        <v>4.0170419963481363E-2</v>
      </c>
      <c r="L166" s="16">
        <f t="shared" si="43"/>
        <v>6.1622464898595908E-2</v>
      </c>
      <c r="M166" s="16">
        <f t="shared" si="44"/>
        <v>2.0148260786922778E-2</v>
      </c>
      <c r="N166" s="16">
        <f t="shared" si="45"/>
        <v>0.10090264345583488</v>
      </c>
      <c r="O166" s="17">
        <f t="shared" si="46"/>
        <v>-1.3461538461538525E-2</v>
      </c>
      <c r="P166" s="15">
        <f t="shared" si="47"/>
        <v>2.3400931827579864E-6</v>
      </c>
      <c r="Q166" s="16">
        <f t="shared" si="48"/>
        <v>3.5897635659532778E-6</v>
      </c>
      <c r="R166" s="16">
        <f t="shared" si="49"/>
        <v>1.1737195616767435E-6</v>
      </c>
      <c r="S166" s="16">
        <f t="shared" si="50"/>
        <v>5.8779965030964423E-6</v>
      </c>
      <c r="T166" s="17">
        <f t="shared" si="51"/>
        <v>-7.8419031745045971E-7</v>
      </c>
      <c r="U166" s="15">
        <f t="shared" si="52"/>
        <v>2.913419930483592E-2</v>
      </c>
      <c r="V166" s="16">
        <f t="shared" si="53"/>
        <v>3.7443861092495319E-2</v>
      </c>
      <c r="W166" s="16">
        <f t="shared" si="54"/>
        <v>9.4360977773389754E-3</v>
      </c>
      <c r="X166" s="16">
        <f t="shared" si="55"/>
        <v>9.1582799130955184E-2</v>
      </c>
      <c r="Y166" s="17">
        <f t="shared" si="56"/>
        <v>-1.8307571220489451E-2</v>
      </c>
    </row>
    <row r="167" spans="1:25" x14ac:dyDescent="0.3">
      <c r="A167" s="1">
        <f t="shared" si="38"/>
        <v>204</v>
      </c>
      <c r="B167" s="2">
        <v>37833</v>
      </c>
      <c r="C167" s="1">
        <v>35.049999999999997</v>
      </c>
      <c r="D167" s="1">
        <v>1.506</v>
      </c>
      <c r="E167" s="1">
        <v>55.91</v>
      </c>
      <c r="F167" s="1">
        <v>33.36</v>
      </c>
      <c r="G167" s="1">
        <v>35.58</v>
      </c>
      <c r="H167" s="1">
        <f t="shared" si="39"/>
        <v>6.0055812234791924E-5</v>
      </c>
      <c r="I167" s="1">
        <f t="shared" si="40"/>
        <v>6.4787972394108858E-4</v>
      </c>
      <c r="J167" s="1">
        <f t="shared" si="41"/>
        <v>3.890894305173484E-8</v>
      </c>
      <c r="K167" s="15">
        <f t="shared" si="42"/>
        <v>2.5453481568168401E-2</v>
      </c>
      <c r="L167" s="16">
        <f t="shared" si="43"/>
        <v>0.10653930933137401</v>
      </c>
      <c r="M167" s="16">
        <f t="shared" si="44"/>
        <v>4.1736538103223308E-2</v>
      </c>
      <c r="N167" s="16">
        <f t="shared" si="45"/>
        <v>-2.3133235724743795E-2</v>
      </c>
      <c r="O167" s="17">
        <f t="shared" si="46"/>
        <v>-9.189640768588081E-3</v>
      </c>
      <c r="P167" s="15">
        <f t="shared" si="47"/>
        <v>1.5286295097796585E-6</v>
      </c>
      <c r="Q167" s="16">
        <f t="shared" si="48"/>
        <v>6.3983047568294122E-6</v>
      </c>
      <c r="R167" s="16">
        <f t="shared" si="49"/>
        <v>2.5065216956574175E-6</v>
      </c>
      <c r="S167" s="16">
        <f t="shared" si="50"/>
        <v>-1.3892852610683941E-6</v>
      </c>
      <c r="T167" s="17">
        <f t="shared" si="51"/>
        <v>-5.518913405035147E-7</v>
      </c>
      <c r="U167" s="15">
        <f t="shared" si="52"/>
        <v>1.4417260909522958E-2</v>
      </c>
      <c r="V167" s="16">
        <f t="shared" si="53"/>
        <v>8.2360705525273414E-2</v>
      </c>
      <c r="W167" s="16">
        <f t="shared" si="54"/>
        <v>3.1024375093639506E-2</v>
      </c>
      <c r="X167" s="16">
        <f t="shared" si="55"/>
        <v>-3.2453080049623495E-2</v>
      </c>
      <c r="Y167" s="17">
        <f t="shared" si="56"/>
        <v>-1.4035673527539008E-2</v>
      </c>
    </row>
    <row r="168" spans="1:25" x14ac:dyDescent="0.3">
      <c r="A168" s="1">
        <f t="shared" si="38"/>
        <v>203</v>
      </c>
      <c r="B168" s="2">
        <v>37862</v>
      </c>
      <c r="C168" s="1">
        <v>34.22</v>
      </c>
      <c r="D168" s="1">
        <v>1.615</v>
      </c>
      <c r="E168" s="1">
        <v>59.17</v>
      </c>
      <c r="F168" s="1">
        <v>29.92</v>
      </c>
      <c r="G168" s="1">
        <v>37.700000000000003</v>
      </c>
      <c r="H168" s="1">
        <f t="shared" si="39"/>
        <v>6.1913208489476214E-5</v>
      </c>
      <c r="I168" s="1">
        <f t="shared" si="40"/>
        <v>5.6076401960923703E-4</v>
      </c>
      <c r="J168" s="1">
        <f t="shared" si="41"/>
        <v>3.4718699659463418E-8</v>
      </c>
      <c r="K168" s="15">
        <f t="shared" si="42"/>
        <v>-2.3680456490727475E-2</v>
      </c>
      <c r="L168" s="16">
        <f t="shared" si="43"/>
        <v>7.2377158034528488E-2</v>
      </c>
      <c r="M168" s="16">
        <f t="shared" si="44"/>
        <v>5.8307994991951384E-2</v>
      </c>
      <c r="N168" s="16">
        <f t="shared" si="45"/>
        <v>-0.10311750599520375</v>
      </c>
      <c r="O168" s="17">
        <f t="shared" si="46"/>
        <v>5.9584035975267069E-2</v>
      </c>
      <c r="P168" s="15">
        <f t="shared" si="47"/>
        <v>-1.4661330398363804E-6</v>
      </c>
      <c r="Q168" s="16">
        <f t="shared" si="48"/>
        <v>4.4811020752675305E-6</v>
      </c>
      <c r="R168" s="16">
        <f t="shared" si="49"/>
        <v>3.6100350505400208E-6</v>
      </c>
      <c r="S168" s="16">
        <f t="shared" si="50"/>
        <v>-6.3843356475958634E-6</v>
      </c>
      <c r="T168" s="17">
        <f t="shared" si="51"/>
        <v>3.6890388419811614E-6</v>
      </c>
      <c r="U168" s="15">
        <f t="shared" si="52"/>
        <v>-3.4716677149372918E-2</v>
      </c>
      <c r="V168" s="16">
        <f t="shared" si="53"/>
        <v>4.8198554228427899E-2</v>
      </c>
      <c r="W168" s="16">
        <f t="shared" si="54"/>
        <v>4.7595831982367581E-2</v>
      </c>
      <c r="X168" s="16">
        <f t="shared" si="55"/>
        <v>-0.11243735032008345</v>
      </c>
      <c r="Y168" s="17">
        <f t="shared" si="56"/>
        <v>5.4738003216316139E-2</v>
      </c>
    </row>
    <row r="169" spans="1:25" x14ac:dyDescent="0.3">
      <c r="A169" s="1">
        <f t="shared" si="38"/>
        <v>202</v>
      </c>
      <c r="B169" s="2">
        <v>37894</v>
      </c>
      <c r="C169" s="1">
        <v>34.33</v>
      </c>
      <c r="D169" s="1">
        <v>1.48</v>
      </c>
      <c r="E169" s="1">
        <v>55.85</v>
      </c>
      <c r="F169" s="1">
        <v>30.38</v>
      </c>
      <c r="G169" s="1">
        <v>36.6</v>
      </c>
      <c r="H169" s="1">
        <f t="shared" si="39"/>
        <v>6.3828049989150731E-5</v>
      </c>
      <c r="I169" s="1">
        <f t="shared" si="40"/>
        <v>1.0332974554238101E-5</v>
      </c>
      <c r="J169" s="1">
        <f t="shared" si="41"/>
        <v>6.5953361638453198E-10</v>
      </c>
      <c r="K169" s="15">
        <f t="shared" si="42"/>
        <v>3.2144944476912851E-3</v>
      </c>
      <c r="L169" s="16">
        <f t="shared" si="43"/>
        <v>-8.3591331269349811E-2</v>
      </c>
      <c r="M169" s="16">
        <f t="shared" si="44"/>
        <v>-5.6109514956903861E-2</v>
      </c>
      <c r="N169" s="16">
        <f t="shared" si="45"/>
        <v>1.5374331550802145E-2</v>
      </c>
      <c r="O169" s="17">
        <f t="shared" si="46"/>
        <v>-2.9177718832891331E-2</v>
      </c>
      <c r="P169" s="15">
        <f t="shared" si="47"/>
        <v>2.0517491229708681E-7</v>
      </c>
      <c r="Q169" s="16">
        <f t="shared" si="48"/>
        <v>-5.3354716709197185E-6</v>
      </c>
      <c r="R169" s="16">
        <f t="shared" si="49"/>
        <v>-3.5813609255362601E-6</v>
      </c>
      <c r="S169" s="16">
        <f t="shared" si="50"/>
        <v>9.8131360277437661E-7</v>
      </c>
      <c r="T169" s="17">
        <f t="shared" si="51"/>
        <v>-1.8623568962351726E-6</v>
      </c>
      <c r="U169" s="15">
        <f t="shared" si="52"/>
        <v>-7.821726210954158E-3</v>
      </c>
      <c r="V169" s="16">
        <f t="shared" si="53"/>
        <v>-0.10776993507545041</v>
      </c>
      <c r="W169" s="16">
        <f t="shared" si="54"/>
        <v>-6.6821677966487664E-2</v>
      </c>
      <c r="X169" s="16">
        <f t="shared" si="55"/>
        <v>6.0544872259224482E-3</v>
      </c>
      <c r="Y169" s="17">
        <f t="shared" si="56"/>
        <v>-3.4023751591842261E-2</v>
      </c>
    </row>
    <row r="170" spans="1:25" x14ac:dyDescent="0.3">
      <c r="A170" s="1">
        <f t="shared" si="38"/>
        <v>201</v>
      </c>
      <c r="B170" s="2">
        <v>37925</v>
      </c>
      <c r="C170" s="1">
        <v>35.9</v>
      </c>
      <c r="D170" s="1">
        <v>1.635</v>
      </c>
      <c r="E170" s="1">
        <v>58.95</v>
      </c>
      <c r="F170" s="1">
        <v>31.6</v>
      </c>
      <c r="G170" s="1">
        <v>36.58</v>
      </c>
      <c r="H170" s="1">
        <f t="shared" si="39"/>
        <v>6.5802113390877042E-5</v>
      </c>
      <c r="I170" s="1">
        <f t="shared" si="40"/>
        <v>2.09147028180162E-3</v>
      </c>
      <c r="J170" s="1">
        <f t="shared" si="41"/>
        <v>1.3762316463675977E-7</v>
      </c>
      <c r="K170" s="15">
        <f t="shared" si="42"/>
        <v>4.573259539761132E-2</v>
      </c>
      <c r="L170" s="16">
        <f t="shared" si="43"/>
        <v>0.10472972972972983</v>
      </c>
      <c r="M170" s="16">
        <f t="shared" si="44"/>
        <v>5.550581915846009E-2</v>
      </c>
      <c r="N170" s="16">
        <f t="shared" si="45"/>
        <v>4.0157998683344465E-2</v>
      </c>
      <c r="O170" s="17">
        <f t="shared" si="46"/>
        <v>-5.4644808743176121E-4</v>
      </c>
      <c r="P170" s="15">
        <f t="shared" si="47"/>
        <v>3.0093014280127214E-6</v>
      </c>
      <c r="Q170" s="16">
        <f t="shared" si="48"/>
        <v>6.891437551071588E-6</v>
      </c>
      <c r="R170" s="16">
        <f t="shared" si="49"/>
        <v>3.6524002061185063E-6</v>
      </c>
      <c r="S170" s="16">
        <f t="shared" si="50"/>
        <v>2.6424811829121234E-6</v>
      </c>
      <c r="T170" s="17">
        <f t="shared" si="51"/>
        <v>-3.5957439011412644E-8</v>
      </c>
      <c r="U170" s="15">
        <f t="shared" si="52"/>
        <v>3.4696374738965877E-2</v>
      </c>
      <c r="V170" s="16">
        <f t="shared" si="53"/>
        <v>8.055112592362923E-2</v>
      </c>
      <c r="W170" s="16">
        <f t="shared" si="54"/>
        <v>4.4793656148876287E-2</v>
      </c>
      <c r="X170" s="16">
        <f t="shared" si="55"/>
        <v>3.0838154358464768E-2</v>
      </c>
      <c r="Y170" s="17">
        <f t="shared" si="56"/>
        <v>-5.3924808463826886E-3</v>
      </c>
    </row>
    <row r="171" spans="1:25" x14ac:dyDescent="0.3">
      <c r="A171" s="1">
        <f t="shared" si="38"/>
        <v>200</v>
      </c>
      <c r="B171" s="2">
        <v>37953</v>
      </c>
      <c r="C171" s="1">
        <v>35.4</v>
      </c>
      <c r="D171" s="1">
        <v>1.494</v>
      </c>
      <c r="E171" s="1">
        <v>55.64</v>
      </c>
      <c r="F171" s="1">
        <v>33.57</v>
      </c>
      <c r="G171" s="1">
        <v>36.200000000000003</v>
      </c>
      <c r="H171" s="1">
        <f t="shared" si="39"/>
        <v>6.7837230299873255E-5</v>
      </c>
      <c r="I171" s="1">
        <f t="shared" si="40"/>
        <v>1.9397738999542245E-4</v>
      </c>
      <c r="J171" s="1">
        <f t="shared" si="41"/>
        <v>1.3158888878087803E-8</v>
      </c>
      <c r="K171" s="15">
        <f t="shared" si="42"/>
        <v>-1.3927576601671321E-2</v>
      </c>
      <c r="L171" s="16">
        <f t="shared" si="43"/>
        <v>-8.6238532110091803E-2</v>
      </c>
      <c r="M171" s="16">
        <f t="shared" si="44"/>
        <v>-5.6149279050042411E-2</v>
      </c>
      <c r="N171" s="16">
        <f t="shared" si="45"/>
        <v>6.2341772151898622E-2</v>
      </c>
      <c r="O171" s="17">
        <f t="shared" si="46"/>
        <v>-1.0388190267905828E-2</v>
      </c>
      <c r="P171" s="15">
        <f t="shared" si="47"/>
        <v>-9.4480822144670348E-7</v>
      </c>
      <c r="Q171" s="16">
        <f t="shared" si="48"/>
        <v>-5.850183163475312E-6</v>
      </c>
      <c r="R171" s="16">
        <f t="shared" si="49"/>
        <v>-3.8090115740895756E-6</v>
      </c>
      <c r="S171" s="16">
        <f t="shared" si="50"/>
        <v>4.2290931547705715E-6</v>
      </c>
      <c r="T171" s="17">
        <f t="shared" si="51"/>
        <v>-7.0470605560282969E-7</v>
      </c>
      <c r="U171" s="15">
        <f t="shared" si="52"/>
        <v>-2.4963797260316764E-2</v>
      </c>
      <c r="V171" s="16">
        <f t="shared" si="53"/>
        <v>-0.1104171359161924</v>
      </c>
      <c r="W171" s="16">
        <f t="shared" si="54"/>
        <v>-6.6861442059626214E-2</v>
      </c>
      <c r="X171" s="16">
        <f t="shared" si="55"/>
        <v>5.3021927827018922E-2</v>
      </c>
      <c r="Y171" s="17">
        <f t="shared" si="56"/>
        <v>-1.5234223026856755E-2</v>
      </c>
    </row>
    <row r="172" spans="1:25" x14ac:dyDescent="0.3">
      <c r="A172" s="1">
        <f t="shared" si="38"/>
        <v>199</v>
      </c>
      <c r="B172" s="2">
        <v>37986</v>
      </c>
      <c r="C172" s="1">
        <v>36.729999999999997</v>
      </c>
      <c r="D172" s="1">
        <v>1.526</v>
      </c>
      <c r="E172" s="1">
        <v>53.05</v>
      </c>
      <c r="F172" s="1">
        <v>35.33</v>
      </c>
      <c r="G172" s="1">
        <v>41</v>
      </c>
      <c r="H172" s="1">
        <f t="shared" si="39"/>
        <v>6.9935288968941481E-5</v>
      </c>
      <c r="I172" s="1">
        <f t="shared" si="40"/>
        <v>1.411551597561355E-3</v>
      </c>
      <c r="J172" s="1">
        <f t="shared" si="41"/>
        <v>9.8717268870024362E-8</v>
      </c>
      <c r="K172" s="15">
        <f t="shared" si="42"/>
        <v>3.7570621468926424E-2</v>
      </c>
      <c r="L172" s="16">
        <f t="shared" si="43"/>
        <v>2.1419009370816644E-2</v>
      </c>
      <c r="M172" s="16">
        <f t="shared" si="44"/>
        <v>-4.6549245147376017E-2</v>
      </c>
      <c r="N172" s="16">
        <f t="shared" si="45"/>
        <v>5.2427762883526796E-2</v>
      </c>
      <c r="O172" s="17">
        <f t="shared" si="46"/>
        <v>0.13259668508287281</v>
      </c>
      <c r="P172" s="15">
        <f t="shared" si="47"/>
        <v>2.6275122691720859E-6</v>
      </c>
      <c r="Q172" s="16">
        <f t="shared" si="48"/>
        <v>1.4979446097765274E-6</v>
      </c>
      <c r="R172" s="16">
        <f t="shared" si="49"/>
        <v>-3.2554349106678389E-6</v>
      </c>
      <c r="S172" s="16">
        <f t="shared" si="50"/>
        <v>3.6665507472545913E-6</v>
      </c>
      <c r="T172" s="17">
        <f t="shared" si="51"/>
        <v>9.2731874875944422E-6</v>
      </c>
      <c r="U172" s="15">
        <f t="shared" si="52"/>
        <v>2.6534400810280981E-2</v>
      </c>
      <c r="V172" s="16">
        <f t="shared" si="53"/>
        <v>-2.7595944352839449E-3</v>
      </c>
      <c r="W172" s="16">
        <f t="shared" si="54"/>
        <v>-5.726140815695982E-2</v>
      </c>
      <c r="X172" s="16">
        <f t="shared" si="55"/>
        <v>4.3107918558647096E-2</v>
      </c>
      <c r="Y172" s="17">
        <f t="shared" si="56"/>
        <v>0.12775065232392188</v>
      </c>
    </row>
    <row r="173" spans="1:25" x14ac:dyDescent="0.3">
      <c r="A173" s="1">
        <f t="shared" si="38"/>
        <v>198</v>
      </c>
      <c r="B173" s="2">
        <v>38016</v>
      </c>
      <c r="C173" s="1">
        <v>38.89</v>
      </c>
      <c r="D173" s="1">
        <v>1.611</v>
      </c>
      <c r="E173" s="1">
        <v>53.85</v>
      </c>
      <c r="F173" s="1">
        <v>36.630000000000003</v>
      </c>
      <c r="G173" s="1">
        <v>40.79</v>
      </c>
      <c r="H173" s="1">
        <f t="shared" si="39"/>
        <v>7.2098236050455156E-5</v>
      </c>
      <c r="I173" s="1">
        <f t="shared" si="40"/>
        <v>3.4583237373794046E-3</v>
      </c>
      <c r="J173" s="1">
        <f t="shared" si="41"/>
        <v>2.493390411564726E-7</v>
      </c>
      <c r="K173" s="15">
        <f t="shared" si="42"/>
        <v>5.8807514293493179E-2</v>
      </c>
      <c r="L173" s="16">
        <f t="shared" si="43"/>
        <v>5.5701179554390468E-2</v>
      </c>
      <c r="M173" s="16">
        <f t="shared" si="44"/>
        <v>1.5080113100848447E-2</v>
      </c>
      <c r="N173" s="16">
        <f t="shared" si="45"/>
        <v>3.6795924143787184E-2</v>
      </c>
      <c r="O173" s="17">
        <f t="shared" si="46"/>
        <v>-5.1219512195121997E-3</v>
      </c>
      <c r="P173" s="15">
        <f t="shared" si="47"/>
        <v>4.239918047072787E-6</v>
      </c>
      <c r="Q173" s="16">
        <f t="shared" si="48"/>
        <v>4.0159567918012303E-6</v>
      </c>
      <c r="R173" s="16">
        <f t="shared" si="49"/>
        <v>1.0872495540125326E-6</v>
      </c>
      <c r="S173" s="16">
        <f t="shared" si="50"/>
        <v>2.6529212246134106E-6</v>
      </c>
      <c r="T173" s="17">
        <f t="shared" si="51"/>
        <v>-3.6928364806330722E-7</v>
      </c>
      <c r="U173" s="15">
        <f t="shared" si="52"/>
        <v>4.7771293634847736E-2</v>
      </c>
      <c r="V173" s="16">
        <f t="shared" si="53"/>
        <v>3.1522575748289879E-2</v>
      </c>
      <c r="W173" s="16">
        <f t="shared" si="54"/>
        <v>4.3679500912646441E-3</v>
      </c>
      <c r="X173" s="16">
        <f t="shared" si="55"/>
        <v>2.7476079818907487E-2</v>
      </c>
      <c r="Y173" s="17">
        <f t="shared" si="56"/>
        <v>-9.9679839784631262E-3</v>
      </c>
    </row>
    <row r="174" spans="1:25" x14ac:dyDescent="0.3">
      <c r="A174" s="1">
        <f t="shared" si="38"/>
        <v>197</v>
      </c>
      <c r="B174" s="2">
        <v>38044</v>
      </c>
      <c r="C174" s="1">
        <v>41.02</v>
      </c>
      <c r="D174" s="1">
        <v>1.7090000000000001</v>
      </c>
      <c r="E174" s="1">
        <v>59.56</v>
      </c>
      <c r="F174" s="1">
        <v>36.65</v>
      </c>
      <c r="G174" s="1">
        <v>42.17</v>
      </c>
      <c r="H174" s="1">
        <f t="shared" si="39"/>
        <v>7.4328078402531087E-5</v>
      </c>
      <c r="I174" s="1">
        <f t="shared" si="40"/>
        <v>2.9997379717079543E-3</v>
      </c>
      <c r="J174" s="1">
        <f t="shared" si="41"/>
        <v>2.2296475914815841E-7</v>
      </c>
      <c r="K174" s="15">
        <f t="shared" si="42"/>
        <v>5.476986371817949E-2</v>
      </c>
      <c r="L174" s="16">
        <f t="shared" si="43"/>
        <v>6.083178150217261E-2</v>
      </c>
      <c r="M174" s="16">
        <f t="shared" si="44"/>
        <v>0.10603528319405764</v>
      </c>
      <c r="N174" s="16">
        <f t="shared" si="45"/>
        <v>5.4600054600051351E-4</v>
      </c>
      <c r="O174" s="17">
        <f t="shared" si="46"/>
        <v>3.3831821524883621E-2</v>
      </c>
      <c r="P174" s="15">
        <f t="shared" si="47"/>
        <v>4.0709387245407879E-6</v>
      </c>
      <c r="Q174" s="16">
        <f t="shared" si="48"/>
        <v>4.5215094248591262E-6</v>
      </c>
      <c r="R174" s="16">
        <f t="shared" si="49"/>
        <v>7.881398842682503E-6</v>
      </c>
      <c r="S174" s="16">
        <f t="shared" si="50"/>
        <v>4.0583171390950947E-8</v>
      </c>
      <c r="T174" s="17">
        <f t="shared" si="51"/>
        <v>2.5146542828019888E-6</v>
      </c>
      <c r="U174" s="15">
        <f t="shared" si="52"/>
        <v>4.3733643059534047E-2</v>
      </c>
      <c r="V174" s="16">
        <f t="shared" si="53"/>
        <v>3.6653177696072022E-2</v>
      </c>
      <c r="W174" s="16">
        <f t="shared" si="54"/>
        <v>9.5323120184473836E-2</v>
      </c>
      <c r="X174" s="16">
        <f t="shared" si="55"/>
        <v>-8.7738437788791833E-3</v>
      </c>
      <c r="Y174" s="17">
        <f t="shared" si="56"/>
        <v>2.8985788765932694E-2</v>
      </c>
    </row>
    <row r="175" spans="1:25" x14ac:dyDescent="0.3">
      <c r="A175" s="1">
        <f t="shared" si="38"/>
        <v>196</v>
      </c>
      <c r="B175" s="2">
        <v>38077</v>
      </c>
      <c r="C175" s="1">
        <v>41.95</v>
      </c>
      <c r="D175" s="1">
        <v>1.931</v>
      </c>
      <c r="E175" s="1">
        <v>59.69</v>
      </c>
      <c r="F175" s="1">
        <v>35.049999999999997</v>
      </c>
      <c r="G175" s="1">
        <v>41.59</v>
      </c>
      <c r="H175" s="1">
        <f t="shared" si="39"/>
        <v>7.6626884951062972E-5</v>
      </c>
      <c r="I175" s="1">
        <f t="shared" si="40"/>
        <v>5.1401357057633814E-4</v>
      </c>
      <c r="J175" s="1">
        <f t="shared" si="41"/>
        <v>3.9387258735838151E-8</v>
      </c>
      <c r="K175" s="15">
        <f t="shared" si="42"/>
        <v>2.2671867381764965E-2</v>
      </c>
      <c r="L175" s="16">
        <f t="shared" si="43"/>
        <v>0.12990052662375651</v>
      </c>
      <c r="M175" s="16">
        <f t="shared" si="44"/>
        <v>2.1826729348555229E-3</v>
      </c>
      <c r="N175" s="16">
        <f t="shared" si="45"/>
        <v>-4.3656207366985056E-2</v>
      </c>
      <c r="O175" s="17">
        <f t="shared" si="46"/>
        <v>-1.3753853450320097E-2</v>
      </c>
      <c r="P175" s="15">
        <f t="shared" si="47"/>
        <v>1.7372745734882612E-6</v>
      </c>
      <c r="Q175" s="16">
        <f t="shared" si="48"/>
        <v>9.9538727086810825E-6</v>
      </c>
      <c r="R175" s="16">
        <f t="shared" si="49"/>
        <v>1.6725142786497311E-7</v>
      </c>
      <c r="S175" s="16">
        <f t="shared" si="50"/>
        <v>-3.3452391793097118E-6</v>
      </c>
      <c r="T175" s="17">
        <f t="shared" si="51"/>
        <v>-1.0539149459714586E-6</v>
      </c>
      <c r="U175" s="15">
        <f t="shared" si="52"/>
        <v>1.1635646723119522E-2</v>
      </c>
      <c r="V175" s="16">
        <f t="shared" si="53"/>
        <v>0.10572192281765591</v>
      </c>
      <c r="W175" s="16">
        <f t="shared" si="54"/>
        <v>-8.5294900747282798E-3</v>
      </c>
      <c r="X175" s="16">
        <f t="shared" si="55"/>
        <v>-5.2976051691864756E-2</v>
      </c>
      <c r="Y175" s="17">
        <f t="shared" si="56"/>
        <v>-1.8599886209271024E-2</v>
      </c>
    </row>
    <row r="176" spans="1:25" x14ac:dyDescent="0.3">
      <c r="A176" s="1">
        <f t="shared" si="38"/>
        <v>195</v>
      </c>
      <c r="B176" s="2">
        <v>38107</v>
      </c>
      <c r="C176" s="1">
        <v>37.6</v>
      </c>
      <c r="D176" s="1">
        <v>1.841</v>
      </c>
      <c r="E176" s="1">
        <v>57</v>
      </c>
      <c r="F176" s="1">
        <v>35.76</v>
      </c>
      <c r="G176" s="1">
        <v>42.55</v>
      </c>
      <c r="H176" s="1">
        <f t="shared" si="39"/>
        <v>7.8996788609343274E-5</v>
      </c>
      <c r="I176" s="1">
        <f t="shared" si="40"/>
        <v>1.0752627070367277E-2</v>
      </c>
      <c r="J176" s="1">
        <f t="shared" si="41"/>
        <v>8.4942300767290584E-7</v>
      </c>
      <c r="K176" s="15">
        <f t="shared" si="42"/>
        <v>-0.10369487485101314</v>
      </c>
      <c r="L176" s="16">
        <f t="shared" si="43"/>
        <v>-4.6607975142413327E-2</v>
      </c>
      <c r="M176" s="16">
        <f t="shared" si="44"/>
        <v>-4.5066175238733464E-2</v>
      </c>
      <c r="N176" s="16">
        <f t="shared" si="45"/>
        <v>2.0256776034236923E-2</v>
      </c>
      <c r="O176" s="17">
        <f t="shared" si="46"/>
        <v>2.3082471748016253E-2</v>
      </c>
      <c r="P176" s="15">
        <f t="shared" si="47"/>
        <v>-8.1915621084777908E-6</v>
      </c>
      <c r="Q176" s="16">
        <f t="shared" si="48"/>
        <v>-3.6818803598347517E-6</v>
      </c>
      <c r="R176" s="16">
        <f t="shared" si="49"/>
        <v>-3.5600831187658478E-6</v>
      </c>
      <c r="S176" s="16">
        <f t="shared" si="50"/>
        <v>1.6002202542834252E-6</v>
      </c>
      <c r="T176" s="17">
        <f t="shared" si="51"/>
        <v>1.8234411412591784E-6</v>
      </c>
      <c r="U176" s="15">
        <f t="shared" si="52"/>
        <v>-0.11473109550965858</v>
      </c>
      <c r="V176" s="16">
        <f t="shared" si="53"/>
        <v>-7.0786578948513923E-2</v>
      </c>
      <c r="W176" s="16">
        <f t="shared" si="54"/>
        <v>-5.5778338248317266E-2</v>
      </c>
      <c r="X176" s="16">
        <f t="shared" si="55"/>
        <v>1.0936931709357226E-2</v>
      </c>
      <c r="Y176" s="17">
        <f t="shared" si="56"/>
        <v>1.8236438989065327E-2</v>
      </c>
    </row>
    <row r="177" spans="1:25" x14ac:dyDescent="0.3">
      <c r="A177" s="1">
        <f t="shared" si="38"/>
        <v>194</v>
      </c>
      <c r="B177" s="2">
        <v>38138</v>
      </c>
      <c r="C177" s="1">
        <v>36.840000000000003</v>
      </c>
      <c r="D177" s="1">
        <v>2.004</v>
      </c>
      <c r="E177" s="1">
        <v>55.73</v>
      </c>
      <c r="F177" s="1">
        <v>35.340000000000003</v>
      </c>
      <c r="G177" s="1">
        <v>43.25</v>
      </c>
      <c r="H177" s="1">
        <f t="shared" si="39"/>
        <v>8.1439988257054916E-5</v>
      </c>
      <c r="I177" s="1">
        <f t="shared" si="40"/>
        <v>4.0855590765052067E-4</v>
      </c>
      <c r="J177" s="1">
        <f t="shared" si="41"/>
        <v>3.3272788321408817E-8</v>
      </c>
      <c r="K177" s="15">
        <f t="shared" si="42"/>
        <v>-2.021276595744681E-2</v>
      </c>
      <c r="L177" s="16">
        <f t="shared" si="43"/>
        <v>8.8538837588267194E-2</v>
      </c>
      <c r="M177" s="16">
        <f t="shared" si="44"/>
        <v>-2.2280701754386012E-2</v>
      </c>
      <c r="N177" s="16">
        <f t="shared" si="45"/>
        <v>-1.1744966442952864E-2</v>
      </c>
      <c r="O177" s="17">
        <f t="shared" si="46"/>
        <v>1.6451233842538215E-2</v>
      </c>
      <c r="P177" s="15">
        <f t="shared" si="47"/>
        <v>-1.6461274222170676E-6</v>
      </c>
      <c r="Q177" s="16">
        <f t="shared" si="48"/>
        <v>7.2106018934817729E-6</v>
      </c>
      <c r="R177" s="16">
        <f t="shared" si="49"/>
        <v>-1.8145400892361397E-6</v>
      </c>
      <c r="S177" s="16">
        <f t="shared" si="50"/>
        <v>-9.5650992919358534E-7</v>
      </c>
      <c r="T177" s="17">
        <f t="shared" si="51"/>
        <v>1.3397882909503766E-6</v>
      </c>
      <c r="U177" s="15">
        <f t="shared" si="52"/>
        <v>-3.1248986616092253E-2</v>
      </c>
      <c r="V177" s="16">
        <f t="shared" si="53"/>
        <v>6.4360233782166598E-2</v>
      </c>
      <c r="W177" s="16">
        <f t="shared" si="54"/>
        <v>-3.2992864763969815E-2</v>
      </c>
      <c r="X177" s="16">
        <f t="shared" si="55"/>
        <v>-2.1064810767832561E-2</v>
      </c>
      <c r="Y177" s="17">
        <f t="shared" si="56"/>
        <v>1.1605201083587289E-2</v>
      </c>
    </row>
    <row r="178" spans="1:25" x14ac:dyDescent="0.3">
      <c r="A178" s="1">
        <f t="shared" si="38"/>
        <v>193</v>
      </c>
      <c r="B178" s="2">
        <v>38168</v>
      </c>
      <c r="C178" s="1">
        <v>38.770000000000003</v>
      </c>
      <c r="D178" s="1">
        <v>2.3239999999999998</v>
      </c>
      <c r="E178" s="1">
        <v>52.76</v>
      </c>
      <c r="F178" s="1">
        <v>34.28</v>
      </c>
      <c r="G178" s="1">
        <v>44.41</v>
      </c>
      <c r="H178" s="1">
        <f t="shared" si="39"/>
        <v>8.3958750780468988E-5</v>
      </c>
      <c r="I178" s="1">
        <f t="shared" si="40"/>
        <v>2.744576718173246E-3</v>
      </c>
      <c r="J178" s="1">
        <f t="shared" si="41"/>
        <v>2.3043123267898503E-7</v>
      </c>
      <c r="K178" s="15">
        <f t="shared" si="42"/>
        <v>5.2388707926167122E-2</v>
      </c>
      <c r="L178" s="16">
        <f t="shared" si="43"/>
        <v>0.15968063872255489</v>
      </c>
      <c r="M178" s="16">
        <f t="shared" si="44"/>
        <v>-5.3292661044320844E-2</v>
      </c>
      <c r="N178" s="16">
        <f t="shared" si="45"/>
        <v>-2.9994340690435828E-2</v>
      </c>
      <c r="O178" s="17">
        <f t="shared" si="46"/>
        <v>2.68208092485549E-2</v>
      </c>
      <c r="P178" s="15">
        <f t="shared" si="47"/>
        <v>4.398490472483846E-6</v>
      </c>
      <c r="Q178" s="16">
        <f t="shared" si="48"/>
        <v>1.3406586950973092E-5</v>
      </c>
      <c r="R178" s="16">
        <f t="shared" si="49"/>
        <v>-4.4743852470481422E-6</v>
      </c>
      <c r="S178" s="16">
        <f t="shared" si="50"/>
        <v>-2.5182873748527816E-6</v>
      </c>
      <c r="T178" s="17">
        <f t="shared" si="51"/>
        <v>2.2518416394299185E-6</v>
      </c>
      <c r="U178" s="15">
        <f t="shared" si="52"/>
        <v>4.1352487267521679E-2</v>
      </c>
      <c r="V178" s="16">
        <f t="shared" si="53"/>
        <v>0.13550203491645429</v>
      </c>
      <c r="W178" s="16">
        <f t="shared" si="54"/>
        <v>-6.4004824053904646E-2</v>
      </c>
      <c r="X178" s="16">
        <f t="shared" si="55"/>
        <v>-3.9314185015315528E-2</v>
      </c>
      <c r="Y178" s="17">
        <f t="shared" si="56"/>
        <v>2.1974776489603973E-2</v>
      </c>
    </row>
    <row r="179" spans="1:25" x14ac:dyDescent="0.3">
      <c r="A179" s="1">
        <f t="shared" si="38"/>
        <v>192</v>
      </c>
      <c r="B179" s="2">
        <v>38198</v>
      </c>
      <c r="C179" s="1">
        <v>37.33</v>
      </c>
      <c r="D179" s="1">
        <v>2.31</v>
      </c>
      <c r="E179" s="1">
        <v>53.01</v>
      </c>
      <c r="F179" s="1">
        <v>31.96</v>
      </c>
      <c r="G179" s="1">
        <v>46.3</v>
      </c>
      <c r="H179" s="1">
        <f t="shared" si="39"/>
        <v>8.6555413175741234E-5</v>
      </c>
      <c r="I179" s="1">
        <f t="shared" si="40"/>
        <v>1.3795370926561932E-3</v>
      </c>
      <c r="J179" s="1">
        <f t="shared" si="41"/>
        <v>1.1940640304611762E-7</v>
      </c>
      <c r="K179" s="15">
        <f t="shared" si="42"/>
        <v>-3.7142120196028028E-2</v>
      </c>
      <c r="L179" s="16">
        <f t="shared" si="43"/>
        <v>-6.0240963855421326E-3</v>
      </c>
      <c r="M179" s="16">
        <f t="shared" si="44"/>
        <v>4.7384382107658052E-3</v>
      </c>
      <c r="N179" s="16">
        <f t="shared" si="45"/>
        <v>-6.7677946324387395E-2</v>
      </c>
      <c r="O179" s="17">
        <f t="shared" si="46"/>
        <v>4.2557982436388198E-2</v>
      </c>
      <c r="P179" s="15">
        <f t="shared" si="47"/>
        <v>-3.2148515597902488E-6</v>
      </c>
      <c r="Q179" s="16">
        <f t="shared" si="48"/>
        <v>-5.2141815166108866E-7</v>
      </c>
      <c r="R179" s="16">
        <f t="shared" si="49"/>
        <v>4.1013747714055432E-7</v>
      </c>
      <c r="S179" s="16">
        <f t="shared" si="50"/>
        <v>-5.8578926069929885E-6</v>
      </c>
      <c r="T179" s="17">
        <f t="shared" si="51"/>
        <v>3.6836237537075188E-6</v>
      </c>
      <c r="U179" s="15">
        <f t="shared" si="52"/>
        <v>-4.8178340854673471E-2</v>
      </c>
      <c r="V179" s="16">
        <f t="shared" si="53"/>
        <v>-3.0202700191642722E-2</v>
      </c>
      <c r="W179" s="16">
        <f t="shared" si="54"/>
        <v>-5.9737247988179976E-3</v>
      </c>
      <c r="X179" s="16">
        <f t="shared" si="55"/>
        <v>-7.6997790649267095E-2</v>
      </c>
      <c r="Y179" s="17">
        <f t="shared" si="56"/>
        <v>3.7711949677437268E-2</v>
      </c>
    </row>
    <row r="180" spans="1:25" x14ac:dyDescent="0.3">
      <c r="A180" s="1">
        <f t="shared" si="38"/>
        <v>191</v>
      </c>
      <c r="B180" s="2">
        <v>38230</v>
      </c>
      <c r="C180" s="1">
        <v>39.58</v>
      </c>
      <c r="D180" s="1">
        <v>2.464</v>
      </c>
      <c r="E180" s="1">
        <v>52.67</v>
      </c>
      <c r="F180" s="1">
        <v>32.67</v>
      </c>
      <c r="G180" s="1">
        <v>46.1</v>
      </c>
      <c r="H180" s="1">
        <f t="shared" si="39"/>
        <v>8.9232384717258974E-5</v>
      </c>
      <c r="I180" s="1">
        <f t="shared" si="40"/>
        <v>3.6328633012203881E-3</v>
      </c>
      <c r="J180" s="1">
        <f t="shared" si="41"/>
        <v>3.2416905571970916E-7</v>
      </c>
      <c r="K180" s="15">
        <f t="shared" si="42"/>
        <v>6.0273238682025276E-2</v>
      </c>
      <c r="L180" s="16">
        <f t="shared" si="43"/>
        <v>6.6666666666666652E-2</v>
      </c>
      <c r="M180" s="16">
        <f t="shared" si="44"/>
        <v>-6.4138841727975349E-3</v>
      </c>
      <c r="N180" s="16">
        <f t="shared" si="45"/>
        <v>2.2215269086357958E-2</v>
      </c>
      <c r="O180" s="17">
        <f t="shared" si="46"/>
        <v>-4.3196544276457027E-3</v>
      </c>
      <c r="P180" s="15">
        <f t="shared" si="47"/>
        <v>5.3783248222296546E-6</v>
      </c>
      <c r="Q180" s="16">
        <f t="shared" si="48"/>
        <v>5.9488256478172641E-6</v>
      </c>
      <c r="R180" s="16">
        <f t="shared" si="49"/>
        <v>-5.7232618003900799E-7</v>
      </c>
      <c r="S180" s="16">
        <f t="shared" si="50"/>
        <v>1.9823214377113237E-6</v>
      </c>
      <c r="T180" s="17">
        <f t="shared" si="51"/>
        <v>-3.8545306573329246E-7</v>
      </c>
      <c r="U180" s="15">
        <f t="shared" si="52"/>
        <v>4.9237018023379833E-2</v>
      </c>
      <c r="V180" s="16">
        <f t="shared" si="53"/>
        <v>4.2488062860566063E-2</v>
      </c>
      <c r="W180" s="16">
        <f t="shared" si="54"/>
        <v>-1.7126047182381338E-2</v>
      </c>
      <c r="X180" s="16">
        <f t="shared" si="55"/>
        <v>1.2895424761478261E-2</v>
      </c>
      <c r="Y180" s="17">
        <f t="shared" si="56"/>
        <v>-9.1656871865966293E-3</v>
      </c>
    </row>
    <row r="181" spans="1:25" x14ac:dyDescent="0.3">
      <c r="A181" s="1">
        <f t="shared" si="38"/>
        <v>190</v>
      </c>
      <c r="B181" s="2">
        <v>38260</v>
      </c>
      <c r="C181" s="1">
        <v>39.729999999999997</v>
      </c>
      <c r="D181" s="1">
        <v>2.7679999999999998</v>
      </c>
      <c r="E181" s="1">
        <v>53.2</v>
      </c>
      <c r="F181" s="1">
        <v>30.6</v>
      </c>
      <c r="G181" s="1">
        <v>48.33</v>
      </c>
      <c r="H181" s="1">
        <f t="shared" si="39"/>
        <v>9.1992149193050488E-5</v>
      </c>
      <c r="I181" s="1">
        <f t="shared" si="40"/>
        <v>1.4362529653835745E-5</v>
      </c>
      <c r="J181" s="1">
        <f t="shared" si="41"/>
        <v>1.3212399707052696E-9</v>
      </c>
      <c r="K181" s="15">
        <f t="shared" si="42"/>
        <v>3.7897928246588553E-3</v>
      </c>
      <c r="L181" s="16">
        <f t="shared" si="43"/>
        <v>0.12337662337662336</v>
      </c>
      <c r="M181" s="16">
        <f t="shared" si="44"/>
        <v>1.0062654262388504E-2</v>
      </c>
      <c r="N181" s="16">
        <f t="shared" si="45"/>
        <v>-6.3360881542699699E-2</v>
      </c>
      <c r="O181" s="17">
        <f t="shared" si="46"/>
        <v>4.8373101952277509E-2</v>
      </c>
      <c r="P181" s="15">
        <f t="shared" si="47"/>
        <v>3.4863118693676966E-7</v>
      </c>
      <c r="Q181" s="16">
        <f t="shared" si="48"/>
        <v>1.1349680744597137E-5</v>
      </c>
      <c r="R181" s="16">
        <f t="shared" si="49"/>
        <v>9.256851921837287E-7</v>
      </c>
      <c r="S181" s="16">
        <f t="shared" si="50"/>
        <v>-5.82870366787923E-6</v>
      </c>
      <c r="T181" s="17">
        <f t="shared" si="51"/>
        <v>4.4499456117245544E-6</v>
      </c>
      <c r="U181" s="15">
        <f t="shared" si="52"/>
        <v>-7.2464278339865879E-3</v>
      </c>
      <c r="V181" s="16">
        <f t="shared" si="53"/>
        <v>9.9198019570522766E-2</v>
      </c>
      <c r="W181" s="16">
        <f t="shared" si="54"/>
        <v>-6.4950874719529872E-4</v>
      </c>
      <c r="X181" s="16">
        <f t="shared" si="55"/>
        <v>-7.2680725867579399E-2</v>
      </c>
      <c r="Y181" s="17">
        <f t="shared" si="56"/>
        <v>4.3527069193326579E-2</v>
      </c>
    </row>
    <row r="182" spans="1:25" x14ac:dyDescent="0.3">
      <c r="A182" s="1">
        <f t="shared" si="38"/>
        <v>189</v>
      </c>
      <c r="B182" s="2">
        <v>38289</v>
      </c>
      <c r="C182" s="1">
        <v>38.6</v>
      </c>
      <c r="D182" s="1">
        <v>3.7429999999999999</v>
      </c>
      <c r="E182" s="1">
        <v>53.92</v>
      </c>
      <c r="F182" s="1">
        <v>28.95</v>
      </c>
      <c r="G182" s="1">
        <v>49.22</v>
      </c>
      <c r="H182" s="1">
        <f t="shared" si="39"/>
        <v>9.4837267209330414E-5</v>
      </c>
      <c r="I182" s="1">
        <f t="shared" si="40"/>
        <v>8.0894641903575721E-4</v>
      </c>
      <c r="J182" s="1">
        <f t="shared" si="41"/>
        <v>7.6718267700125076E-8</v>
      </c>
      <c r="K182" s="15">
        <f t="shared" si="42"/>
        <v>-2.8441983387867964E-2</v>
      </c>
      <c r="L182" s="16">
        <f t="shared" si="43"/>
        <v>0.35223988439306364</v>
      </c>
      <c r="M182" s="16">
        <f t="shared" si="44"/>
        <v>1.3533834586466176E-2</v>
      </c>
      <c r="N182" s="16">
        <f t="shared" si="45"/>
        <v>-5.3921568627451011E-2</v>
      </c>
      <c r="O182" s="17">
        <f t="shared" si="46"/>
        <v>1.8415063107800611E-2</v>
      </c>
      <c r="P182" s="15">
        <f t="shared" si="47"/>
        <v>-2.697359978518571E-6</v>
      </c>
      <c r="Q182" s="16">
        <f t="shared" si="48"/>
        <v>3.3405468037968628E-5</v>
      </c>
      <c r="R182" s="16">
        <f t="shared" si="49"/>
        <v>1.2835118870435704E-6</v>
      </c>
      <c r="S182" s="16">
        <f t="shared" si="50"/>
        <v>-5.1137742122678192E-6</v>
      </c>
      <c r="T182" s="17">
        <f t="shared" si="51"/>
        <v>1.746434260631169E-6</v>
      </c>
      <c r="U182" s="15">
        <f t="shared" si="52"/>
        <v>-3.9478204046513407E-2</v>
      </c>
      <c r="V182" s="16">
        <f t="shared" si="53"/>
        <v>0.32806128058696304</v>
      </c>
      <c r="W182" s="16">
        <f t="shared" si="54"/>
        <v>2.821671576882373E-3</v>
      </c>
      <c r="X182" s="16">
        <f t="shared" si="55"/>
        <v>-6.3241412952330711E-2</v>
      </c>
      <c r="Y182" s="17">
        <f t="shared" si="56"/>
        <v>1.3569030348849685E-2</v>
      </c>
    </row>
    <row r="183" spans="1:25" x14ac:dyDescent="0.3">
      <c r="A183" s="1">
        <f t="shared" si="38"/>
        <v>188</v>
      </c>
      <c r="B183" s="2">
        <v>38321</v>
      </c>
      <c r="C183" s="1">
        <v>37.65</v>
      </c>
      <c r="D183" s="1">
        <v>4.7889999999999997</v>
      </c>
      <c r="E183" s="1">
        <v>52.06</v>
      </c>
      <c r="F183" s="1">
        <v>27.77</v>
      </c>
      <c r="G183" s="1">
        <v>51.25</v>
      </c>
      <c r="H183" s="1">
        <f t="shared" si="39"/>
        <v>9.7770378566320009E-5</v>
      </c>
      <c r="I183" s="1">
        <f t="shared" si="40"/>
        <v>6.0572095895192245E-4</v>
      </c>
      <c r="J183" s="1">
        <f t="shared" si="41"/>
        <v>5.9221567462283838E-8</v>
      </c>
      <c r="K183" s="15">
        <f t="shared" si="42"/>
        <v>-2.4611398963730657E-2</v>
      </c>
      <c r="L183" s="16">
        <f t="shared" si="43"/>
        <v>0.2794549826342505</v>
      </c>
      <c r="M183" s="16">
        <f t="shared" si="44"/>
        <v>-3.4495548961424372E-2</v>
      </c>
      <c r="N183" s="16">
        <f t="shared" si="45"/>
        <v>-4.0759930915371334E-2</v>
      </c>
      <c r="O183" s="17">
        <f t="shared" si="46"/>
        <v>4.1243396993092318E-2</v>
      </c>
      <c r="P183" s="15">
        <f t="shared" si="47"/>
        <v>-2.4062657937306824E-6</v>
      </c>
      <c r="Q183" s="16">
        <f t="shared" si="48"/>
        <v>2.7322419444395056E-5</v>
      </c>
      <c r="R183" s="16">
        <f t="shared" si="49"/>
        <v>-3.3726428808114879E-6</v>
      </c>
      <c r="S183" s="16">
        <f t="shared" si="50"/>
        <v>-3.9851138759329058E-6</v>
      </c>
      <c r="T183" s="17">
        <f t="shared" si="51"/>
        <v>4.0323825373756602E-6</v>
      </c>
      <c r="U183" s="15">
        <f t="shared" si="52"/>
        <v>-3.56476196223761E-2</v>
      </c>
      <c r="V183" s="16">
        <f t="shared" si="53"/>
        <v>0.25527637882814991</v>
      </c>
      <c r="W183" s="16">
        <f t="shared" si="54"/>
        <v>-4.5207711971008174E-2</v>
      </c>
      <c r="X183" s="16">
        <f t="shared" si="55"/>
        <v>-5.0079775240251034E-2</v>
      </c>
      <c r="Y183" s="17">
        <f t="shared" si="56"/>
        <v>3.6397364234141388E-2</v>
      </c>
    </row>
    <row r="184" spans="1:25" x14ac:dyDescent="0.3">
      <c r="A184" s="1">
        <f t="shared" si="38"/>
        <v>187</v>
      </c>
      <c r="B184" s="2">
        <v>38352</v>
      </c>
      <c r="C184" s="1">
        <v>39.01</v>
      </c>
      <c r="D184" s="1">
        <v>4.5999999999999996</v>
      </c>
      <c r="E184" s="1">
        <v>52.82</v>
      </c>
      <c r="F184" s="1">
        <v>26.89</v>
      </c>
      <c r="G184" s="1">
        <v>51.26</v>
      </c>
      <c r="H184" s="1">
        <f t="shared" si="39"/>
        <v>1.007942047075464E-4</v>
      </c>
      <c r="I184" s="1">
        <f t="shared" si="40"/>
        <v>1.3048117402016555E-3</v>
      </c>
      <c r="J184" s="1">
        <f t="shared" si="41"/>
        <v>1.3151746164669552E-7</v>
      </c>
      <c r="K184" s="15">
        <f t="shared" si="42"/>
        <v>3.612217795484729E-2</v>
      </c>
      <c r="L184" s="16">
        <f t="shared" si="43"/>
        <v>-3.9465441637084986E-2</v>
      </c>
      <c r="M184" s="16">
        <f t="shared" si="44"/>
        <v>1.4598540145985384E-2</v>
      </c>
      <c r="N184" s="16">
        <f t="shared" si="45"/>
        <v>-3.1688872884407582E-2</v>
      </c>
      <c r="O184" s="17">
        <f t="shared" si="46"/>
        <v>1.9512195121951237E-4</v>
      </c>
      <c r="P184" s="15">
        <f t="shared" si="47"/>
        <v>3.6409061992632975E-6</v>
      </c>
      <c r="Q184" s="16">
        <f t="shared" si="48"/>
        <v>-3.9778878032420697E-6</v>
      </c>
      <c r="R184" s="16">
        <f t="shared" si="49"/>
        <v>1.471448243905785E-6</v>
      </c>
      <c r="S184" s="16">
        <f t="shared" si="50"/>
        <v>-3.1940547404623942E-6</v>
      </c>
      <c r="T184" s="17">
        <f t="shared" si="51"/>
        <v>1.9667161894155413E-8</v>
      </c>
      <c r="U184" s="15">
        <f t="shared" si="52"/>
        <v>2.5085957296201847E-2</v>
      </c>
      <c r="V184" s="16">
        <f t="shared" si="53"/>
        <v>-6.3644045443185582E-2</v>
      </c>
      <c r="W184" s="16">
        <f t="shared" si="54"/>
        <v>3.8863771364015809E-3</v>
      </c>
      <c r="X184" s="16">
        <f t="shared" si="55"/>
        <v>-4.1008717209287282E-2</v>
      </c>
      <c r="Y184" s="17">
        <f t="shared" si="56"/>
        <v>-4.650910807731415E-3</v>
      </c>
    </row>
    <row r="185" spans="1:25" x14ac:dyDescent="0.3">
      <c r="A185" s="1">
        <f t="shared" si="38"/>
        <v>186</v>
      </c>
      <c r="B185" s="2">
        <v>38383</v>
      </c>
      <c r="C185" s="1">
        <v>37.33</v>
      </c>
      <c r="D185" s="1">
        <v>5.4930000000000003</v>
      </c>
      <c r="E185" s="1">
        <v>52.4</v>
      </c>
      <c r="F185" s="1">
        <v>24.16</v>
      </c>
      <c r="G185" s="1">
        <v>51.6</v>
      </c>
      <c r="H185" s="1">
        <f t="shared" si="39"/>
        <v>1.0391155124489321E-4</v>
      </c>
      <c r="I185" s="1">
        <f t="shared" si="40"/>
        <v>1.8546700669827393E-3</v>
      </c>
      <c r="J185" s="1">
        <f t="shared" si="41"/>
        <v>1.9272164370764645E-7</v>
      </c>
      <c r="K185" s="15">
        <f t="shared" si="42"/>
        <v>-4.3065880543450397E-2</v>
      </c>
      <c r="L185" s="16">
        <f t="shared" si="43"/>
        <v>0.19413043478260894</v>
      </c>
      <c r="M185" s="16">
        <f t="shared" si="44"/>
        <v>-7.9515335100340812E-3</v>
      </c>
      <c r="N185" s="16">
        <f t="shared" si="45"/>
        <v>-0.10152473038304199</v>
      </c>
      <c r="O185" s="17">
        <f t="shared" si="46"/>
        <v>6.6328521264145124E-3</v>
      </c>
      <c r="P185" s="15">
        <f t="shared" si="47"/>
        <v>-4.4750424529971956E-6</v>
      </c>
      <c r="Q185" s="16">
        <f t="shared" si="48"/>
        <v>2.0172394622106469E-5</v>
      </c>
      <c r="R185" s="16">
        <f t="shared" si="49"/>
        <v>-8.2625618180339202E-7</v>
      </c>
      <c r="S185" s="16">
        <f t="shared" si="50"/>
        <v>-1.0549592223821436E-5</v>
      </c>
      <c r="T185" s="17">
        <f t="shared" si="51"/>
        <v>6.8922995363372054E-7</v>
      </c>
      <c r="U185" s="15">
        <f t="shared" si="52"/>
        <v>-5.410210120209584E-2</v>
      </c>
      <c r="V185" s="16">
        <f t="shared" si="53"/>
        <v>0.16995183097650834</v>
      </c>
      <c r="W185" s="16">
        <f t="shared" si="54"/>
        <v>-1.8663696519617884E-2</v>
      </c>
      <c r="X185" s="16">
        <f t="shared" si="55"/>
        <v>-0.11084457470792169</v>
      </c>
      <c r="Y185" s="17">
        <f t="shared" si="56"/>
        <v>1.786819367463585E-3</v>
      </c>
    </row>
    <row r="186" spans="1:25" x14ac:dyDescent="0.3">
      <c r="A186" s="1">
        <f t="shared" si="38"/>
        <v>185</v>
      </c>
      <c r="B186" s="2">
        <v>38411</v>
      </c>
      <c r="C186" s="1">
        <v>36.549999999999997</v>
      </c>
      <c r="D186" s="1">
        <v>6.4089999999999998</v>
      </c>
      <c r="E186" s="1">
        <v>51.61</v>
      </c>
      <c r="F186" s="1">
        <v>26.29</v>
      </c>
      <c r="G186" s="1">
        <v>63.31</v>
      </c>
      <c r="H186" s="1">
        <f t="shared" si="39"/>
        <v>1.0712531056174557E-4</v>
      </c>
      <c r="I186" s="1">
        <f t="shared" si="40"/>
        <v>4.3658943851110864E-4</v>
      </c>
      <c r="J186" s="1">
        <f t="shared" si="41"/>
        <v>4.6769779188480633E-8</v>
      </c>
      <c r="K186" s="15">
        <f t="shared" si="42"/>
        <v>-2.0894722743102112E-2</v>
      </c>
      <c r="L186" s="16">
        <f t="shared" si="43"/>
        <v>0.16675769160750042</v>
      </c>
      <c r="M186" s="16">
        <f t="shared" si="44"/>
        <v>-1.5076335877862612E-2</v>
      </c>
      <c r="N186" s="16">
        <f t="shared" si="45"/>
        <v>8.8162251655629076E-2</v>
      </c>
      <c r="O186" s="17">
        <f t="shared" si="46"/>
        <v>0.22693798449612412</v>
      </c>
      <c r="P186" s="15">
        <f t="shared" si="47"/>
        <v>-2.2383536629563818E-6</v>
      </c>
      <c r="Q186" s="16">
        <f t="shared" si="48"/>
        <v>1.7863969502013276E-5</v>
      </c>
      <c r="R186" s="16">
        <f t="shared" si="49"/>
        <v>-1.6150571630492193E-6</v>
      </c>
      <c r="S186" s="16">
        <f t="shared" si="50"/>
        <v>9.4444085884320325E-6</v>
      </c>
      <c r="T186" s="17">
        <f t="shared" si="51"/>
        <v>2.4310802067403897E-5</v>
      </c>
      <c r="U186" s="15">
        <f t="shared" si="52"/>
        <v>-3.1930943401747555E-2</v>
      </c>
      <c r="V186" s="16">
        <f t="shared" si="53"/>
        <v>0.14257908780139983</v>
      </c>
      <c r="W186" s="16">
        <f t="shared" si="54"/>
        <v>-2.5788498887446415E-2</v>
      </c>
      <c r="X186" s="16">
        <f t="shared" si="55"/>
        <v>7.8842407330749376E-2</v>
      </c>
      <c r="Y186" s="17">
        <f t="shared" si="56"/>
        <v>0.22209195173717319</v>
      </c>
    </row>
    <row r="187" spans="1:25" x14ac:dyDescent="0.3">
      <c r="A187" s="1">
        <f t="shared" si="38"/>
        <v>184</v>
      </c>
      <c r="B187" s="2">
        <v>38442</v>
      </c>
      <c r="C187" s="1">
        <v>34.6</v>
      </c>
      <c r="D187" s="1">
        <v>5.9530000000000003</v>
      </c>
      <c r="E187" s="1">
        <v>50.11</v>
      </c>
      <c r="F187" s="1">
        <v>26.27</v>
      </c>
      <c r="G187" s="1">
        <v>59.6</v>
      </c>
      <c r="H187" s="1">
        <f t="shared" si="39"/>
        <v>1.1043846449664493E-4</v>
      </c>
      <c r="I187" s="1">
        <f t="shared" si="40"/>
        <v>2.8463903615720296E-3</v>
      </c>
      <c r="J187" s="1">
        <f t="shared" si="41"/>
        <v>3.1435098089006488E-7</v>
      </c>
      <c r="K187" s="15">
        <f t="shared" si="42"/>
        <v>-5.3351573187414347E-2</v>
      </c>
      <c r="L187" s="16">
        <f t="shared" si="43"/>
        <v>-7.1149945389296199E-2</v>
      </c>
      <c r="M187" s="16">
        <f t="shared" si="44"/>
        <v>-2.9064134857585744E-2</v>
      </c>
      <c r="N187" s="16">
        <f t="shared" si="45"/>
        <v>-7.607455306199995E-4</v>
      </c>
      <c r="O187" s="17">
        <f t="shared" si="46"/>
        <v>-5.8600537039962153E-2</v>
      </c>
      <c r="P187" s="15">
        <f t="shared" si="47"/>
        <v>-5.8920658212984126E-6</v>
      </c>
      <c r="Q187" s="16">
        <f t="shared" si="48"/>
        <v>-7.8576907178140142E-6</v>
      </c>
      <c r="R187" s="16">
        <f t="shared" si="49"/>
        <v>-3.2097984255951832E-6</v>
      </c>
      <c r="S187" s="16">
        <f t="shared" si="50"/>
        <v>-8.4015568274358125E-8</v>
      </c>
      <c r="T187" s="17">
        <f t="shared" si="51"/>
        <v>-6.4717533293721863E-6</v>
      </c>
      <c r="U187" s="15">
        <f t="shared" si="52"/>
        <v>-6.438779384605979E-2</v>
      </c>
      <c r="V187" s="16">
        <f t="shared" si="53"/>
        <v>-9.5328549195396795E-2</v>
      </c>
      <c r="W187" s="16">
        <f t="shared" si="54"/>
        <v>-3.9776297867169547E-2</v>
      </c>
      <c r="X187" s="16">
        <f t="shared" si="55"/>
        <v>-1.0080589855499696E-2</v>
      </c>
      <c r="Y187" s="17">
        <f t="shared" si="56"/>
        <v>-6.3446569798913083E-2</v>
      </c>
    </row>
    <row r="188" spans="1:25" x14ac:dyDescent="0.3">
      <c r="A188" s="1">
        <f t="shared" si="38"/>
        <v>183</v>
      </c>
      <c r="B188" s="2">
        <v>38471</v>
      </c>
      <c r="C188" s="1">
        <v>35.49</v>
      </c>
      <c r="D188" s="1">
        <v>5.1509999999999998</v>
      </c>
      <c r="E188" s="1">
        <v>47.14</v>
      </c>
      <c r="F188" s="1">
        <v>27.17</v>
      </c>
      <c r="G188" s="1">
        <v>57.03</v>
      </c>
      <c r="H188" s="1">
        <f t="shared" si="39"/>
        <v>1.1385408710994323E-4</v>
      </c>
      <c r="I188" s="1">
        <f t="shared" si="40"/>
        <v>6.6164923652644594E-4</v>
      </c>
      <c r="J188" s="1">
        <f t="shared" si="41"/>
        <v>7.5331469811709406E-8</v>
      </c>
      <c r="K188" s="15">
        <f t="shared" si="42"/>
        <v>2.5722543352601157E-2</v>
      </c>
      <c r="L188" s="16">
        <f t="shared" si="43"/>
        <v>-0.13472198891315312</v>
      </c>
      <c r="M188" s="16">
        <f t="shared" si="44"/>
        <v>-5.926960686489724E-2</v>
      </c>
      <c r="N188" s="16">
        <f t="shared" si="45"/>
        <v>3.4259611724400507E-2</v>
      </c>
      <c r="O188" s="17">
        <f t="shared" si="46"/>
        <v>-4.3120805369127546E-2</v>
      </c>
      <c r="P188" s="15">
        <f t="shared" si="47"/>
        <v>2.9286166915563434E-6</v>
      </c>
      <c r="Q188" s="16">
        <f t="shared" si="48"/>
        <v>-1.5338649061342942E-5</v>
      </c>
      <c r="R188" s="16">
        <f t="shared" si="49"/>
        <v>-6.7480869829680996E-6</v>
      </c>
      <c r="S188" s="16">
        <f t="shared" si="50"/>
        <v>3.9005968176227278E-6</v>
      </c>
      <c r="T188" s="17">
        <f t="shared" si="51"/>
        <v>-4.9094799307475549E-6</v>
      </c>
      <c r="U188" s="15">
        <f t="shared" si="52"/>
        <v>1.4686322693955714E-2</v>
      </c>
      <c r="V188" s="16">
        <f t="shared" si="53"/>
        <v>-0.15890059271925372</v>
      </c>
      <c r="W188" s="16">
        <f t="shared" si="54"/>
        <v>-6.9981769874481042E-2</v>
      </c>
      <c r="X188" s="16">
        <f t="shared" si="55"/>
        <v>2.493976739952081E-2</v>
      </c>
      <c r="Y188" s="17">
        <f t="shared" si="56"/>
        <v>-4.7966838128078476E-2</v>
      </c>
    </row>
    <row r="189" spans="1:25" x14ac:dyDescent="0.3">
      <c r="A189" s="1">
        <f t="shared" si="38"/>
        <v>182</v>
      </c>
      <c r="B189" s="2">
        <v>38503</v>
      </c>
      <c r="C189" s="1">
        <v>35.75</v>
      </c>
      <c r="D189" s="1">
        <v>5.68</v>
      </c>
      <c r="E189" s="1">
        <v>47.23</v>
      </c>
      <c r="F189" s="1">
        <v>27.9</v>
      </c>
      <c r="G189" s="1">
        <v>56.2</v>
      </c>
      <c r="H189" s="1">
        <f t="shared" si="39"/>
        <v>1.1737534753602395E-4</v>
      </c>
      <c r="I189" s="1">
        <f t="shared" si="40"/>
        <v>5.3670383340712627E-5</v>
      </c>
      <c r="J189" s="1">
        <f t="shared" si="41"/>
        <v>6.2995798970077745E-9</v>
      </c>
      <c r="K189" s="15">
        <f t="shared" si="42"/>
        <v>7.3260073260073E-3</v>
      </c>
      <c r="L189" s="16">
        <f t="shared" si="43"/>
        <v>0.10269850514463208</v>
      </c>
      <c r="M189" s="16">
        <f t="shared" si="44"/>
        <v>1.9092066185828482E-3</v>
      </c>
      <c r="N189" s="16">
        <f t="shared" si="45"/>
        <v>2.6867868973132092E-2</v>
      </c>
      <c r="O189" s="17">
        <f t="shared" si="46"/>
        <v>-1.4553743643696215E-2</v>
      </c>
      <c r="P189" s="15">
        <f t="shared" si="47"/>
        <v>8.5989265594156431E-7</v>
      </c>
      <c r="Q189" s="16">
        <f t="shared" si="48"/>
        <v>1.2054272732781334E-5</v>
      </c>
      <c r="R189" s="16">
        <f t="shared" si="49"/>
        <v>2.2409379037423893E-7</v>
      </c>
      <c r="S189" s="16">
        <f t="shared" si="50"/>
        <v>3.1536254582737339E-6</v>
      </c>
      <c r="T189" s="17">
        <f t="shared" si="51"/>
        <v>-1.7082507181290427E-6</v>
      </c>
      <c r="U189" s="15">
        <f t="shared" si="52"/>
        <v>-3.7102133326381431E-3</v>
      </c>
      <c r="V189" s="16">
        <f t="shared" si="53"/>
        <v>7.8519901338531484E-2</v>
      </c>
      <c r="W189" s="16">
        <f t="shared" si="54"/>
        <v>-8.8029563910009545E-3</v>
      </c>
      <c r="X189" s="16">
        <f t="shared" si="55"/>
        <v>1.7548024648252395E-2</v>
      </c>
      <c r="Y189" s="17">
        <f t="shared" si="56"/>
        <v>-1.9399776402647142E-2</v>
      </c>
    </row>
    <row r="190" spans="1:25" x14ac:dyDescent="0.3">
      <c r="A190" s="1">
        <f t="shared" si="38"/>
        <v>181</v>
      </c>
      <c r="B190" s="2">
        <v>38533</v>
      </c>
      <c r="C190" s="1">
        <v>35.32</v>
      </c>
      <c r="D190" s="1">
        <v>5.2590000000000003</v>
      </c>
      <c r="E190" s="1">
        <v>48.2</v>
      </c>
      <c r="F190" s="1">
        <v>27.58</v>
      </c>
      <c r="G190" s="1">
        <v>57.47</v>
      </c>
      <c r="H190" s="1">
        <f t="shared" si="39"/>
        <v>1.2100551292373603E-4</v>
      </c>
      <c r="I190" s="1">
        <f t="shared" si="40"/>
        <v>1.4467211110567714E-4</v>
      </c>
      <c r="J190" s="1">
        <f t="shared" si="41"/>
        <v>1.7506123010102189E-8</v>
      </c>
      <c r="K190" s="15">
        <f t="shared" si="42"/>
        <v>-1.2027972027972011E-2</v>
      </c>
      <c r="L190" s="16">
        <f t="shared" si="43"/>
        <v>-7.4119718309859084E-2</v>
      </c>
      <c r="M190" s="16">
        <f t="shared" si="44"/>
        <v>2.0537793775142976E-2</v>
      </c>
      <c r="N190" s="16">
        <f t="shared" si="45"/>
        <v>-1.1469534050179253E-2</v>
      </c>
      <c r="O190" s="17">
        <f t="shared" si="46"/>
        <v>2.2597864768683307E-2</v>
      </c>
      <c r="P190" s="15">
        <f t="shared" si="47"/>
        <v>-1.4554509246771028E-6</v>
      </c>
      <c r="Q190" s="16">
        <f t="shared" si="48"/>
        <v>-8.9688945318473273E-6</v>
      </c>
      <c r="R190" s="16">
        <f t="shared" si="49"/>
        <v>2.4851862700830887E-6</v>
      </c>
      <c r="S190" s="16">
        <f t="shared" si="50"/>
        <v>-1.3878768507381962E-6</v>
      </c>
      <c r="T190" s="17">
        <f t="shared" si="51"/>
        <v>2.7344662173157472E-6</v>
      </c>
      <c r="U190" s="15">
        <f t="shared" si="52"/>
        <v>-2.3064192686617455E-2</v>
      </c>
      <c r="V190" s="16">
        <f t="shared" si="53"/>
        <v>-9.829832211595968E-2</v>
      </c>
      <c r="W190" s="16">
        <f t="shared" si="54"/>
        <v>9.8256307655591735E-3</v>
      </c>
      <c r="X190" s="16">
        <f t="shared" si="55"/>
        <v>-2.078937837505895E-2</v>
      </c>
      <c r="Y190" s="17">
        <f t="shared" si="56"/>
        <v>1.775183200973238E-2</v>
      </c>
    </row>
    <row r="191" spans="1:25" x14ac:dyDescent="0.3">
      <c r="A191" s="1">
        <f t="shared" si="38"/>
        <v>180</v>
      </c>
      <c r="B191" s="2">
        <v>38562</v>
      </c>
      <c r="C191" s="1">
        <v>35.14</v>
      </c>
      <c r="D191" s="1">
        <v>6.093</v>
      </c>
      <c r="E191" s="1">
        <v>49.35</v>
      </c>
      <c r="F191" s="1">
        <v>26.5</v>
      </c>
      <c r="G191" s="1">
        <v>58.75</v>
      </c>
      <c r="H191" s="1">
        <f t="shared" si="39"/>
        <v>1.2474795146776911E-4</v>
      </c>
      <c r="I191" s="1">
        <f t="shared" si="40"/>
        <v>2.5971893921807649E-5</v>
      </c>
      <c r="J191" s="1">
        <f t="shared" si="41"/>
        <v>3.2399405624837081E-9</v>
      </c>
      <c r="K191" s="15">
        <f t="shared" si="42"/>
        <v>-5.0962627406568872E-3</v>
      </c>
      <c r="L191" s="16">
        <f t="shared" si="43"/>
        <v>0.15858528237307468</v>
      </c>
      <c r="M191" s="16">
        <f t="shared" si="44"/>
        <v>2.3858921161825641E-2</v>
      </c>
      <c r="N191" s="16">
        <f t="shared" si="45"/>
        <v>-3.9158810732414784E-2</v>
      </c>
      <c r="O191" s="17">
        <f t="shared" si="46"/>
        <v>2.2272489994779932E-2</v>
      </c>
      <c r="P191" s="15">
        <f t="shared" si="47"/>
        <v>-6.3574833703846537E-7</v>
      </c>
      <c r="Q191" s="16">
        <f t="shared" si="48"/>
        <v>1.9783189108978778E-5</v>
      </c>
      <c r="R191" s="16">
        <f t="shared" si="49"/>
        <v>2.9763515391687544E-6</v>
      </c>
      <c r="S191" s="16">
        <f t="shared" si="50"/>
        <v>-4.8849814207828352E-6</v>
      </c>
      <c r="T191" s="17">
        <f t="shared" si="51"/>
        <v>2.7784475009351797E-6</v>
      </c>
      <c r="U191" s="15">
        <f t="shared" si="52"/>
        <v>-1.613248339930233E-2</v>
      </c>
      <c r="V191" s="16">
        <f t="shared" si="53"/>
        <v>0.13440667856697408</v>
      </c>
      <c r="W191" s="16">
        <f t="shared" si="54"/>
        <v>1.3146758152241839E-2</v>
      </c>
      <c r="X191" s="16">
        <f t="shared" si="55"/>
        <v>-4.8478655057294484E-2</v>
      </c>
      <c r="Y191" s="17">
        <f t="shared" si="56"/>
        <v>1.7426457235829005E-2</v>
      </c>
    </row>
    <row r="192" spans="1:25" x14ac:dyDescent="0.3">
      <c r="A192" s="1">
        <f t="shared" si="38"/>
        <v>179</v>
      </c>
      <c r="B192" s="2">
        <v>38595</v>
      </c>
      <c r="C192" s="1">
        <v>33.89</v>
      </c>
      <c r="D192" s="1">
        <v>6.6989999999999998</v>
      </c>
      <c r="E192" s="1">
        <v>44.96</v>
      </c>
      <c r="F192" s="1">
        <v>25.48</v>
      </c>
      <c r="G192" s="1">
        <v>59.9</v>
      </c>
      <c r="H192" s="1">
        <f t="shared" si="39"/>
        <v>1.286061355337826E-4</v>
      </c>
      <c r="I192" s="1">
        <f t="shared" si="40"/>
        <v>1.2653670220330159E-3</v>
      </c>
      <c r="J192" s="1">
        <f t="shared" si="41"/>
        <v>1.6273396273555693E-7</v>
      </c>
      <c r="K192" s="15">
        <f t="shared" si="42"/>
        <v>-3.5571997723392146E-2</v>
      </c>
      <c r="L192" s="16">
        <f t="shared" si="43"/>
        <v>9.9458394879369694E-2</v>
      </c>
      <c r="M192" s="16">
        <f t="shared" si="44"/>
        <v>-8.8956433637284671E-2</v>
      </c>
      <c r="N192" s="16">
        <f t="shared" si="45"/>
        <v>-3.8490566037735818E-2</v>
      </c>
      <c r="O192" s="17">
        <f t="shared" si="46"/>
        <v>1.9574468085106433E-2</v>
      </c>
      <c r="P192" s="15">
        <f t="shared" si="47"/>
        <v>-4.5747771604219765E-6</v>
      </c>
      <c r="Q192" s="16">
        <f t="shared" si="48"/>
        <v>1.2790959811828687E-5</v>
      </c>
      <c r="R192" s="16">
        <f t="shared" si="49"/>
        <v>-1.144034316095857E-5</v>
      </c>
      <c r="S192" s="16">
        <f t="shared" si="50"/>
        <v>-4.950122952621062E-6</v>
      </c>
      <c r="T192" s="17">
        <f t="shared" si="51"/>
        <v>2.5173966955549E-6</v>
      </c>
      <c r="U192" s="15">
        <f t="shared" si="52"/>
        <v>-4.6608218382037589E-2</v>
      </c>
      <c r="V192" s="16">
        <f t="shared" si="53"/>
        <v>7.5279791073269098E-2</v>
      </c>
      <c r="W192" s="16">
        <f t="shared" si="54"/>
        <v>-9.9668596646868474E-2</v>
      </c>
      <c r="X192" s="16">
        <f t="shared" si="55"/>
        <v>-4.7810410362615519E-2</v>
      </c>
      <c r="Y192" s="17">
        <f t="shared" si="56"/>
        <v>1.4728435326155507E-2</v>
      </c>
    </row>
    <row r="193" spans="1:25" x14ac:dyDescent="0.3">
      <c r="A193" s="1">
        <f t="shared" si="38"/>
        <v>178</v>
      </c>
      <c r="B193" s="2">
        <v>38625</v>
      </c>
      <c r="C193" s="1">
        <v>33.93</v>
      </c>
      <c r="D193" s="1">
        <v>7.6589999999999998</v>
      </c>
      <c r="E193" s="1">
        <v>43.82</v>
      </c>
      <c r="F193" s="1">
        <v>24.97</v>
      </c>
      <c r="G193" s="1">
        <v>63.54</v>
      </c>
      <c r="H193" s="1">
        <f t="shared" si="39"/>
        <v>1.3258364488018823E-4</v>
      </c>
      <c r="I193" s="1">
        <f t="shared" si="40"/>
        <v>1.3930825268181847E-6</v>
      </c>
      <c r="J193" s="1">
        <f t="shared" si="41"/>
        <v>1.8469995902445751E-10</v>
      </c>
      <c r="K193" s="15">
        <f t="shared" si="42"/>
        <v>1.1802891708467822E-3</v>
      </c>
      <c r="L193" s="16">
        <f t="shared" si="43"/>
        <v>0.14330497089117777</v>
      </c>
      <c r="M193" s="16">
        <f t="shared" si="44"/>
        <v>-2.5355871886120984E-2</v>
      </c>
      <c r="N193" s="16">
        <f t="shared" si="45"/>
        <v>-2.0015698587127262E-2</v>
      </c>
      <c r="O193" s="17">
        <f t="shared" si="46"/>
        <v>6.0767946577629406E-2</v>
      </c>
      <c r="P193" s="15">
        <f t="shared" si="47"/>
        <v>1.5648704028348158E-7</v>
      </c>
      <c r="Q193" s="16">
        <f t="shared" si="48"/>
        <v>1.8999895370201625E-5</v>
      </c>
      <c r="R193" s="16">
        <f t="shared" si="49"/>
        <v>-3.3617739137770133E-6</v>
      </c>
      <c r="S193" s="16">
        <f t="shared" si="50"/>
        <v>-2.653754273504566E-6</v>
      </c>
      <c r="T193" s="17">
        <f t="shared" si="51"/>
        <v>8.0568358491466667E-6</v>
      </c>
      <c r="U193" s="15">
        <f t="shared" si="52"/>
        <v>-9.8559314877986609E-3</v>
      </c>
      <c r="V193" s="16">
        <f t="shared" si="53"/>
        <v>0.11912636708507718</v>
      </c>
      <c r="W193" s="16">
        <f t="shared" si="54"/>
        <v>-3.6068034895704787E-2</v>
      </c>
      <c r="X193" s="16">
        <f t="shared" si="55"/>
        <v>-2.9335542912006959E-2</v>
      </c>
      <c r="Y193" s="17">
        <f t="shared" si="56"/>
        <v>5.5921913818678476E-2</v>
      </c>
    </row>
    <row r="194" spans="1:25" x14ac:dyDescent="0.3">
      <c r="A194" s="1">
        <f t="shared" si="38"/>
        <v>177</v>
      </c>
      <c r="B194" s="2">
        <v>38656</v>
      </c>
      <c r="C194" s="1">
        <v>36.619999999999997</v>
      </c>
      <c r="D194" s="1">
        <v>8.2270000000000003</v>
      </c>
      <c r="E194" s="1">
        <v>47.31</v>
      </c>
      <c r="F194" s="1">
        <v>21.74</v>
      </c>
      <c r="G194" s="1">
        <v>56.14</v>
      </c>
      <c r="H194" s="1">
        <f t="shared" si="39"/>
        <v>1.3668416997957548E-4</v>
      </c>
      <c r="I194" s="1">
        <f t="shared" si="40"/>
        <v>6.2854567260189256E-3</v>
      </c>
      <c r="J194" s="1">
        <f t="shared" si="41"/>
        <v>8.5912243553843685E-7</v>
      </c>
      <c r="K194" s="15">
        <f t="shared" si="42"/>
        <v>7.9280872384320578E-2</v>
      </c>
      <c r="L194" s="16">
        <f t="shared" si="43"/>
        <v>7.4161117639378604E-2</v>
      </c>
      <c r="M194" s="16">
        <f t="shared" si="44"/>
        <v>7.964399817434975E-2</v>
      </c>
      <c r="N194" s="16">
        <f t="shared" si="45"/>
        <v>-0.12935522627152585</v>
      </c>
      <c r="O194" s="17">
        <f t="shared" si="46"/>
        <v>-0.11646207113629203</v>
      </c>
      <c r="P194" s="15">
        <f t="shared" si="47"/>
        <v>1.0836440237107505E-5</v>
      </c>
      <c r="Q194" s="16">
        <f t="shared" si="48"/>
        <v>1.0136650809296119E-5</v>
      </c>
      <c r="R194" s="16">
        <f t="shared" si="49"/>
        <v>1.0886073784315821E-5</v>
      </c>
      <c r="S194" s="16">
        <f t="shared" si="50"/>
        <v>-1.7680811735443687E-5</v>
      </c>
      <c r="T194" s="17">
        <f t="shared" si="51"/>
        <v>-1.5918521527366353E-5</v>
      </c>
      <c r="U194" s="15">
        <f t="shared" si="52"/>
        <v>6.8244651725675134E-2</v>
      </c>
      <c r="V194" s="16">
        <f t="shared" si="53"/>
        <v>4.9982513833278015E-2</v>
      </c>
      <c r="W194" s="16">
        <f t="shared" si="54"/>
        <v>6.8931835164765948E-2</v>
      </c>
      <c r="X194" s="16">
        <f t="shared" si="55"/>
        <v>-0.13867507059640555</v>
      </c>
      <c r="Y194" s="17">
        <f t="shared" si="56"/>
        <v>-0.12130810389524296</v>
      </c>
    </row>
    <row r="195" spans="1:25" x14ac:dyDescent="0.3">
      <c r="A195" s="1">
        <f t="shared" si="38"/>
        <v>176</v>
      </c>
      <c r="B195" s="2">
        <v>38686</v>
      </c>
      <c r="C195" s="1">
        <v>38.25</v>
      </c>
      <c r="D195" s="1">
        <v>9.6890000000000001</v>
      </c>
      <c r="E195" s="1">
        <v>48.56</v>
      </c>
      <c r="F195" s="1">
        <v>21.2</v>
      </c>
      <c r="G195" s="1">
        <v>58.03</v>
      </c>
      <c r="H195" s="1">
        <f t="shared" si="39"/>
        <v>1.4091151544286135E-4</v>
      </c>
      <c r="I195" s="1">
        <f t="shared" si="40"/>
        <v>1.9812465753792519E-3</v>
      </c>
      <c r="J195" s="1">
        <f t="shared" si="41"/>
        <v>2.7918045740266962E-7</v>
      </c>
      <c r="K195" s="15">
        <f t="shared" si="42"/>
        <v>4.4511196067722691E-2</v>
      </c>
      <c r="L195" s="16">
        <f t="shared" si="43"/>
        <v>0.17770754831651869</v>
      </c>
      <c r="M195" s="16">
        <f t="shared" si="44"/>
        <v>2.6421475375185022E-2</v>
      </c>
      <c r="N195" s="16">
        <f t="shared" si="45"/>
        <v>-2.483900643974235E-2</v>
      </c>
      <c r="O195" s="17">
        <f t="shared" si="46"/>
        <v>3.366583541147139E-2</v>
      </c>
      <c r="P195" s="15">
        <f t="shared" si="47"/>
        <v>6.2721400920771349E-6</v>
      </c>
      <c r="Q195" s="16">
        <f t="shared" si="48"/>
        <v>2.5041039938916154E-5</v>
      </c>
      <c r="R195" s="16">
        <f t="shared" si="49"/>
        <v>3.723090135353565E-6</v>
      </c>
      <c r="S195" s="16">
        <f t="shared" si="50"/>
        <v>-3.5001020395190868E-6</v>
      </c>
      <c r="T195" s="17">
        <f t="shared" si="51"/>
        <v>4.743903886480379E-6</v>
      </c>
      <c r="U195" s="15">
        <f t="shared" si="52"/>
        <v>3.3474975409077248E-2</v>
      </c>
      <c r="V195" s="16">
        <f t="shared" si="53"/>
        <v>0.1535289445104181</v>
      </c>
      <c r="W195" s="16">
        <f t="shared" si="54"/>
        <v>1.5709312365601219E-2</v>
      </c>
      <c r="X195" s="16">
        <f t="shared" si="55"/>
        <v>-3.4158850764622051E-2</v>
      </c>
      <c r="Y195" s="17">
        <f t="shared" si="56"/>
        <v>2.8819802652520463E-2</v>
      </c>
    </row>
    <row r="196" spans="1:25" x14ac:dyDescent="0.3">
      <c r="A196" s="1">
        <f t="shared" si="38"/>
        <v>175</v>
      </c>
      <c r="B196" s="2">
        <v>38716</v>
      </c>
      <c r="C196" s="1">
        <v>39.69</v>
      </c>
      <c r="D196" s="1">
        <v>10.27</v>
      </c>
      <c r="E196" s="1">
        <v>46.8</v>
      </c>
      <c r="F196" s="1">
        <v>23.32</v>
      </c>
      <c r="G196" s="1">
        <v>56.17</v>
      </c>
      <c r="H196" s="1">
        <f t="shared" si="39"/>
        <v>1.4526960354934159E-4</v>
      </c>
      <c r="I196" s="1">
        <f t="shared" si="40"/>
        <v>1.4173010380622803E-3</v>
      </c>
      <c r="J196" s="1">
        <f t="shared" si="41"/>
        <v>2.0589075990937775E-7</v>
      </c>
      <c r="K196" s="15">
        <f t="shared" si="42"/>
        <v>3.7647058823529367E-2</v>
      </c>
      <c r="L196" s="16">
        <f t="shared" si="43"/>
        <v>5.9964908659304372E-2</v>
      </c>
      <c r="M196" s="16">
        <f t="shared" si="44"/>
        <v>-3.6243822075782695E-2</v>
      </c>
      <c r="N196" s="16">
        <f t="shared" si="45"/>
        <v>0.10000000000000009</v>
      </c>
      <c r="O196" s="17">
        <f t="shared" si="46"/>
        <v>-3.2052386696536317E-2</v>
      </c>
      <c r="P196" s="15">
        <f t="shared" si="47"/>
        <v>5.468973310092853E-6</v>
      </c>
      <c r="Q196" s="16">
        <f t="shared" si="48"/>
        <v>8.7110785078096267E-6</v>
      </c>
      <c r="R196" s="16">
        <f t="shared" si="49"/>
        <v>-5.2651256640618263E-6</v>
      </c>
      <c r="S196" s="16">
        <f t="shared" si="50"/>
        <v>1.4526960354934171E-5</v>
      </c>
      <c r="T196" s="17">
        <f t="shared" si="51"/>
        <v>-4.656237508216021E-6</v>
      </c>
      <c r="U196" s="15">
        <f t="shared" si="52"/>
        <v>2.6610838164883924E-2</v>
      </c>
      <c r="V196" s="16">
        <f t="shared" si="53"/>
        <v>3.5786304853203783E-2</v>
      </c>
      <c r="W196" s="16">
        <f t="shared" si="54"/>
        <v>-4.6955985085366497E-2</v>
      </c>
      <c r="X196" s="16">
        <f t="shared" si="55"/>
        <v>9.0680155675120389E-2</v>
      </c>
      <c r="Y196" s="17">
        <f t="shared" si="56"/>
        <v>-3.6898419455487247E-2</v>
      </c>
    </row>
    <row r="197" spans="1:25" x14ac:dyDescent="0.3">
      <c r="A197" s="1">
        <f t="shared" ref="A197:A260" si="57">+A198+1</f>
        <v>174</v>
      </c>
      <c r="B197" s="2">
        <v>38748</v>
      </c>
      <c r="C197" s="1">
        <v>39.75</v>
      </c>
      <c r="D197" s="1">
        <v>10.787000000000001</v>
      </c>
      <c r="E197" s="1">
        <v>46.11</v>
      </c>
      <c r="F197" s="1">
        <v>25.68</v>
      </c>
      <c r="G197" s="1">
        <v>62.75</v>
      </c>
      <c r="H197" s="1">
        <f t="shared" ref="H197:H260" si="58">+(1-$K$1)*$K$1^A197</f>
        <v>1.4976247788591916E-4</v>
      </c>
      <c r="I197" s="1">
        <f t="shared" si="40"/>
        <v>2.2852846521995281E-6</v>
      </c>
      <c r="J197" s="1">
        <f t="shared" si="41"/>
        <v>3.422498921880623E-10</v>
      </c>
      <c r="K197" s="15">
        <f t="shared" si="42"/>
        <v>1.5117157974300355E-3</v>
      </c>
      <c r="L197" s="16">
        <f t="shared" si="43"/>
        <v>5.0340798442064294E-2</v>
      </c>
      <c r="M197" s="16">
        <f t="shared" si="44"/>
        <v>-1.4743589743589691E-2</v>
      </c>
      <c r="N197" s="16">
        <f t="shared" si="45"/>
        <v>0.10120068610634636</v>
      </c>
      <c r="O197" s="17">
        <f t="shared" si="46"/>
        <v>0.11714438312266329</v>
      </c>
      <c r="P197" s="15">
        <f t="shared" si="47"/>
        <v>2.2639830368241032E-7</v>
      </c>
      <c r="Q197" s="16">
        <f t="shared" si="48"/>
        <v>7.5391627134391674E-6</v>
      </c>
      <c r="R197" s="16">
        <f t="shared" si="49"/>
        <v>-2.2080365329334157E-6</v>
      </c>
      <c r="S197" s="16">
        <f t="shared" si="50"/>
        <v>1.5156065515041543E-5</v>
      </c>
      <c r="T197" s="17">
        <f t="shared" si="51"/>
        <v>1.7543833086867501E-5</v>
      </c>
      <c r="U197" s="15">
        <f t="shared" si="52"/>
        <v>-9.5245048612154076E-3</v>
      </c>
      <c r="V197" s="16">
        <f t="shared" si="53"/>
        <v>2.6162194635963705E-2</v>
      </c>
      <c r="W197" s="16">
        <f t="shared" si="54"/>
        <v>-2.5455752753173494E-2</v>
      </c>
      <c r="X197" s="16">
        <f t="shared" si="55"/>
        <v>9.188084178146666E-2</v>
      </c>
      <c r="Y197" s="17">
        <f t="shared" si="56"/>
        <v>0.11229835036371236</v>
      </c>
    </row>
    <row r="198" spans="1:25" x14ac:dyDescent="0.3">
      <c r="A198" s="1">
        <f t="shared" si="57"/>
        <v>173</v>
      </c>
      <c r="B198" s="2">
        <v>38776</v>
      </c>
      <c r="C198" s="1">
        <v>41.14</v>
      </c>
      <c r="D198" s="1">
        <v>9.7840000000000007</v>
      </c>
      <c r="E198" s="1">
        <v>45.36</v>
      </c>
      <c r="F198" s="1">
        <v>26.19</v>
      </c>
      <c r="G198" s="1">
        <v>59.37</v>
      </c>
      <c r="H198" s="1">
        <f t="shared" si="58"/>
        <v>1.5439430709888574E-4</v>
      </c>
      <c r="I198" s="1">
        <f t="shared" ref="I198:I261" si="59">+K198^2</f>
        <v>1.2227997310233006E-3</v>
      </c>
      <c r="J198" s="1">
        <f t="shared" ref="J198:J261" si="60">+I198*H198</f>
        <v>1.8879331719204635E-7</v>
      </c>
      <c r="K198" s="15">
        <f t="shared" ref="K198:K261" si="61">+C198/C197-1</f>
        <v>3.4968553459119533E-2</v>
      </c>
      <c r="L198" s="16">
        <f t="shared" ref="L198:L261" si="62">+D198/D197-1</f>
        <v>-9.2982293501436941E-2</v>
      </c>
      <c r="M198" s="16">
        <f t="shared" ref="M198:M261" si="63">+E198/E197-1</f>
        <v>-1.6265452179570539E-2</v>
      </c>
      <c r="N198" s="16">
        <f t="shared" ref="N198:N261" si="64">+F198/F197-1</f>
        <v>1.985981308411211E-2</v>
      </c>
      <c r="O198" s="17">
        <f t="shared" ref="O198:O261" si="65">+G198/G197-1</f>
        <v>-5.386454183266931E-2</v>
      </c>
      <c r="P198" s="15">
        <f t="shared" ref="P198:P261" si="66">+K198*$H198</f>
        <v>5.3989455815711045E-6</v>
      </c>
      <c r="Q198" s="16">
        <f t="shared" ref="Q198:Q261" si="67">+L198*$H198</f>
        <v>-1.4355936777619583E-5</v>
      </c>
      <c r="R198" s="16">
        <f t="shared" ref="R198:R261" si="68">+M198*$H198</f>
        <v>-2.5112932189148542E-6</v>
      </c>
      <c r="S198" s="16">
        <f t="shared" ref="S198:S261" si="69">+N198*$H198</f>
        <v>3.0662420802348743E-6</v>
      </c>
      <c r="T198" s="17">
        <f t="shared" ref="T198:T261" si="70">+O198*$H198</f>
        <v>-8.3163786134539223E-6</v>
      </c>
      <c r="U198" s="15">
        <f t="shared" ref="U198:U261" si="71">+K198-AVERAGE(K$6:K$371)</f>
        <v>2.393233280047409E-2</v>
      </c>
      <c r="V198" s="16">
        <f t="shared" ref="V198:V261" si="72">+L198-AVERAGE(L$6:L$371)</f>
        <v>-0.11716089730753754</v>
      </c>
      <c r="W198" s="16">
        <f t="shared" ref="W198:W261" si="73">+M198-AVERAGE(M$6:M$371)</f>
        <v>-2.6977615189154341E-2</v>
      </c>
      <c r="X198" s="16">
        <f t="shared" ref="X198:X261" si="74">+N198-AVERAGE(N$6:N$371)</f>
        <v>1.0539968759232413E-2</v>
      </c>
      <c r="Y198" s="17">
        <f t="shared" ref="Y198:Y261" si="75">+O198-AVERAGE(O$6:O$371)</f>
        <v>-5.871057459162024E-2</v>
      </c>
    </row>
    <row r="199" spans="1:25" x14ac:dyDescent="0.3">
      <c r="A199" s="1">
        <f t="shared" si="57"/>
        <v>172</v>
      </c>
      <c r="B199" s="2">
        <v>38807</v>
      </c>
      <c r="C199" s="1">
        <v>41.64</v>
      </c>
      <c r="D199" s="1">
        <v>8.9600000000000009</v>
      </c>
      <c r="E199" s="1">
        <v>47.24</v>
      </c>
      <c r="F199" s="1">
        <v>24.92</v>
      </c>
      <c r="G199" s="1">
        <v>60.86</v>
      </c>
      <c r="H199" s="1">
        <f t="shared" si="58"/>
        <v>1.5916938876173788E-4</v>
      </c>
      <c r="I199" s="1">
        <f t="shared" si="59"/>
        <v>1.4771052235403552E-4</v>
      </c>
      <c r="J199" s="1">
        <f t="shared" si="60"/>
        <v>2.3510993556768854E-8</v>
      </c>
      <c r="K199" s="15">
        <f t="shared" si="61"/>
        <v>1.2153621779290136E-2</v>
      </c>
      <c r="L199" s="16">
        <f t="shared" si="62"/>
        <v>-8.4219133278822578E-2</v>
      </c>
      <c r="M199" s="16">
        <f t="shared" si="63"/>
        <v>4.1446208112874805E-2</v>
      </c>
      <c r="N199" s="16">
        <f t="shared" si="64"/>
        <v>-4.849179075983201E-2</v>
      </c>
      <c r="O199" s="17">
        <f t="shared" si="65"/>
        <v>2.5096850261074666E-2</v>
      </c>
      <c r="P199" s="15">
        <f t="shared" si="66"/>
        <v>1.934484549850956E-6</v>
      </c>
      <c r="Q199" s="16">
        <f t="shared" si="67"/>
        <v>-1.3405107966033528E-5</v>
      </c>
      <c r="R199" s="16">
        <f t="shared" si="68"/>
        <v>6.5969676118180645E-6</v>
      </c>
      <c r="S199" s="16">
        <f t="shared" si="69"/>
        <v>-7.7184086952045504E-6</v>
      </c>
      <c r="T199" s="17">
        <f t="shared" si="70"/>
        <v>3.994650315900116E-6</v>
      </c>
      <c r="U199" s="15">
        <f t="shared" si="71"/>
        <v>1.1174011206446927E-3</v>
      </c>
      <c r="V199" s="16">
        <f t="shared" si="72"/>
        <v>-0.10839773708492317</v>
      </c>
      <c r="W199" s="16">
        <f t="shared" si="73"/>
        <v>3.0734045103291002E-2</v>
      </c>
      <c r="X199" s="16">
        <f t="shared" si="74"/>
        <v>-5.781163508471171E-2</v>
      </c>
      <c r="Y199" s="17">
        <f t="shared" si="75"/>
        <v>2.0250817502123739E-2</v>
      </c>
    </row>
    <row r="200" spans="1:25" x14ac:dyDescent="0.3">
      <c r="A200" s="1">
        <f t="shared" si="57"/>
        <v>171</v>
      </c>
      <c r="B200" s="2">
        <v>38835</v>
      </c>
      <c r="C200" s="1">
        <v>45.38</v>
      </c>
      <c r="D200" s="1">
        <v>10.055999999999999</v>
      </c>
      <c r="E200" s="1">
        <v>45.03</v>
      </c>
      <c r="F200" s="1">
        <v>25.33</v>
      </c>
      <c r="G200" s="1">
        <v>63.08</v>
      </c>
      <c r="H200" s="1">
        <f t="shared" si="58"/>
        <v>1.6409215336261638E-4</v>
      </c>
      <c r="I200" s="1">
        <f t="shared" si="59"/>
        <v>8.0671802864496073E-3</v>
      </c>
      <c r="J200" s="1">
        <f t="shared" si="60"/>
        <v>1.3237609847679644E-6</v>
      </c>
      <c r="K200" s="15">
        <f t="shared" si="61"/>
        <v>8.9817483189241099E-2</v>
      </c>
      <c r="L200" s="16">
        <f t="shared" si="62"/>
        <v>0.12232142857142847</v>
      </c>
      <c r="M200" s="16">
        <f t="shared" si="63"/>
        <v>-4.6782387806943326E-2</v>
      </c>
      <c r="N200" s="16">
        <f t="shared" si="64"/>
        <v>1.645264847512018E-2</v>
      </c>
      <c r="O200" s="17">
        <f t="shared" si="65"/>
        <v>3.6477160696680944E-2</v>
      </c>
      <c r="P200" s="15">
        <f t="shared" si="66"/>
        <v>1.4738344226133168E-5</v>
      </c>
      <c r="Q200" s="16">
        <f t="shared" si="67"/>
        <v>2.0071986616677166E-5</v>
      </c>
      <c r="R200" s="16">
        <f t="shared" si="68"/>
        <v>-7.6766227546863394E-6</v>
      </c>
      <c r="S200" s="16">
        <f t="shared" si="69"/>
        <v>2.6997505168006368E-6</v>
      </c>
      <c r="T200" s="17">
        <f t="shared" si="70"/>
        <v>5.9856158472725721E-6</v>
      </c>
      <c r="U200" s="15">
        <f t="shared" si="71"/>
        <v>7.8781262530595655E-2</v>
      </c>
      <c r="V200" s="16">
        <f t="shared" si="72"/>
        <v>9.8142824765327874E-2</v>
      </c>
      <c r="W200" s="16">
        <f t="shared" si="73"/>
        <v>-5.7494550816527129E-2</v>
      </c>
      <c r="X200" s="16">
        <f t="shared" si="74"/>
        <v>7.1328041502404828E-3</v>
      </c>
      <c r="Y200" s="17">
        <f t="shared" si="75"/>
        <v>3.1631127937730014E-2</v>
      </c>
    </row>
    <row r="201" spans="1:25" x14ac:dyDescent="0.3">
      <c r="A201" s="1">
        <f t="shared" si="57"/>
        <v>170</v>
      </c>
      <c r="B201" s="2">
        <v>38868</v>
      </c>
      <c r="C201" s="1">
        <v>42.64</v>
      </c>
      <c r="D201" s="1">
        <v>8.5389999999999997</v>
      </c>
      <c r="E201" s="1">
        <v>48.45</v>
      </c>
      <c r="F201" s="1">
        <v>23.66</v>
      </c>
      <c r="G201" s="1">
        <v>60.91</v>
      </c>
      <c r="H201" s="1">
        <f t="shared" si="58"/>
        <v>1.6916716841506845E-4</v>
      </c>
      <c r="I201" s="1">
        <f t="shared" si="59"/>
        <v>3.6456262488197754E-3</v>
      </c>
      <c r="J201" s="1">
        <f t="shared" si="60"/>
        <v>6.1672026961248921E-7</v>
      </c>
      <c r="K201" s="15">
        <f t="shared" si="61"/>
        <v>-6.0379021595416527E-2</v>
      </c>
      <c r="L201" s="16">
        <f t="shared" si="62"/>
        <v>-0.15085521081941122</v>
      </c>
      <c r="M201" s="16">
        <f t="shared" si="63"/>
        <v>7.5949367088607556E-2</v>
      </c>
      <c r="N201" s="16">
        <f t="shared" si="64"/>
        <v>-6.5929727595736232E-2</v>
      </c>
      <c r="O201" s="17">
        <f t="shared" si="65"/>
        <v>-3.4400760938490871E-2</v>
      </c>
      <c r="P201" s="15">
        <f t="shared" si="66"/>
        <v>-1.0214148114968882E-5</v>
      </c>
      <c r="Q201" s="16">
        <f t="shared" si="67"/>
        <v>-2.5519748854977995E-5</v>
      </c>
      <c r="R201" s="16">
        <f t="shared" si="68"/>
        <v>1.2848139373296331E-5</v>
      </c>
      <c r="S201" s="16">
        <f t="shared" si="69"/>
        <v>-1.1153145331747497E-5</v>
      </c>
      <c r="T201" s="17">
        <f t="shared" si="70"/>
        <v>-5.8194793192881928E-6</v>
      </c>
      <c r="U201" s="15">
        <f t="shared" si="71"/>
        <v>-7.141524225406197E-2</v>
      </c>
      <c r="V201" s="16">
        <f t="shared" si="72"/>
        <v>-0.17503381462551182</v>
      </c>
      <c r="W201" s="16">
        <f t="shared" si="73"/>
        <v>6.5237204079023753E-2</v>
      </c>
      <c r="X201" s="16">
        <f t="shared" si="74"/>
        <v>-7.5249571920615932E-2</v>
      </c>
      <c r="Y201" s="17">
        <f t="shared" si="75"/>
        <v>-3.9246793697441801E-2</v>
      </c>
    </row>
    <row r="202" spans="1:25" x14ac:dyDescent="0.3">
      <c r="A202" s="1">
        <f t="shared" si="57"/>
        <v>169</v>
      </c>
      <c r="B202" s="2">
        <v>38898</v>
      </c>
      <c r="C202" s="1">
        <v>42</v>
      </c>
      <c r="D202" s="1">
        <v>8.1809999999999992</v>
      </c>
      <c r="E202" s="1">
        <v>48.17</v>
      </c>
      <c r="F202" s="1">
        <v>23.47</v>
      </c>
      <c r="G202" s="1">
        <v>61.35</v>
      </c>
      <c r="H202" s="1">
        <f t="shared" si="58"/>
        <v>1.7439914269594685E-4</v>
      </c>
      <c r="I202" s="1">
        <f t="shared" si="59"/>
        <v>2.2528151389177272E-4</v>
      </c>
      <c r="J202" s="1">
        <f t="shared" si="60"/>
        <v>3.9288902887970206E-8</v>
      </c>
      <c r="K202" s="15">
        <f t="shared" si="61"/>
        <v>-1.5009380863039379E-2</v>
      </c>
      <c r="L202" s="16">
        <f t="shared" si="62"/>
        <v>-4.1925283991099738E-2</v>
      </c>
      <c r="M202" s="16">
        <f t="shared" si="63"/>
        <v>-5.7791537667698512E-3</v>
      </c>
      <c r="N202" s="16">
        <f t="shared" si="64"/>
        <v>-8.0304311073542411E-3</v>
      </c>
      <c r="O202" s="17">
        <f t="shared" si="65"/>
        <v>7.2237727795108064E-3</v>
      </c>
      <c r="P202" s="15">
        <f t="shared" si="66"/>
        <v>-2.6176231549110183E-6</v>
      </c>
      <c r="Q202" s="16">
        <f t="shared" si="67"/>
        <v>-7.3117335853318988E-6</v>
      </c>
      <c r="R202" s="16">
        <f t="shared" si="68"/>
        <v>-1.0078794624327139E-6</v>
      </c>
      <c r="S202" s="16">
        <f t="shared" si="69"/>
        <v>-1.4005003006014427E-6</v>
      </c>
      <c r="T202" s="17">
        <f t="shared" si="70"/>
        <v>1.2598197797770018E-6</v>
      </c>
      <c r="U202" s="15">
        <f t="shared" si="71"/>
        <v>-2.6045601521684822E-2</v>
      </c>
      <c r="V202" s="16">
        <f t="shared" si="72"/>
        <v>-6.6103887797200334E-2</v>
      </c>
      <c r="W202" s="16">
        <f t="shared" si="73"/>
        <v>-1.6491316776353654E-2</v>
      </c>
      <c r="X202" s="16">
        <f t="shared" si="74"/>
        <v>-1.7350275432233938E-2</v>
      </c>
      <c r="Y202" s="17">
        <f t="shared" si="75"/>
        <v>2.377740020559879E-3</v>
      </c>
    </row>
    <row r="203" spans="1:25" x14ac:dyDescent="0.3">
      <c r="A203" s="1">
        <f t="shared" si="57"/>
        <v>168</v>
      </c>
      <c r="B203" s="2">
        <v>38929</v>
      </c>
      <c r="C203" s="1">
        <v>45.62</v>
      </c>
      <c r="D203" s="1">
        <v>9.7089999999999996</v>
      </c>
      <c r="E203" s="1">
        <v>44.5</v>
      </c>
      <c r="F203" s="1">
        <v>25.99</v>
      </c>
      <c r="G203" s="1">
        <v>67.739999999999995</v>
      </c>
      <c r="H203" s="1">
        <f t="shared" si="58"/>
        <v>1.7979293061437819E-4</v>
      </c>
      <c r="I203" s="1">
        <f t="shared" si="59"/>
        <v>7.4287981859410364E-3</v>
      </c>
      <c r="J203" s="1">
        <f t="shared" si="60"/>
        <v>1.3356453967931154E-6</v>
      </c>
      <c r="K203" s="15">
        <f t="shared" si="61"/>
        <v>8.6190476190476151E-2</v>
      </c>
      <c r="L203" s="16">
        <f t="shared" si="62"/>
        <v>0.18677423297885354</v>
      </c>
      <c r="M203" s="16">
        <f t="shared" si="63"/>
        <v>-7.6188499065808601E-2</v>
      </c>
      <c r="N203" s="16">
        <f t="shared" si="64"/>
        <v>0.10737111205794636</v>
      </c>
      <c r="O203" s="17">
        <f t="shared" si="65"/>
        <v>0.10415647921760374</v>
      </c>
      <c r="P203" s="15">
        <f t="shared" si="66"/>
        <v>1.5496438305334493E-5</v>
      </c>
      <c r="Q203" s="16">
        <f t="shared" si="67"/>
        <v>3.3580686710520723E-5</v>
      </c>
      <c r="R203" s="16">
        <f t="shared" si="68"/>
        <v>-1.3698153526152544E-5</v>
      </c>
      <c r="S203" s="16">
        <f t="shared" si="69"/>
        <v>1.9304566900222976E-5</v>
      </c>
      <c r="T203" s="17">
        <f t="shared" si="70"/>
        <v>1.8726598641008553E-5</v>
      </c>
      <c r="U203" s="15">
        <f t="shared" si="71"/>
        <v>7.5154255531830708E-2</v>
      </c>
      <c r="V203" s="16">
        <f t="shared" si="72"/>
        <v>0.16259562917275294</v>
      </c>
      <c r="W203" s="16">
        <f t="shared" si="73"/>
        <v>-8.6900662075392404E-2</v>
      </c>
      <c r="X203" s="16">
        <f t="shared" si="74"/>
        <v>9.805126773306666E-2</v>
      </c>
      <c r="Y203" s="17">
        <f t="shared" si="75"/>
        <v>9.9310446458652807E-2</v>
      </c>
    </row>
    <row r="204" spans="1:25" x14ac:dyDescent="0.3">
      <c r="A204" s="1">
        <f t="shared" si="57"/>
        <v>167</v>
      </c>
      <c r="B204" s="2">
        <v>38960</v>
      </c>
      <c r="C204" s="1">
        <v>45.66</v>
      </c>
      <c r="D204" s="1">
        <v>9.6929999999999996</v>
      </c>
      <c r="E204" s="1">
        <v>44.72</v>
      </c>
      <c r="F204" s="1">
        <v>27.56</v>
      </c>
      <c r="G204" s="1">
        <v>67.67</v>
      </c>
      <c r="H204" s="1">
        <f t="shared" si="58"/>
        <v>1.8535353671585381E-4</v>
      </c>
      <c r="I204" s="1">
        <f t="shared" si="59"/>
        <v>7.6879300075458996E-7</v>
      </c>
      <c r="J204" s="1">
        <f t="shared" si="60"/>
        <v>1.424985016922573E-10</v>
      </c>
      <c r="K204" s="15">
        <f t="shared" si="61"/>
        <v>8.7680841736070825E-4</v>
      </c>
      <c r="L204" s="16">
        <f t="shared" si="62"/>
        <v>-1.6479555052013595E-3</v>
      </c>
      <c r="M204" s="16">
        <f t="shared" si="63"/>
        <v>4.9438202247191754E-3</v>
      </c>
      <c r="N204" s="16">
        <f t="shared" si="64"/>
        <v>6.0407849172758876E-2</v>
      </c>
      <c r="O204" s="17">
        <f t="shared" si="65"/>
        <v>-1.0333628579862753E-3</v>
      </c>
      <c r="P204" s="15">
        <f t="shared" si="66"/>
        <v>1.625195411800377E-7</v>
      </c>
      <c r="Q204" s="16">
        <f t="shared" si="67"/>
        <v>-3.0545438123943359E-7</v>
      </c>
      <c r="R204" s="16">
        <f t="shared" si="68"/>
        <v>9.1635456353906633E-7</v>
      </c>
      <c r="S204" s="16">
        <f t="shared" si="69"/>
        <v>1.1196808489568721E-5</v>
      </c>
      <c r="T204" s="17">
        <f t="shared" si="70"/>
        <v>-1.915374604385587E-7</v>
      </c>
      <c r="U204" s="15">
        <f t="shared" si="71"/>
        <v>-1.0159412241284735E-2</v>
      </c>
      <c r="V204" s="16">
        <f t="shared" si="72"/>
        <v>-2.5826559311301948E-2</v>
      </c>
      <c r="W204" s="16">
        <f t="shared" si="73"/>
        <v>-5.7683427848646274E-3</v>
      </c>
      <c r="X204" s="16">
        <f t="shared" si="74"/>
        <v>5.1088004847879176E-2</v>
      </c>
      <c r="Y204" s="17">
        <f t="shared" si="75"/>
        <v>-5.8793956169372026E-3</v>
      </c>
    </row>
    <row r="205" spans="1:25" x14ac:dyDescent="0.3">
      <c r="A205" s="1">
        <f t="shared" si="57"/>
        <v>166</v>
      </c>
      <c r="B205" s="2">
        <v>38989</v>
      </c>
      <c r="C205" s="1">
        <v>46.96</v>
      </c>
      <c r="D205" s="1">
        <v>10.997</v>
      </c>
      <c r="E205" s="1">
        <v>49.32</v>
      </c>
      <c r="F205" s="1">
        <v>28.36</v>
      </c>
      <c r="G205" s="1">
        <v>67.099999999999994</v>
      </c>
      <c r="H205" s="1">
        <f t="shared" si="58"/>
        <v>1.9108612032562246E-4</v>
      </c>
      <c r="I205" s="1">
        <f t="shared" si="59"/>
        <v>8.1061547490843321E-4</v>
      </c>
      <c r="J205" s="1">
        <f t="shared" si="60"/>
        <v>1.5489736617616447E-7</v>
      </c>
      <c r="K205" s="15">
        <f t="shared" si="61"/>
        <v>2.847130968024536E-2</v>
      </c>
      <c r="L205" s="16">
        <f t="shared" si="62"/>
        <v>0.13453007324873623</v>
      </c>
      <c r="M205" s="16">
        <f t="shared" si="63"/>
        <v>0.10286225402504479</v>
      </c>
      <c r="N205" s="16">
        <f t="shared" si="64"/>
        <v>2.9027576197387495E-2</v>
      </c>
      <c r="O205" s="17">
        <f t="shared" si="65"/>
        <v>-8.4232303827398436E-3</v>
      </c>
      <c r="P205" s="15">
        <f t="shared" si="66"/>
        <v>5.4404721073874248E-6</v>
      </c>
      <c r="Q205" s="16">
        <f t="shared" si="67"/>
        <v>2.5706829764222814E-5</v>
      </c>
      <c r="R205" s="16">
        <f t="shared" si="68"/>
        <v>1.9655549049594452E-5</v>
      </c>
      <c r="S205" s="16">
        <f t="shared" si="69"/>
        <v>5.5467669180151615E-6</v>
      </c>
      <c r="T205" s="17">
        <f t="shared" si="70"/>
        <v>-1.6095624144466647E-6</v>
      </c>
      <c r="U205" s="15">
        <f t="shared" si="71"/>
        <v>1.7435089021599917E-2</v>
      </c>
      <c r="V205" s="16">
        <f t="shared" si="72"/>
        <v>0.11035146944263563</v>
      </c>
      <c r="W205" s="16">
        <f t="shared" si="73"/>
        <v>9.2150091015460983E-2</v>
      </c>
      <c r="X205" s="16">
        <f t="shared" si="74"/>
        <v>1.9707731872507798E-2</v>
      </c>
      <c r="Y205" s="17">
        <f t="shared" si="75"/>
        <v>-1.326926314169077E-2</v>
      </c>
    </row>
    <row r="206" spans="1:25" x14ac:dyDescent="0.3">
      <c r="A206" s="1">
        <f t="shared" si="57"/>
        <v>165</v>
      </c>
      <c r="B206" s="2">
        <v>39021</v>
      </c>
      <c r="C206" s="1">
        <v>47.44</v>
      </c>
      <c r="D206" s="1">
        <v>11.583</v>
      </c>
      <c r="E206" s="1">
        <v>49.28</v>
      </c>
      <c r="F206" s="1">
        <v>26.65</v>
      </c>
      <c r="G206" s="1">
        <v>71.42</v>
      </c>
      <c r="H206" s="1">
        <f t="shared" si="58"/>
        <v>1.9699600033569326E-4</v>
      </c>
      <c r="I206" s="1">
        <f t="shared" si="59"/>
        <v>1.0447834831340038E-4</v>
      </c>
      <c r="J206" s="1">
        <f t="shared" si="60"/>
        <v>2.0581816739419297E-8</v>
      </c>
      <c r="K206" s="15">
        <f t="shared" si="61"/>
        <v>1.0221465076660996E-2</v>
      </c>
      <c r="L206" s="16">
        <f t="shared" si="62"/>
        <v>5.328726016186236E-2</v>
      </c>
      <c r="M206" s="16">
        <f t="shared" si="63"/>
        <v>-8.110300081103361E-4</v>
      </c>
      <c r="N206" s="16">
        <f t="shared" si="64"/>
        <v>-6.0296191819464107E-2</v>
      </c>
      <c r="O206" s="17">
        <f t="shared" si="65"/>
        <v>6.4381520119225044E-2</v>
      </c>
      <c r="P206" s="15">
        <f t="shared" si="66"/>
        <v>2.0135877376731866E-6</v>
      </c>
      <c r="Q206" s="16">
        <f t="shared" si="67"/>
        <v>1.0497377120734412E-5</v>
      </c>
      <c r="R206" s="16">
        <f t="shared" si="68"/>
        <v>-1.5976966774996108E-7</v>
      </c>
      <c r="S206" s="16">
        <f t="shared" si="69"/>
        <v>-1.1878108623908176E-5</v>
      </c>
      <c r="T206" s="17">
        <f t="shared" si="70"/>
        <v>1.26829019590193E-5</v>
      </c>
      <c r="U206" s="15">
        <f t="shared" si="71"/>
        <v>-8.1475558198444709E-4</v>
      </c>
      <c r="V206" s="16">
        <f t="shared" si="72"/>
        <v>2.9108656355761771E-2</v>
      </c>
      <c r="W206" s="16">
        <f t="shared" si="73"/>
        <v>-1.1523193017694139E-2</v>
      </c>
      <c r="X206" s="16">
        <f t="shared" si="74"/>
        <v>-6.9616036144343807E-2</v>
      </c>
      <c r="Y206" s="17">
        <f t="shared" si="75"/>
        <v>5.9535487360274114E-2</v>
      </c>
    </row>
    <row r="207" spans="1:25" x14ac:dyDescent="0.3">
      <c r="A207" s="1">
        <f t="shared" si="57"/>
        <v>164</v>
      </c>
      <c r="B207" s="2">
        <v>39051</v>
      </c>
      <c r="C207" s="1">
        <v>46.28</v>
      </c>
      <c r="D207" s="1">
        <v>13.093999999999999</v>
      </c>
      <c r="E207" s="1">
        <v>46.1</v>
      </c>
      <c r="F207" s="1">
        <v>27.49</v>
      </c>
      <c r="G207" s="1">
        <v>76.81</v>
      </c>
      <c r="H207" s="1">
        <f t="shared" si="58"/>
        <v>2.0308866013988999E-4</v>
      </c>
      <c r="I207" s="1">
        <f t="shared" si="59"/>
        <v>5.9789733512678365E-4</v>
      </c>
      <c r="J207" s="1">
        <f t="shared" si="60"/>
        <v>1.2142616869210926E-7</v>
      </c>
      <c r="K207" s="15">
        <f t="shared" si="61"/>
        <v>-2.4451939291736835E-2</v>
      </c>
      <c r="L207" s="16">
        <f t="shared" si="62"/>
        <v>0.13044979711646376</v>
      </c>
      <c r="M207" s="16">
        <f t="shared" si="63"/>
        <v>-6.4529220779220742E-2</v>
      </c>
      <c r="N207" s="16">
        <f t="shared" si="64"/>
        <v>3.1519699812382784E-2</v>
      </c>
      <c r="O207" s="17">
        <f t="shared" si="65"/>
        <v>7.5469056286754377E-2</v>
      </c>
      <c r="P207" s="15">
        <f t="shared" si="66"/>
        <v>-4.9659115885807642E-6</v>
      </c>
      <c r="Q207" s="16">
        <f t="shared" si="67"/>
        <v>2.6492874511903112E-5</v>
      </c>
      <c r="R207" s="16">
        <f t="shared" si="68"/>
        <v>-1.3105152987923088E-5</v>
      </c>
      <c r="S207" s="16">
        <f t="shared" si="69"/>
        <v>6.4012936029083618E-6</v>
      </c>
      <c r="T207" s="17">
        <f t="shared" si="70"/>
        <v>1.5326909523298888E-5</v>
      </c>
      <c r="U207" s="15">
        <f t="shared" si="71"/>
        <v>-3.5488159950382278E-2</v>
      </c>
      <c r="V207" s="16">
        <f t="shared" si="72"/>
        <v>0.10627119331036317</v>
      </c>
      <c r="W207" s="16">
        <f t="shared" si="73"/>
        <v>-7.5241383788804544E-2</v>
      </c>
      <c r="X207" s="16">
        <f t="shared" si="74"/>
        <v>2.2199855487503087E-2</v>
      </c>
      <c r="Y207" s="17">
        <f t="shared" si="75"/>
        <v>7.0623023527803447E-2</v>
      </c>
    </row>
    <row r="208" spans="1:25" x14ac:dyDescent="0.3">
      <c r="A208" s="1">
        <f t="shared" si="57"/>
        <v>163</v>
      </c>
      <c r="B208" s="2">
        <v>39080</v>
      </c>
      <c r="C208" s="1">
        <v>48.3</v>
      </c>
      <c r="D208" s="1">
        <v>12.12</v>
      </c>
      <c r="E208" s="1">
        <v>46.18</v>
      </c>
      <c r="F208" s="1">
        <v>25.9</v>
      </c>
      <c r="G208" s="1">
        <v>76.63</v>
      </c>
      <c r="H208" s="1">
        <f t="shared" si="58"/>
        <v>2.0936975272153608E-4</v>
      </c>
      <c r="I208" s="1">
        <f t="shared" si="59"/>
        <v>1.9050923729820076E-3</v>
      </c>
      <c r="J208" s="1">
        <f t="shared" si="60"/>
        <v>3.9886871904292735E-7</v>
      </c>
      <c r="K208" s="15">
        <f t="shared" si="61"/>
        <v>4.36473638720829E-2</v>
      </c>
      <c r="L208" s="16">
        <f t="shared" si="62"/>
        <v>-7.4385214602107896E-2</v>
      </c>
      <c r="M208" s="16">
        <f t="shared" si="63"/>
        <v>1.7353579175705125E-3</v>
      </c>
      <c r="N208" s="16">
        <f t="shared" si="64"/>
        <v>-5.783921425973082E-2</v>
      </c>
      <c r="O208" s="17">
        <f t="shared" si="65"/>
        <v>-2.343444863950106E-3</v>
      </c>
      <c r="P208" s="15">
        <f t="shared" si="66"/>
        <v>9.1384377808449051E-6</v>
      </c>
      <c r="Q208" s="16">
        <f t="shared" si="67"/>
        <v>-1.5574013987381725E-5</v>
      </c>
      <c r="R208" s="16">
        <f t="shared" si="68"/>
        <v>3.6333145808509802E-7</v>
      </c>
      <c r="S208" s="16">
        <f t="shared" si="69"/>
        <v>-1.2109781987167786E-5</v>
      </c>
      <c r="T208" s="17">
        <f t="shared" si="70"/>
        <v>-4.9064647168178743E-7</v>
      </c>
      <c r="U208" s="15">
        <f t="shared" si="71"/>
        <v>3.2611143213437457E-2</v>
      </c>
      <c r="V208" s="16">
        <f t="shared" si="72"/>
        <v>-9.8563818408208492E-2</v>
      </c>
      <c r="W208" s="16">
        <f t="shared" si="73"/>
        <v>-8.9768050920132902E-3</v>
      </c>
      <c r="X208" s="16">
        <f t="shared" si="74"/>
        <v>-6.715905858461052E-2</v>
      </c>
      <c r="Y208" s="17">
        <f t="shared" si="75"/>
        <v>-7.1894776229010334E-3</v>
      </c>
    </row>
    <row r="209" spans="1:25" x14ac:dyDescent="0.3">
      <c r="A209" s="1">
        <f t="shared" si="57"/>
        <v>162</v>
      </c>
      <c r="B209" s="2">
        <v>39113</v>
      </c>
      <c r="C209" s="1">
        <v>50.93</v>
      </c>
      <c r="D209" s="1">
        <v>12.247</v>
      </c>
      <c r="E209" s="1">
        <v>47.69</v>
      </c>
      <c r="F209" s="1">
        <v>26.24</v>
      </c>
      <c r="G209" s="1">
        <v>74.099999999999994</v>
      </c>
      <c r="H209" s="1">
        <f t="shared" si="58"/>
        <v>2.1584510589849076E-4</v>
      </c>
      <c r="I209" s="1">
        <f t="shared" si="59"/>
        <v>2.964949054606098E-3</v>
      </c>
      <c r="J209" s="1">
        <f t="shared" si="60"/>
        <v>6.399697426750833E-7</v>
      </c>
      <c r="K209" s="15">
        <f t="shared" si="61"/>
        <v>5.4451345755693659E-2</v>
      </c>
      <c r="L209" s="16">
        <f t="shared" si="62"/>
        <v>1.0478547854785525E-2</v>
      </c>
      <c r="M209" s="16">
        <f t="shared" si="63"/>
        <v>3.269813772195751E-2</v>
      </c>
      <c r="N209" s="16">
        <f t="shared" si="64"/>
        <v>1.3127413127413057E-2</v>
      </c>
      <c r="O209" s="17">
        <f t="shared" si="65"/>
        <v>-3.3015790160511593E-2</v>
      </c>
      <c r="P209" s="15">
        <f t="shared" si="66"/>
        <v>1.1753056490953033E-5</v>
      </c>
      <c r="Q209" s="16">
        <f t="shared" si="67"/>
        <v>2.2617432713785846E-6</v>
      </c>
      <c r="R209" s="16">
        <f t="shared" si="68"/>
        <v>7.0577329992793542E-6</v>
      </c>
      <c r="S209" s="16">
        <f t="shared" si="69"/>
        <v>2.8334878766597092E-6</v>
      </c>
      <c r="T209" s="17">
        <f t="shared" si="70"/>
        <v>-7.1262967235179741E-6</v>
      </c>
      <c r="U209" s="15">
        <f t="shared" si="71"/>
        <v>4.3415125097048216E-2</v>
      </c>
      <c r="V209" s="16">
        <f t="shared" si="72"/>
        <v>-1.3700055951315064E-2</v>
      </c>
      <c r="W209" s="16">
        <f t="shared" si="73"/>
        <v>2.1985974712373707E-2</v>
      </c>
      <c r="X209" s="16">
        <f t="shared" si="74"/>
        <v>3.80756880253336E-3</v>
      </c>
      <c r="Y209" s="17">
        <f t="shared" si="75"/>
        <v>-3.7861822919462523E-2</v>
      </c>
    </row>
    <row r="210" spans="1:25" x14ac:dyDescent="0.3">
      <c r="A210" s="1">
        <f t="shared" si="57"/>
        <v>161</v>
      </c>
      <c r="B210" s="2">
        <v>39141</v>
      </c>
      <c r="C210" s="1">
        <v>49.39</v>
      </c>
      <c r="D210" s="1">
        <v>12.087</v>
      </c>
      <c r="E210" s="1">
        <v>48.31</v>
      </c>
      <c r="F210" s="1">
        <v>24.96</v>
      </c>
      <c r="G210" s="1">
        <v>71.680000000000007</v>
      </c>
      <c r="H210" s="1">
        <f t="shared" si="58"/>
        <v>2.2252072773040288E-4</v>
      </c>
      <c r="I210" s="1">
        <f t="shared" si="59"/>
        <v>9.1431130433971067E-4</v>
      </c>
      <c r="J210" s="1">
        <f t="shared" si="60"/>
        <v>2.0345321681380628E-7</v>
      </c>
      <c r="K210" s="15">
        <f t="shared" si="61"/>
        <v>-3.0237580993520474E-2</v>
      </c>
      <c r="L210" s="16">
        <f t="shared" si="62"/>
        <v>-1.3064423940556846E-2</v>
      </c>
      <c r="M210" s="16">
        <f t="shared" si="63"/>
        <v>1.3000629062696722E-2</v>
      </c>
      <c r="N210" s="16">
        <f t="shared" si="64"/>
        <v>-4.8780487804877981E-2</v>
      </c>
      <c r="O210" s="17">
        <f t="shared" si="65"/>
        <v>-3.2658569500674584E-2</v>
      </c>
      <c r="P210" s="15">
        <f t="shared" si="66"/>
        <v>-6.7284885274851741E-6</v>
      </c>
      <c r="Q210" s="16">
        <f t="shared" si="67"/>
        <v>-2.9071051226312071E-6</v>
      </c>
      <c r="R210" s="16">
        <f t="shared" si="68"/>
        <v>2.8929094399843E-6</v>
      </c>
      <c r="S210" s="16">
        <f t="shared" si="69"/>
        <v>-1.0854669645385492E-5</v>
      </c>
      <c r="T210" s="17">
        <f t="shared" si="70"/>
        <v>-7.2672086519240484E-6</v>
      </c>
      <c r="U210" s="15">
        <f t="shared" si="71"/>
        <v>-4.1273801652165917E-2</v>
      </c>
      <c r="V210" s="16">
        <f t="shared" si="72"/>
        <v>-3.7243027746657435E-2</v>
      </c>
      <c r="W210" s="16">
        <f t="shared" si="73"/>
        <v>2.2884660531129197E-3</v>
      </c>
      <c r="X210" s="16">
        <f t="shared" si="74"/>
        <v>-5.8100332129757681E-2</v>
      </c>
      <c r="Y210" s="17">
        <f t="shared" si="75"/>
        <v>-3.7504602259625514E-2</v>
      </c>
    </row>
    <row r="211" spans="1:25" x14ac:dyDescent="0.3">
      <c r="A211" s="1">
        <f t="shared" si="57"/>
        <v>160</v>
      </c>
      <c r="B211" s="2">
        <v>39171</v>
      </c>
      <c r="C211" s="1">
        <v>48.38</v>
      </c>
      <c r="D211" s="1">
        <v>13.273</v>
      </c>
      <c r="E211" s="1">
        <v>46.95</v>
      </c>
      <c r="F211" s="1">
        <v>25.26</v>
      </c>
      <c r="G211" s="1">
        <v>75.45</v>
      </c>
      <c r="H211" s="1">
        <f t="shared" si="58"/>
        <v>2.2940281209319886E-4</v>
      </c>
      <c r="I211" s="1">
        <f t="shared" si="59"/>
        <v>4.1818138364376595E-4</v>
      </c>
      <c r="J211" s="1">
        <f t="shared" si="60"/>
        <v>9.5931985372904746E-8</v>
      </c>
      <c r="K211" s="15">
        <f t="shared" si="61"/>
        <v>-2.044948370115407E-2</v>
      </c>
      <c r="L211" s="16">
        <f t="shared" si="62"/>
        <v>9.812194920162165E-2</v>
      </c>
      <c r="M211" s="16">
        <f t="shared" si="63"/>
        <v>-2.8151521424135795E-2</v>
      </c>
      <c r="N211" s="16">
        <f t="shared" si="64"/>
        <v>1.2019230769230838E-2</v>
      </c>
      <c r="O211" s="17">
        <f t="shared" si="65"/>
        <v>5.2594866071428603E-2</v>
      </c>
      <c r="P211" s="15">
        <f t="shared" si="66"/>
        <v>-4.6911690668987802E-6</v>
      </c>
      <c r="Q211" s="16">
        <f t="shared" si="67"/>
        <v>2.2509451074918016E-5</v>
      </c>
      <c r="R211" s="16">
        <f t="shared" si="68"/>
        <v>-6.4580381793986861E-6</v>
      </c>
      <c r="S211" s="16">
        <f t="shared" si="69"/>
        <v>2.7572453376586559E-6</v>
      </c>
      <c r="T211" s="17">
        <f t="shared" si="70"/>
        <v>1.2065410178450896E-5</v>
      </c>
      <c r="U211" s="15">
        <f t="shared" si="71"/>
        <v>-3.1485704359799513E-2</v>
      </c>
      <c r="V211" s="16">
        <f t="shared" si="72"/>
        <v>7.3943345395521054E-2</v>
      </c>
      <c r="W211" s="16">
        <f t="shared" si="73"/>
        <v>-3.8863684433719597E-2</v>
      </c>
      <c r="X211" s="16">
        <f t="shared" si="74"/>
        <v>2.6993864443511408E-3</v>
      </c>
      <c r="Y211" s="17">
        <f t="shared" si="75"/>
        <v>4.7748833312477673E-2</v>
      </c>
    </row>
    <row r="212" spans="1:25" x14ac:dyDescent="0.3">
      <c r="A212" s="1">
        <f t="shared" si="57"/>
        <v>159</v>
      </c>
      <c r="B212" s="2">
        <v>39202</v>
      </c>
      <c r="C212" s="1">
        <v>52.1</v>
      </c>
      <c r="D212" s="1">
        <v>14.257</v>
      </c>
      <c r="E212" s="1">
        <v>47.92</v>
      </c>
      <c r="F212" s="1">
        <v>26.46</v>
      </c>
      <c r="G212" s="1">
        <v>79.38</v>
      </c>
      <c r="H212" s="1">
        <f t="shared" si="58"/>
        <v>2.3649774442597815E-4</v>
      </c>
      <c r="I212" s="1">
        <f t="shared" si="59"/>
        <v>5.9122685382584049E-3</v>
      </c>
      <c r="J212" s="1">
        <f t="shared" si="60"/>
        <v>1.3982381737387875E-6</v>
      </c>
      <c r="K212" s="15">
        <f t="shared" si="61"/>
        <v>7.6891277387350021E-2</v>
      </c>
      <c r="L212" s="16">
        <f t="shared" si="62"/>
        <v>7.4135462969938892E-2</v>
      </c>
      <c r="M212" s="16">
        <f t="shared" si="63"/>
        <v>2.0660276890308804E-2</v>
      </c>
      <c r="N212" s="16">
        <f t="shared" si="64"/>
        <v>4.7505938242280221E-2</v>
      </c>
      <c r="O212" s="17">
        <f t="shared" si="65"/>
        <v>5.2087475149105167E-2</v>
      </c>
      <c r="P212" s="15">
        <f t="shared" si="66"/>
        <v>1.8184613668140498E-5</v>
      </c>
      <c r="Q212" s="16">
        <f t="shared" si="67"/>
        <v>1.7532869774366175E-5</v>
      </c>
      <c r="R212" s="16">
        <f t="shared" si="68"/>
        <v>4.8861088837741939E-6</v>
      </c>
      <c r="S212" s="16">
        <f t="shared" si="69"/>
        <v>1.1235047241139089E-5</v>
      </c>
      <c r="T212" s="17">
        <f t="shared" si="70"/>
        <v>1.2318570385607562E-5</v>
      </c>
      <c r="U212" s="15">
        <f t="shared" si="71"/>
        <v>6.5855056728704578E-2</v>
      </c>
      <c r="V212" s="16">
        <f t="shared" si="72"/>
        <v>4.9956859163838303E-2</v>
      </c>
      <c r="W212" s="16">
        <f t="shared" si="73"/>
        <v>9.9481138807250014E-3</v>
      </c>
      <c r="X212" s="16">
        <f t="shared" si="74"/>
        <v>3.8186093917400521E-2</v>
      </c>
      <c r="Y212" s="17">
        <f t="shared" si="75"/>
        <v>4.7241442390154237E-2</v>
      </c>
    </row>
    <row r="213" spans="1:25" x14ac:dyDescent="0.3">
      <c r="A213" s="1">
        <f t="shared" si="57"/>
        <v>158</v>
      </c>
      <c r="B213" s="2">
        <v>39233</v>
      </c>
      <c r="C213" s="1">
        <v>51.83</v>
      </c>
      <c r="D213" s="1">
        <v>17.312999999999999</v>
      </c>
      <c r="E213" s="1">
        <v>47.6</v>
      </c>
      <c r="F213" s="1">
        <v>27.49</v>
      </c>
      <c r="G213" s="1">
        <v>83.17</v>
      </c>
      <c r="H213" s="1">
        <f t="shared" si="58"/>
        <v>2.438121076556476E-4</v>
      </c>
      <c r="I213" s="1">
        <f t="shared" si="59"/>
        <v>2.6856664984288593E-5</v>
      </c>
      <c r="J213" s="1">
        <f t="shared" si="60"/>
        <v>6.547980094421032E-9</v>
      </c>
      <c r="K213" s="15">
        <f t="shared" si="61"/>
        <v>-5.1823416506718845E-3</v>
      </c>
      <c r="L213" s="16">
        <f t="shared" si="62"/>
        <v>0.21435084519884962</v>
      </c>
      <c r="M213" s="16">
        <f t="shared" si="63"/>
        <v>-6.6777963272119933E-3</v>
      </c>
      <c r="N213" s="16">
        <f t="shared" si="64"/>
        <v>3.8926681783824524E-2</v>
      </c>
      <c r="O213" s="17">
        <f t="shared" si="65"/>
        <v>4.7745023935500175E-2</v>
      </c>
      <c r="P213" s="15">
        <f t="shared" si="66"/>
        <v>-1.2635176404419599E-6</v>
      </c>
      <c r="Q213" s="16">
        <f t="shared" si="67"/>
        <v>5.2261331345700978E-5</v>
      </c>
      <c r="R213" s="16">
        <f t="shared" si="68"/>
        <v>-1.6281275970326986E-6</v>
      </c>
      <c r="S213" s="16">
        <f t="shared" si="69"/>
        <v>9.4907963297549609E-6</v>
      </c>
      <c r="T213" s="17">
        <f t="shared" si="70"/>
        <v>1.1640814915783641E-5</v>
      </c>
      <c r="U213" s="15">
        <f t="shared" si="71"/>
        <v>-1.6218562309317328E-2</v>
      </c>
      <c r="V213" s="16">
        <f t="shared" si="72"/>
        <v>0.19017224139274902</v>
      </c>
      <c r="W213" s="16">
        <f t="shared" si="73"/>
        <v>-1.7389959336795796E-2</v>
      </c>
      <c r="X213" s="16">
        <f t="shared" si="74"/>
        <v>2.9606837458944827E-2</v>
      </c>
      <c r="Y213" s="17">
        <f t="shared" si="75"/>
        <v>4.2898991176549245E-2</v>
      </c>
    </row>
    <row r="214" spans="1:25" x14ac:dyDescent="0.3">
      <c r="A214" s="1">
        <f t="shared" si="57"/>
        <v>157</v>
      </c>
      <c r="B214" s="2">
        <v>39262</v>
      </c>
      <c r="C214" s="1">
        <v>48.45</v>
      </c>
      <c r="D214" s="1">
        <v>17.434000000000001</v>
      </c>
      <c r="E214" s="1">
        <v>48.11</v>
      </c>
      <c r="F214" s="1">
        <v>25.57</v>
      </c>
      <c r="G214" s="1">
        <v>83.88</v>
      </c>
      <c r="H214" s="1">
        <f t="shared" si="58"/>
        <v>2.5135268830479135E-4</v>
      </c>
      <c r="I214" s="1">
        <f t="shared" si="59"/>
        <v>4.2527610616774182E-3</v>
      </c>
      <c r="J214" s="1">
        <f t="shared" si="60"/>
        <v>1.0689429255705576E-6</v>
      </c>
      <c r="K214" s="15">
        <f t="shared" si="61"/>
        <v>-6.5213196990160038E-2</v>
      </c>
      <c r="L214" s="16">
        <f t="shared" si="62"/>
        <v>6.9889678276440215E-3</v>
      </c>
      <c r="M214" s="16">
        <f t="shared" si="63"/>
        <v>1.0714285714285676E-2</v>
      </c>
      <c r="N214" s="16">
        <f t="shared" si="64"/>
        <v>-6.9843579483448437E-2</v>
      </c>
      <c r="O214" s="17">
        <f t="shared" si="65"/>
        <v>8.5367319947096121E-3</v>
      </c>
      <c r="P214" s="15">
        <f t="shared" si="66"/>
        <v>-1.6391512376426653E-5</v>
      </c>
      <c r="Q214" s="16">
        <f t="shared" si="67"/>
        <v>1.7566958519540225E-6</v>
      </c>
      <c r="R214" s="16">
        <f t="shared" si="68"/>
        <v>2.6930645175513262E-6</v>
      </c>
      <c r="S214" s="16">
        <f t="shared" si="69"/>
        <v>-1.7555371463994134E-5</v>
      </c>
      <c r="T214" s="17">
        <f t="shared" si="70"/>
        <v>2.1457305362077847E-6</v>
      </c>
      <c r="U214" s="15">
        <f t="shared" si="71"/>
        <v>-7.6249417648805481E-2</v>
      </c>
      <c r="V214" s="16">
        <f t="shared" si="72"/>
        <v>-1.7189635978456567E-2</v>
      </c>
      <c r="W214" s="16">
        <f t="shared" si="73"/>
        <v>2.122704701873479E-6</v>
      </c>
      <c r="X214" s="16">
        <f t="shared" si="74"/>
        <v>-7.9163423808328137E-2</v>
      </c>
      <c r="Y214" s="17">
        <f t="shared" si="75"/>
        <v>3.6906992357586847E-3</v>
      </c>
    </row>
    <row r="215" spans="1:25" x14ac:dyDescent="0.3">
      <c r="A215" s="1">
        <f t="shared" si="57"/>
        <v>156</v>
      </c>
      <c r="B215" s="2">
        <v>39294</v>
      </c>
      <c r="C215" s="1">
        <v>44.01</v>
      </c>
      <c r="D215" s="1">
        <v>18.823</v>
      </c>
      <c r="E215" s="1">
        <v>45.95</v>
      </c>
      <c r="F215" s="1">
        <v>23.51</v>
      </c>
      <c r="G215" s="1">
        <v>85.13</v>
      </c>
      <c r="H215" s="1">
        <f t="shared" si="58"/>
        <v>2.5912648278844468E-4</v>
      </c>
      <c r="I215" s="1">
        <f t="shared" si="59"/>
        <v>8.3980484812468514E-3</v>
      </c>
      <c r="J215" s="1">
        <f t="shared" si="60"/>
        <v>2.1761567652323363E-6</v>
      </c>
      <c r="K215" s="15">
        <f t="shared" si="61"/>
        <v>-9.1640866873065163E-2</v>
      </c>
      <c r="L215" s="16">
        <f t="shared" si="62"/>
        <v>7.967190547206604E-2</v>
      </c>
      <c r="M215" s="16">
        <f t="shared" si="63"/>
        <v>-4.4897110787777916E-2</v>
      </c>
      <c r="N215" s="16">
        <f t="shared" si="64"/>
        <v>-8.0563159953069952E-2</v>
      </c>
      <c r="O215" s="17">
        <f t="shared" si="65"/>
        <v>1.4902241297091168E-2</v>
      </c>
      <c r="P215" s="15">
        <f t="shared" si="66"/>
        <v>-2.3746575512501471E-5</v>
      </c>
      <c r="Q215" s="16">
        <f t="shared" si="67"/>
        <v>2.0645100642029913E-5</v>
      </c>
      <c r="R215" s="16">
        <f t="shared" si="68"/>
        <v>-1.1634030405800029E-5</v>
      </c>
      <c r="S215" s="16">
        <f t="shared" si="69"/>
        <v>-2.0876048280961895E-5</v>
      </c>
      <c r="T215" s="17">
        <f t="shared" si="70"/>
        <v>3.861565372979944E-6</v>
      </c>
      <c r="U215" s="15">
        <f t="shared" si="71"/>
        <v>-0.10267708753171061</v>
      </c>
      <c r="V215" s="16">
        <f t="shared" si="72"/>
        <v>5.5493301665965451E-2</v>
      </c>
      <c r="W215" s="16">
        <f t="shared" si="73"/>
        <v>-5.5609273797361719E-2</v>
      </c>
      <c r="X215" s="16">
        <f t="shared" si="74"/>
        <v>-8.9883004277949652E-2</v>
      </c>
      <c r="Y215" s="17">
        <f t="shared" si="75"/>
        <v>1.0056208538140241E-2</v>
      </c>
    </row>
    <row r="216" spans="1:25" x14ac:dyDescent="0.3">
      <c r="A216" s="1">
        <f t="shared" si="57"/>
        <v>155</v>
      </c>
      <c r="B216" s="2">
        <v>39325</v>
      </c>
      <c r="C216" s="1">
        <v>44.52</v>
      </c>
      <c r="D216" s="1">
        <v>19.783000000000001</v>
      </c>
      <c r="E216" s="1">
        <v>43.63</v>
      </c>
      <c r="F216" s="1">
        <v>24.84</v>
      </c>
      <c r="G216" s="1">
        <v>85.73</v>
      </c>
      <c r="H216" s="1">
        <f t="shared" si="58"/>
        <v>2.6714070390561307E-4</v>
      </c>
      <c r="I216" s="1">
        <f t="shared" si="59"/>
        <v>1.3428812655982467E-4</v>
      </c>
      <c r="J216" s="1">
        <f t="shared" si="60"/>
        <v>3.5873824655357614E-8</v>
      </c>
      <c r="K216" s="15">
        <f t="shared" si="61"/>
        <v>1.1588275391956504E-2</v>
      </c>
      <c r="L216" s="16">
        <f t="shared" si="62"/>
        <v>5.1001434415342883E-2</v>
      </c>
      <c r="M216" s="16">
        <f t="shared" si="63"/>
        <v>-5.0489662676822644E-2</v>
      </c>
      <c r="N216" s="16">
        <f t="shared" si="64"/>
        <v>5.6571671629093823E-2</v>
      </c>
      <c r="O216" s="17">
        <f t="shared" si="65"/>
        <v>7.0480441677436279E-3</v>
      </c>
      <c r="P216" s="15">
        <f t="shared" si="66"/>
        <v>3.0957000452593546E-6</v>
      </c>
      <c r="Q216" s="16">
        <f t="shared" si="67"/>
        <v>1.3624559089910658E-5</v>
      </c>
      <c r="R216" s="16">
        <f t="shared" si="68"/>
        <v>-1.3487844027443361E-5</v>
      </c>
      <c r="S216" s="16">
        <f t="shared" si="69"/>
        <v>1.5112596180113324E-5</v>
      </c>
      <c r="T216" s="17">
        <f t="shared" si="70"/>
        <v>1.8828194801288836E-6</v>
      </c>
      <c r="U216" s="15">
        <f t="shared" si="71"/>
        <v>5.5205473331106092E-4</v>
      </c>
      <c r="V216" s="16">
        <f t="shared" si="72"/>
        <v>2.6822830609242294E-2</v>
      </c>
      <c r="W216" s="16">
        <f t="shared" si="73"/>
        <v>-6.1201825686406447E-2</v>
      </c>
      <c r="X216" s="16">
        <f t="shared" si="74"/>
        <v>4.7251827304214122E-2</v>
      </c>
      <c r="Y216" s="17">
        <f t="shared" si="75"/>
        <v>2.2020114087927005E-3</v>
      </c>
    </row>
    <row r="217" spans="1:25" x14ac:dyDescent="0.3">
      <c r="A217" s="1">
        <f t="shared" si="57"/>
        <v>154</v>
      </c>
      <c r="B217" s="2">
        <v>39353</v>
      </c>
      <c r="C217" s="1">
        <v>45.82</v>
      </c>
      <c r="D217" s="1">
        <v>21.923999999999999</v>
      </c>
      <c r="E217" s="1">
        <v>43.65</v>
      </c>
      <c r="F217" s="1">
        <v>24.43</v>
      </c>
      <c r="G217" s="1">
        <v>92.56</v>
      </c>
      <c r="H217" s="1">
        <f t="shared" si="58"/>
        <v>2.7540278753155988E-4</v>
      </c>
      <c r="I217" s="1">
        <f t="shared" si="59"/>
        <v>8.5266098844901728E-4</v>
      </c>
      <c r="J217" s="1">
        <f t="shared" si="60"/>
        <v>2.3482521303827455E-7</v>
      </c>
      <c r="K217" s="15">
        <f t="shared" si="61"/>
        <v>2.9200359389038644E-2</v>
      </c>
      <c r="L217" s="16">
        <f t="shared" si="62"/>
        <v>0.10822423292726069</v>
      </c>
      <c r="M217" s="16">
        <f t="shared" si="63"/>
        <v>4.5840018336007482E-4</v>
      </c>
      <c r="N217" s="16">
        <f t="shared" si="64"/>
        <v>-1.6505636070853424E-2</v>
      </c>
      <c r="O217" s="17">
        <f t="shared" si="65"/>
        <v>7.9668727399976547E-2</v>
      </c>
      <c r="P217" s="15">
        <f t="shared" si="66"/>
        <v>8.0418603726645988E-6</v>
      </c>
      <c r="Q217" s="16">
        <f t="shared" si="67"/>
        <v>2.9805255426632421E-5</v>
      </c>
      <c r="R217" s="16">
        <f t="shared" si="68"/>
        <v>1.2624468830234278E-7</v>
      </c>
      <c r="S217" s="16">
        <f t="shared" si="69"/>
        <v>-4.5456981838944967E-6</v>
      </c>
      <c r="T217" s="17">
        <f t="shared" si="70"/>
        <v>2.1940989605045503E-5</v>
      </c>
      <c r="U217" s="15">
        <f t="shared" si="71"/>
        <v>1.8164138730393201E-2</v>
      </c>
      <c r="V217" s="16">
        <f t="shared" si="72"/>
        <v>8.4045629121160093E-2</v>
      </c>
      <c r="W217" s="16">
        <f t="shared" si="73"/>
        <v>-1.0253762826223728E-2</v>
      </c>
      <c r="X217" s="16">
        <f t="shared" si="74"/>
        <v>-2.5825480395733121E-2</v>
      </c>
      <c r="Y217" s="17">
        <f t="shared" si="75"/>
        <v>7.4822694641025617E-2</v>
      </c>
    </row>
    <row r="218" spans="1:25" x14ac:dyDescent="0.3">
      <c r="A218" s="1">
        <f t="shared" si="57"/>
        <v>153</v>
      </c>
      <c r="B218" s="2">
        <v>39386</v>
      </c>
      <c r="C218" s="1">
        <v>47</v>
      </c>
      <c r="D218" s="1">
        <v>27.135999999999999</v>
      </c>
      <c r="E218" s="1">
        <v>45.21</v>
      </c>
      <c r="F218" s="1">
        <v>24.61</v>
      </c>
      <c r="G218" s="1">
        <v>91.99</v>
      </c>
      <c r="H218" s="1">
        <f t="shared" si="58"/>
        <v>2.8392039951707205E-4</v>
      </c>
      <c r="I218" s="1">
        <f t="shared" si="59"/>
        <v>6.6321424373095227E-4</v>
      </c>
      <c r="J218" s="1">
        <f t="shared" si="60"/>
        <v>1.8830005304550477E-7</v>
      </c>
      <c r="K218" s="15">
        <f t="shared" si="61"/>
        <v>2.5752946311654368E-2</v>
      </c>
      <c r="L218" s="16">
        <f t="shared" si="62"/>
        <v>0.23773034117861713</v>
      </c>
      <c r="M218" s="16">
        <f t="shared" si="63"/>
        <v>3.573883161512037E-2</v>
      </c>
      <c r="N218" s="16">
        <f t="shared" si="64"/>
        <v>7.3679901760130839E-3</v>
      </c>
      <c r="O218" s="17">
        <f t="shared" si="65"/>
        <v>-6.1581676750216419E-3</v>
      </c>
      <c r="P218" s="15">
        <f t="shared" si="66"/>
        <v>7.3117868055466153E-6</v>
      </c>
      <c r="Q218" s="16">
        <f t="shared" si="67"/>
        <v>6.7496493444762825E-5</v>
      </c>
      <c r="R218" s="16">
        <f t="shared" si="68"/>
        <v>1.014698335043834E-5</v>
      </c>
      <c r="S218" s="16">
        <f t="shared" si="69"/>
        <v>2.0919227144114969E-6</v>
      </c>
      <c r="T218" s="17">
        <f t="shared" si="70"/>
        <v>-1.7484294265852632E-6</v>
      </c>
      <c r="U218" s="15">
        <f t="shared" si="71"/>
        <v>1.4716725653008925E-2</v>
      </c>
      <c r="V218" s="16">
        <f t="shared" si="72"/>
        <v>0.21355173737251654</v>
      </c>
      <c r="W218" s="16">
        <f t="shared" si="73"/>
        <v>2.5026668605536567E-2</v>
      </c>
      <c r="X218" s="16">
        <f t="shared" si="74"/>
        <v>-1.9518541488666129E-3</v>
      </c>
      <c r="Y218" s="17">
        <f t="shared" si="75"/>
        <v>-1.1004200433972568E-2</v>
      </c>
    </row>
    <row r="219" spans="1:25" x14ac:dyDescent="0.3">
      <c r="A219" s="1">
        <f t="shared" si="57"/>
        <v>152</v>
      </c>
      <c r="B219" s="2">
        <v>39416</v>
      </c>
      <c r="C219" s="1">
        <v>45.62</v>
      </c>
      <c r="D219" s="1">
        <v>26.030999999999999</v>
      </c>
      <c r="E219" s="1">
        <v>47.9</v>
      </c>
      <c r="F219" s="1">
        <v>23.76</v>
      </c>
      <c r="G219" s="1">
        <v>89.16</v>
      </c>
      <c r="H219" s="1">
        <f t="shared" si="58"/>
        <v>2.9270144280110522E-4</v>
      </c>
      <c r="I219" s="1">
        <f t="shared" si="59"/>
        <v>8.6210955183341318E-4</v>
      </c>
      <c r="J219" s="1">
        <f t="shared" si="60"/>
        <v>2.5234070967425424E-7</v>
      </c>
      <c r="K219" s="15">
        <f t="shared" si="61"/>
        <v>-2.936170212765965E-2</v>
      </c>
      <c r="L219" s="16">
        <f t="shared" si="62"/>
        <v>-4.0720813679245293E-2</v>
      </c>
      <c r="M219" s="16">
        <f t="shared" si="63"/>
        <v>5.9500110595001043E-2</v>
      </c>
      <c r="N219" s="16">
        <f t="shared" si="64"/>
        <v>-3.4538805363673264E-2</v>
      </c>
      <c r="O219" s="17">
        <f t="shared" si="65"/>
        <v>-3.0764213501467519E-2</v>
      </c>
      <c r="P219" s="15">
        <f t="shared" si="66"/>
        <v>-8.5942125758622603E-6</v>
      </c>
      <c r="Q219" s="16">
        <f t="shared" si="67"/>
        <v>-1.1919040915950079E-5</v>
      </c>
      <c r="R219" s="16">
        <f t="shared" si="68"/>
        <v>1.7415768217982133E-5</v>
      </c>
      <c r="S219" s="16">
        <f t="shared" si="69"/>
        <v>-1.0109558162573716E-5</v>
      </c>
      <c r="T219" s="17">
        <f t="shared" si="70"/>
        <v>-9.0047296785207836E-6</v>
      </c>
      <c r="U219" s="15">
        <f t="shared" si="71"/>
        <v>-4.0397922786305093E-2</v>
      </c>
      <c r="V219" s="16">
        <f t="shared" si="72"/>
        <v>-6.4899417485345889E-2</v>
      </c>
      <c r="W219" s="16">
        <f t="shared" si="73"/>
        <v>4.8787947585417241E-2</v>
      </c>
      <c r="X219" s="16">
        <f t="shared" si="74"/>
        <v>-4.3858649688552964E-2</v>
      </c>
      <c r="Y219" s="17">
        <f t="shared" si="75"/>
        <v>-3.5610246260418449E-2</v>
      </c>
    </row>
    <row r="220" spans="1:25" x14ac:dyDescent="0.3">
      <c r="A220" s="1">
        <f t="shared" si="57"/>
        <v>151</v>
      </c>
      <c r="B220" s="2">
        <v>39447</v>
      </c>
      <c r="C220" s="1">
        <v>43.65</v>
      </c>
      <c r="D220" s="1">
        <v>28.297000000000001</v>
      </c>
      <c r="E220" s="1">
        <v>47.53</v>
      </c>
      <c r="F220" s="1">
        <v>22.73</v>
      </c>
      <c r="G220" s="1">
        <v>93.69</v>
      </c>
      <c r="H220" s="1">
        <f t="shared" si="58"/>
        <v>3.0175406474340746E-4</v>
      </c>
      <c r="I220" s="1">
        <f t="shared" si="59"/>
        <v>1.8647554728932223E-3</v>
      </c>
      <c r="J220" s="1">
        <f t="shared" si="60"/>
        <v>5.6269754369804484E-7</v>
      </c>
      <c r="K220" s="15">
        <f t="shared" si="61"/>
        <v>-4.3182814555019711E-2</v>
      </c>
      <c r="L220" s="16">
        <f t="shared" si="62"/>
        <v>8.7050055702815987E-2</v>
      </c>
      <c r="M220" s="16">
        <f t="shared" si="63"/>
        <v>-7.724425887265074E-3</v>
      </c>
      <c r="N220" s="16">
        <f t="shared" si="64"/>
        <v>-4.3350168350168361E-2</v>
      </c>
      <c r="O220" s="17">
        <f t="shared" si="65"/>
        <v>5.0807537012113047E-2</v>
      </c>
      <c r="P220" s="15">
        <f t="shared" si="66"/>
        <v>-1.3030589819037977E-5</v>
      </c>
      <c r="Q220" s="16">
        <f t="shared" si="67"/>
        <v>2.626770814446476E-5</v>
      </c>
      <c r="R220" s="16">
        <f t="shared" si="68"/>
        <v>-2.3308769092914378E-6</v>
      </c>
      <c r="S220" s="16">
        <f t="shared" si="69"/>
        <v>-1.3081089506974317E-5</v>
      </c>
      <c r="T220" s="17">
        <f t="shared" si="70"/>
        <v>1.533138081300623E-5</v>
      </c>
      <c r="U220" s="15">
        <f t="shared" si="71"/>
        <v>-5.4219035213665154E-2</v>
      </c>
      <c r="V220" s="16">
        <f t="shared" si="72"/>
        <v>6.2871451896715391E-2</v>
      </c>
      <c r="W220" s="16">
        <f t="shared" si="73"/>
        <v>-1.8436588896848877E-2</v>
      </c>
      <c r="X220" s="16">
        <f t="shared" si="74"/>
        <v>-5.2670012675048061E-2</v>
      </c>
      <c r="Y220" s="17">
        <f t="shared" si="75"/>
        <v>4.5961504253162117E-2</v>
      </c>
    </row>
    <row r="221" spans="1:25" x14ac:dyDescent="0.3">
      <c r="A221" s="1">
        <f t="shared" si="57"/>
        <v>150</v>
      </c>
      <c r="B221" s="2">
        <v>39478</v>
      </c>
      <c r="C221" s="1">
        <v>47.4</v>
      </c>
      <c r="D221" s="1">
        <v>19.337</v>
      </c>
      <c r="E221" s="1">
        <v>50.74</v>
      </c>
      <c r="F221" s="1">
        <v>23.36</v>
      </c>
      <c r="G221" s="1">
        <v>86.4</v>
      </c>
      <c r="H221" s="1">
        <f t="shared" si="58"/>
        <v>3.1108666468392522E-4</v>
      </c>
      <c r="I221" s="1">
        <f t="shared" si="59"/>
        <v>7.3806402853060166E-3</v>
      </c>
      <c r="J221" s="1">
        <f t="shared" si="60"/>
        <v>2.2960187695876629E-6</v>
      </c>
      <c r="K221" s="15">
        <f t="shared" si="61"/>
        <v>8.5910652920962116E-2</v>
      </c>
      <c r="L221" s="16">
        <f t="shared" si="62"/>
        <v>-0.31664134007138567</v>
      </c>
      <c r="M221" s="16">
        <f t="shared" si="63"/>
        <v>6.7536292867662606E-2</v>
      </c>
      <c r="N221" s="16">
        <f t="shared" si="64"/>
        <v>2.7716673999120145E-2</v>
      </c>
      <c r="O221" s="17">
        <f t="shared" si="65"/>
        <v>-7.7809798270893293E-2</v>
      </c>
      <c r="P221" s="15">
        <f t="shared" si="66"/>
        <v>2.6725658478000424E-5</v>
      </c>
      <c r="Q221" s="16">
        <f t="shared" si="67"/>
        <v>-9.8502898383855887E-5</v>
      </c>
      <c r="R221" s="16">
        <f t="shared" si="68"/>
        <v>2.1009640093317927E-5</v>
      </c>
      <c r="S221" s="16">
        <f t="shared" si="69"/>
        <v>8.6222876705179572E-6</v>
      </c>
      <c r="T221" s="17">
        <f t="shared" si="70"/>
        <v>-2.4205590623821246E-5</v>
      </c>
      <c r="U221" s="15">
        <f t="shared" si="71"/>
        <v>7.4874432262316673E-2</v>
      </c>
      <c r="V221" s="16">
        <f t="shared" si="72"/>
        <v>-0.34081994387748626</v>
      </c>
      <c r="W221" s="16">
        <f t="shared" si="73"/>
        <v>5.6824129858078803E-2</v>
      </c>
      <c r="X221" s="16">
        <f t="shared" si="74"/>
        <v>1.8396829674240448E-2</v>
      </c>
      <c r="Y221" s="17">
        <f t="shared" si="75"/>
        <v>-8.2655831029844223E-2</v>
      </c>
    </row>
    <row r="222" spans="1:25" x14ac:dyDescent="0.3">
      <c r="A222" s="1">
        <f t="shared" si="57"/>
        <v>149</v>
      </c>
      <c r="B222" s="2">
        <v>39507</v>
      </c>
      <c r="C222" s="1">
        <v>40.65</v>
      </c>
      <c r="D222" s="1">
        <v>17.86</v>
      </c>
      <c r="E222" s="1">
        <v>49.59</v>
      </c>
      <c r="F222" s="1">
        <v>22.28</v>
      </c>
      <c r="G222" s="1">
        <v>87.01</v>
      </c>
      <c r="H222" s="1">
        <f t="shared" si="58"/>
        <v>3.2070790173600535E-4</v>
      </c>
      <c r="I222" s="1">
        <f t="shared" si="59"/>
        <v>2.0279202050953366E-2</v>
      </c>
      <c r="J222" s="1">
        <f t="shared" si="60"/>
        <v>6.5037003386417505E-6</v>
      </c>
      <c r="K222" s="15">
        <f t="shared" si="61"/>
        <v>-0.14240506329113922</v>
      </c>
      <c r="L222" s="16">
        <f t="shared" si="62"/>
        <v>-7.6382065470341876E-2</v>
      </c>
      <c r="M222" s="16">
        <f t="shared" si="63"/>
        <v>-2.2664564446196245E-2</v>
      </c>
      <c r="N222" s="16">
        <f t="shared" si="64"/>
        <v>-4.6232876712328674E-2</v>
      </c>
      <c r="O222" s="17">
        <f t="shared" si="65"/>
        <v>7.0601851851852526E-3</v>
      </c>
      <c r="P222" s="15">
        <f t="shared" si="66"/>
        <v>-4.5670429044684303E-5</v>
      </c>
      <c r="Q222" s="16">
        <f t="shared" si="67"/>
        <v>-2.4496331947255528E-5</v>
      </c>
      <c r="R222" s="16">
        <f t="shared" si="68"/>
        <v>-7.2687049073000662E-6</v>
      </c>
      <c r="S222" s="16">
        <f t="shared" si="69"/>
        <v>-1.4827248881630354E-5</v>
      </c>
      <c r="T222" s="17">
        <f t="shared" si="70"/>
        <v>2.2642571766083926E-6</v>
      </c>
      <c r="U222" s="15">
        <f t="shared" si="71"/>
        <v>-0.15344128394978468</v>
      </c>
      <c r="V222" s="16">
        <f t="shared" si="72"/>
        <v>-0.10056066927644247</v>
      </c>
      <c r="W222" s="16">
        <f t="shared" si="73"/>
        <v>-3.3376727455780048E-2</v>
      </c>
      <c r="X222" s="16">
        <f t="shared" si="74"/>
        <v>-5.5552721037208375E-2</v>
      </c>
      <c r="Y222" s="17">
        <f t="shared" si="75"/>
        <v>2.2141524262343252E-3</v>
      </c>
    </row>
    <row r="223" spans="1:25" x14ac:dyDescent="0.3">
      <c r="A223" s="1">
        <f t="shared" si="57"/>
        <v>148</v>
      </c>
      <c r="B223" s="2">
        <v>39538</v>
      </c>
      <c r="C223" s="1">
        <v>42.95</v>
      </c>
      <c r="D223" s="1">
        <v>20.5</v>
      </c>
      <c r="E223" s="1">
        <v>52.68</v>
      </c>
      <c r="F223" s="1">
        <v>20.93</v>
      </c>
      <c r="G223" s="1">
        <v>84.58</v>
      </c>
      <c r="H223" s="1">
        <f t="shared" si="58"/>
        <v>3.3062670282062412E-4</v>
      </c>
      <c r="I223" s="1">
        <f t="shared" si="59"/>
        <v>3.2013604268884156E-3</v>
      </c>
      <c r="J223" s="1">
        <f t="shared" si="60"/>
        <v>1.0584552424825426E-6</v>
      </c>
      <c r="K223" s="15">
        <f t="shared" si="61"/>
        <v>5.6580565805658178E-2</v>
      </c>
      <c r="L223" s="16">
        <f t="shared" si="62"/>
        <v>0.14781634938409849</v>
      </c>
      <c r="M223" s="16">
        <f t="shared" si="63"/>
        <v>6.2310949788263681E-2</v>
      </c>
      <c r="N223" s="16">
        <f t="shared" si="64"/>
        <v>-6.0592459605027016E-2</v>
      </c>
      <c r="O223" s="17">
        <f t="shared" si="65"/>
        <v>-2.7927824388001454E-2</v>
      </c>
      <c r="P223" s="15">
        <f t="shared" si="66"/>
        <v>1.8707045916050112E-5</v>
      </c>
      <c r="Q223" s="16">
        <f t="shared" si="67"/>
        <v>4.8872032219845873E-5</v>
      </c>
      <c r="R223" s="16">
        <f t="shared" si="68"/>
        <v>2.0601663878115087E-5</v>
      </c>
      <c r="S223" s="16">
        <f t="shared" si="69"/>
        <v>-2.0033485135001937E-5</v>
      </c>
      <c r="T223" s="17">
        <f t="shared" si="70"/>
        <v>-9.2336844943583357E-6</v>
      </c>
      <c r="U223" s="15">
        <f t="shared" si="71"/>
        <v>4.5544345147012735E-2</v>
      </c>
      <c r="V223" s="16">
        <f t="shared" si="72"/>
        <v>0.12363774557799789</v>
      </c>
      <c r="W223" s="16">
        <f t="shared" si="73"/>
        <v>5.1598786778679878E-2</v>
      </c>
      <c r="X223" s="16">
        <f t="shared" si="74"/>
        <v>-6.9912303929906716E-2</v>
      </c>
      <c r="Y223" s="17">
        <f t="shared" si="75"/>
        <v>-3.2773857146952384E-2</v>
      </c>
    </row>
    <row r="224" spans="1:25" x14ac:dyDescent="0.3">
      <c r="A224" s="1">
        <f t="shared" si="57"/>
        <v>147</v>
      </c>
      <c r="B224" s="2">
        <v>39568</v>
      </c>
      <c r="C224" s="1">
        <v>47.65</v>
      </c>
      <c r="D224" s="1">
        <v>24.85</v>
      </c>
      <c r="E224" s="1">
        <v>57.98</v>
      </c>
      <c r="F224" s="1">
        <v>20.11</v>
      </c>
      <c r="G224" s="1">
        <v>93.07</v>
      </c>
      <c r="H224" s="1">
        <f t="shared" si="58"/>
        <v>3.4085227094909703E-4</v>
      </c>
      <c r="I224" s="1">
        <f t="shared" si="59"/>
        <v>1.1974830629871196E-2</v>
      </c>
      <c r="J224" s="1">
        <f t="shared" si="60"/>
        <v>4.0816482144224033E-6</v>
      </c>
      <c r="K224" s="15">
        <f t="shared" si="61"/>
        <v>0.10942956926658898</v>
      </c>
      <c r="L224" s="16">
        <f t="shared" si="62"/>
        <v>0.21219512195121948</v>
      </c>
      <c r="M224" s="16">
        <f t="shared" si="63"/>
        <v>0.10060744115413822</v>
      </c>
      <c r="N224" s="16">
        <f t="shared" si="64"/>
        <v>-3.9178213091256575E-2</v>
      </c>
      <c r="O224" s="17">
        <f t="shared" si="65"/>
        <v>0.10037834003310464</v>
      </c>
      <c r="P224" s="15">
        <f t="shared" si="66"/>
        <v>3.7299317193498365E-5</v>
      </c>
      <c r="Q224" s="16">
        <f t="shared" si="67"/>
        <v>7.2327189201393743E-5</v>
      </c>
      <c r="R224" s="16">
        <f t="shared" si="68"/>
        <v>3.4292274791765659E-5</v>
      </c>
      <c r="S224" s="16">
        <f t="shared" si="69"/>
        <v>-1.3353982903882446E-5</v>
      </c>
      <c r="T224" s="17">
        <f t="shared" si="70"/>
        <v>3.421418515438438E-5</v>
      </c>
      <c r="U224" s="15">
        <f t="shared" si="71"/>
        <v>9.8393348607943534E-2</v>
      </c>
      <c r="V224" s="16">
        <f t="shared" si="72"/>
        <v>0.18801651814511888</v>
      </c>
      <c r="W224" s="16">
        <f t="shared" si="73"/>
        <v>8.9895278144554419E-2</v>
      </c>
      <c r="X224" s="16">
        <f t="shared" si="74"/>
        <v>-4.8498057416136275E-2</v>
      </c>
      <c r="Y224" s="17">
        <f t="shared" si="75"/>
        <v>9.553230727415371E-2</v>
      </c>
    </row>
    <row r="225" spans="1:25" x14ac:dyDescent="0.3">
      <c r="A225" s="1">
        <f t="shared" si="57"/>
        <v>146</v>
      </c>
      <c r="B225" s="2">
        <v>39598</v>
      </c>
      <c r="C225" s="1">
        <v>43</v>
      </c>
      <c r="D225" s="1">
        <v>26.963999999999999</v>
      </c>
      <c r="E225" s="1">
        <v>57.74</v>
      </c>
      <c r="F225" s="1">
        <v>19.36</v>
      </c>
      <c r="G225" s="1">
        <v>88.76</v>
      </c>
      <c r="H225" s="1">
        <f t="shared" si="58"/>
        <v>3.5139409376195571E-4</v>
      </c>
      <c r="I225" s="1">
        <f t="shared" si="59"/>
        <v>9.5231383965584896E-3</v>
      </c>
      <c r="J225" s="1">
        <f t="shared" si="60"/>
        <v>3.3463745866283546E-6</v>
      </c>
      <c r="K225" s="15">
        <f t="shared" si="61"/>
        <v>-9.7586568730325229E-2</v>
      </c>
      <c r="L225" s="16">
        <f t="shared" si="62"/>
        <v>8.5070422535211243E-2</v>
      </c>
      <c r="M225" s="16">
        <f t="shared" si="63"/>
        <v>-4.1393583994480121E-3</v>
      </c>
      <c r="N225" s="16">
        <f t="shared" si="64"/>
        <v>-3.7294878170064605E-2</v>
      </c>
      <c r="O225" s="17">
        <f t="shared" si="65"/>
        <v>-4.6309229612119807E-2</v>
      </c>
      <c r="P225" s="15">
        <f t="shared" si="66"/>
        <v>-3.4291343882331438E-5</v>
      </c>
      <c r="Q225" s="16">
        <f t="shared" si="67"/>
        <v>2.9893244032707209E-5</v>
      </c>
      <c r="R225" s="16">
        <f t="shared" si="68"/>
        <v>-1.4545460935299737E-6</v>
      </c>
      <c r="S225" s="16">
        <f t="shared" si="69"/>
        <v>-1.3105199916532397E-5</v>
      </c>
      <c r="T225" s="17">
        <f t="shared" si="70"/>
        <v>-1.6272789772365164E-5</v>
      </c>
      <c r="U225" s="15">
        <f t="shared" si="71"/>
        <v>-0.10862278938897067</v>
      </c>
      <c r="V225" s="16">
        <f t="shared" si="72"/>
        <v>6.0891818729110654E-2</v>
      </c>
      <c r="W225" s="16">
        <f t="shared" si="73"/>
        <v>-1.4851521409031815E-2</v>
      </c>
      <c r="X225" s="16">
        <f t="shared" si="74"/>
        <v>-4.6614722494944305E-2</v>
      </c>
      <c r="Y225" s="17">
        <f t="shared" si="75"/>
        <v>-5.1155262371070737E-2</v>
      </c>
    </row>
    <row r="226" spans="1:25" x14ac:dyDescent="0.3">
      <c r="A226" s="1">
        <f t="shared" si="57"/>
        <v>145</v>
      </c>
      <c r="B226" s="2">
        <v>39629</v>
      </c>
      <c r="C226" s="1">
        <v>34.31</v>
      </c>
      <c r="D226" s="1">
        <v>23.92</v>
      </c>
      <c r="E226" s="1">
        <v>56.2</v>
      </c>
      <c r="F226" s="1">
        <v>17.47</v>
      </c>
      <c r="G226" s="1">
        <v>88.13</v>
      </c>
      <c r="H226" s="1">
        <f t="shared" si="58"/>
        <v>3.622619523319131E-4</v>
      </c>
      <c r="I226" s="1">
        <f t="shared" si="59"/>
        <v>4.0841590048674943E-2</v>
      </c>
      <c r="J226" s="1">
        <f t="shared" si="60"/>
        <v>1.4795354147372618E-5</v>
      </c>
      <c r="K226" s="15">
        <f t="shared" si="61"/>
        <v>-0.20209302325581391</v>
      </c>
      <c r="L226" s="16">
        <f t="shared" si="62"/>
        <v>-0.11289126242397263</v>
      </c>
      <c r="M226" s="16">
        <f t="shared" si="63"/>
        <v>-2.6671285071007911E-2</v>
      </c>
      <c r="N226" s="16">
        <f t="shared" si="64"/>
        <v>-9.762396694214881E-2</v>
      </c>
      <c r="O226" s="17">
        <f t="shared" si="65"/>
        <v>-7.0977917981073224E-3</v>
      </c>
      <c r="P226" s="15">
        <f t="shared" si="66"/>
        <v>-7.3210613157309863E-5</v>
      </c>
      <c r="Q226" s="16">
        <f t="shared" si="67"/>
        <v>-4.0896209126922664E-5</v>
      </c>
      <c r="R226" s="16">
        <f t="shared" si="68"/>
        <v>-9.6619918010243338E-6</v>
      </c>
      <c r="S226" s="16">
        <f t="shared" si="69"/>
        <v>-3.5365448858848972E-5</v>
      </c>
      <c r="T226" s="17">
        <f t="shared" si="70"/>
        <v>-2.5712599140277987E-6</v>
      </c>
      <c r="U226" s="15">
        <f t="shared" si="71"/>
        <v>-0.21312924391445937</v>
      </c>
      <c r="V226" s="16">
        <f t="shared" si="72"/>
        <v>-0.13706986623007322</v>
      </c>
      <c r="W226" s="16">
        <f t="shared" si="73"/>
        <v>-3.7383448080591714E-2</v>
      </c>
      <c r="X226" s="16">
        <f t="shared" si="74"/>
        <v>-0.10694381126702851</v>
      </c>
      <c r="Y226" s="17">
        <f t="shared" si="75"/>
        <v>-1.1943824557058249E-2</v>
      </c>
    </row>
    <row r="227" spans="1:25" x14ac:dyDescent="0.3">
      <c r="A227" s="1">
        <f t="shared" si="57"/>
        <v>144</v>
      </c>
      <c r="B227" s="2">
        <v>39660</v>
      </c>
      <c r="C227" s="1">
        <v>40.630000000000003</v>
      </c>
      <c r="D227" s="1">
        <v>22.707000000000001</v>
      </c>
      <c r="E227" s="1">
        <v>58.62</v>
      </c>
      <c r="F227" s="1">
        <v>18.670000000000002</v>
      </c>
      <c r="G227" s="1">
        <v>80.430000000000007</v>
      </c>
      <c r="H227" s="1">
        <f t="shared" si="58"/>
        <v>3.7346593023908565E-4</v>
      </c>
      <c r="I227" s="1">
        <f t="shared" si="59"/>
        <v>3.3930692272804389E-2</v>
      </c>
      <c r="J227" s="1">
        <f t="shared" si="60"/>
        <v>1.2671957553319046E-5</v>
      </c>
      <c r="K227" s="15">
        <f t="shared" si="61"/>
        <v>0.18420285631011368</v>
      </c>
      <c r="L227" s="16">
        <f t="shared" si="62"/>
        <v>-5.071070234113717E-2</v>
      </c>
      <c r="M227" s="16">
        <f t="shared" si="63"/>
        <v>4.3060498220640397E-2</v>
      </c>
      <c r="N227" s="16">
        <f t="shared" si="64"/>
        <v>6.8689181453921222E-2</v>
      </c>
      <c r="O227" s="17">
        <f t="shared" si="65"/>
        <v>-8.7370929308975276E-2</v>
      </c>
      <c r="P227" s="15">
        <f t="shared" si="66"/>
        <v>6.8793491084553234E-5</v>
      </c>
      <c r="Q227" s="16">
        <f t="shared" si="67"/>
        <v>-1.8938719622910171E-5</v>
      </c>
      <c r="R227" s="16">
        <f t="shared" si="68"/>
        <v>1.6081629024529957E-5</v>
      </c>
      <c r="S227" s="16">
        <f t="shared" si="69"/>
        <v>2.565306904905004E-5</v>
      </c>
      <c r="T227" s="17">
        <f t="shared" si="70"/>
        <v>-3.2630065390229843E-5</v>
      </c>
      <c r="U227" s="15">
        <f t="shared" si="71"/>
        <v>0.17316663565146823</v>
      </c>
      <c r="V227" s="16">
        <f t="shared" si="72"/>
        <v>-7.4889306147237766E-2</v>
      </c>
      <c r="W227" s="16">
        <f t="shared" si="73"/>
        <v>3.2348335211056595E-2</v>
      </c>
      <c r="X227" s="16">
        <f t="shared" si="74"/>
        <v>5.9369337129041522E-2</v>
      </c>
      <c r="Y227" s="17">
        <f t="shared" si="75"/>
        <v>-9.2216962067926206E-2</v>
      </c>
    </row>
    <row r="228" spans="1:25" x14ac:dyDescent="0.3">
      <c r="A228" s="1">
        <f t="shared" si="57"/>
        <v>143</v>
      </c>
      <c r="B228" s="2">
        <v>39689</v>
      </c>
      <c r="C228" s="1">
        <v>38.49</v>
      </c>
      <c r="D228" s="1">
        <v>24.219000000000001</v>
      </c>
      <c r="E228" s="1">
        <v>59.07</v>
      </c>
      <c r="F228" s="1">
        <v>19.11</v>
      </c>
      <c r="G228" s="1">
        <v>80.010000000000005</v>
      </c>
      <c r="H228" s="1">
        <f t="shared" si="58"/>
        <v>3.8501642292689247E-4</v>
      </c>
      <c r="I228" s="1">
        <f t="shared" si="59"/>
        <v>2.7741753089068747E-3</v>
      </c>
      <c r="J228" s="1">
        <f t="shared" si="60"/>
        <v>1.0681030540074319E-6</v>
      </c>
      <c r="K228" s="15">
        <f t="shared" si="61"/>
        <v>-5.2670440561161769E-2</v>
      </c>
      <c r="L228" s="16">
        <f t="shared" si="62"/>
        <v>6.6587395957193873E-2</v>
      </c>
      <c r="M228" s="16">
        <f t="shared" si="63"/>
        <v>7.6765609007165558E-3</v>
      </c>
      <c r="N228" s="16">
        <f t="shared" si="64"/>
        <v>2.3567220139260714E-2</v>
      </c>
      <c r="O228" s="17">
        <f t="shared" si="65"/>
        <v>-5.2219321148825326E-3</v>
      </c>
      <c r="P228" s="15">
        <f t="shared" si="66"/>
        <v>-2.027898461884201E-5</v>
      </c>
      <c r="Q228" s="16">
        <f t="shared" si="67"/>
        <v>2.5637241003455408E-5</v>
      </c>
      <c r="R228" s="16">
        <f t="shared" si="68"/>
        <v>2.9556020183743318E-6</v>
      </c>
      <c r="S228" s="16">
        <f t="shared" si="69"/>
        <v>9.0737667963487807E-6</v>
      </c>
      <c r="T228" s="17">
        <f t="shared" si="70"/>
        <v>-2.0105296236391351E-6</v>
      </c>
      <c r="U228" s="15">
        <f t="shared" si="71"/>
        <v>-6.3706661219807212E-2</v>
      </c>
      <c r="V228" s="16">
        <f t="shared" si="72"/>
        <v>4.2408792151093284E-2</v>
      </c>
      <c r="W228" s="16">
        <f t="shared" si="73"/>
        <v>-3.0356021088672469E-3</v>
      </c>
      <c r="X228" s="16">
        <f t="shared" si="74"/>
        <v>1.4247375814381017E-2</v>
      </c>
      <c r="Y228" s="17">
        <f t="shared" si="75"/>
        <v>-1.0067964873833459E-2</v>
      </c>
    </row>
    <row r="229" spans="1:25" x14ac:dyDescent="0.3">
      <c r="A229" s="1">
        <f t="shared" si="57"/>
        <v>142</v>
      </c>
      <c r="B229" s="2">
        <v>39721</v>
      </c>
      <c r="C229" s="1">
        <v>46.7</v>
      </c>
      <c r="D229" s="1">
        <v>16.236999999999998</v>
      </c>
      <c r="E229" s="1">
        <v>59.89</v>
      </c>
      <c r="F229" s="1">
        <v>18.440000000000001</v>
      </c>
      <c r="G229" s="1">
        <v>77.66</v>
      </c>
      <c r="H229" s="1">
        <f t="shared" si="58"/>
        <v>3.9692414734731181E-4</v>
      </c>
      <c r="I229" s="1">
        <f t="shared" si="59"/>
        <v>4.5497809926707718E-2</v>
      </c>
      <c r="J229" s="1">
        <f t="shared" si="60"/>
        <v>1.8059179411328521E-5</v>
      </c>
      <c r="K229" s="15">
        <f t="shared" si="61"/>
        <v>0.21330215640426076</v>
      </c>
      <c r="L229" s="16">
        <f t="shared" si="62"/>
        <v>-0.32957595276435869</v>
      </c>
      <c r="M229" s="16">
        <f t="shared" si="63"/>
        <v>1.3881835110885365E-2</v>
      </c>
      <c r="N229" s="16">
        <f t="shared" si="64"/>
        <v>-3.5060177917320634E-2</v>
      </c>
      <c r="O229" s="17">
        <f t="shared" si="65"/>
        <v>-2.9371328583927103E-2</v>
      </c>
      <c r="P229" s="15">
        <f t="shared" si="66"/>
        <v>8.4664776558104145E-5</v>
      </c>
      <c r="Q229" s="16">
        <f t="shared" si="67"/>
        <v>-1.3081665403717098E-4</v>
      </c>
      <c r="R229" s="16">
        <f t="shared" si="68"/>
        <v>5.5100355650041495E-6</v>
      </c>
      <c r="S229" s="16">
        <f t="shared" si="69"/>
        <v>-1.3916231225677543E-5</v>
      </c>
      <c r="T229" s="17">
        <f t="shared" si="70"/>
        <v>-1.1658189554632992E-5</v>
      </c>
      <c r="U229" s="15">
        <f t="shared" si="71"/>
        <v>0.2022659357456153</v>
      </c>
      <c r="V229" s="16">
        <f t="shared" si="72"/>
        <v>-0.35375455657045929</v>
      </c>
      <c r="W229" s="16">
        <f t="shared" si="73"/>
        <v>3.1696721013015627E-3</v>
      </c>
      <c r="X229" s="16">
        <f t="shared" si="74"/>
        <v>-4.4380022242200334E-2</v>
      </c>
      <c r="Y229" s="17">
        <f t="shared" si="75"/>
        <v>-3.4217361342878033E-2</v>
      </c>
    </row>
    <row r="230" spans="1:25" x14ac:dyDescent="0.3">
      <c r="A230" s="1">
        <f t="shared" si="57"/>
        <v>141</v>
      </c>
      <c r="B230" s="2">
        <v>39752</v>
      </c>
      <c r="C230" s="1">
        <v>41.25</v>
      </c>
      <c r="D230" s="1">
        <v>15.37</v>
      </c>
      <c r="E230" s="1">
        <v>55.81</v>
      </c>
      <c r="F230" s="1">
        <v>17.71</v>
      </c>
      <c r="G230" s="1">
        <v>74.12</v>
      </c>
      <c r="H230" s="1">
        <f t="shared" si="58"/>
        <v>4.0920015190444516E-4</v>
      </c>
      <c r="I230" s="1">
        <f t="shared" si="59"/>
        <v>1.3619439770002179E-2</v>
      </c>
      <c r="J230" s="1">
        <f t="shared" si="60"/>
        <v>5.5730768227383333E-6</v>
      </c>
      <c r="K230" s="15">
        <f t="shared" si="61"/>
        <v>-0.11670235546038554</v>
      </c>
      <c r="L230" s="16">
        <f t="shared" si="62"/>
        <v>-5.3396563404569775E-2</v>
      </c>
      <c r="M230" s="16">
        <f t="shared" si="63"/>
        <v>-6.8124895642010297E-2</v>
      </c>
      <c r="N230" s="16">
        <f t="shared" si="64"/>
        <v>-3.958785249457708E-2</v>
      </c>
      <c r="O230" s="17">
        <f t="shared" si="65"/>
        <v>-4.558331187226361E-2</v>
      </c>
      <c r="P230" s="15">
        <f t="shared" si="66"/>
        <v>-4.775462158199632E-5</v>
      </c>
      <c r="Q230" s="16">
        <f t="shared" si="67"/>
        <v>-2.1849881856325289E-5</v>
      </c>
      <c r="R230" s="16">
        <f t="shared" si="68"/>
        <v>-2.7876717645185088E-5</v>
      </c>
      <c r="S230" s="16">
        <f t="shared" si="69"/>
        <v>-1.6199355254351708E-5</v>
      </c>
      <c r="T230" s="17">
        <f t="shared" si="70"/>
        <v>-1.8652698142437968E-5</v>
      </c>
      <c r="U230" s="15">
        <f t="shared" si="71"/>
        <v>-0.127738576119031</v>
      </c>
      <c r="V230" s="16">
        <f t="shared" si="72"/>
        <v>-7.757516721067037E-2</v>
      </c>
      <c r="W230" s="16">
        <f t="shared" si="73"/>
        <v>-7.88370586515941E-2</v>
      </c>
      <c r="X230" s="16">
        <f t="shared" si="74"/>
        <v>-4.8907696819456781E-2</v>
      </c>
      <c r="Y230" s="17">
        <f t="shared" si="75"/>
        <v>-5.042934463121454E-2</v>
      </c>
    </row>
    <row r="231" spans="1:25" x14ac:dyDescent="0.3">
      <c r="A231" s="1">
        <f t="shared" si="57"/>
        <v>140</v>
      </c>
      <c r="B231" s="2">
        <v>39780</v>
      </c>
      <c r="C231" s="1">
        <v>31.66</v>
      </c>
      <c r="D231" s="1">
        <v>13.239000000000001</v>
      </c>
      <c r="E231" s="1">
        <v>55.88</v>
      </c>
      <c r="F231" s="1">
        <v>16.43</v>
      </c>
      <c r="G231" s="1">
        <v>80.150000000000006</v>
      </c>
      <c r="H231" s="1">
        <f t="shared" si="58"/>
        <v>4.2185582670561359E-4</v>
      </c>
      <c r="I231" s="1">
        <f t="shared" si="59"/>
        <v>5.4049204775022973E-2</v>
      </c>
      <c r="J231" s="1">
        <f t="shared" si="60"/>
        <v>2.2800971963148315E-5</v>
      </c>
      <c r="K231" s="15">
        <f t="shared" si="61"/>
        <v>-0.23248484848484852</v>
      </c>
      <c r="L231" s="16">
        <f t="shared" si="62"/>
        <v>-0.13864671437865961</v>
      </c>
      <c r="M231" s="16">
        <f t="shared" si="63"/>
        <v>1.2542555097652119E-3</v>
      </c>
      <c r="N231" s="16">
        <f t="shared" si="64"/>
        <v>-7.2275550536420208E-2</v>
      </c>
      <c r="O231" s="17">
        <f t="shared" si="65"/>
        <v>8.1354560172693047E-2</v>
      </c>
      <c r="P231" s="15">
        <f t="shared" si="66"/>
        <v>-9.8075087954105084E-5</v>
      </c>
      <c r="Q231" s="16">
        <f t="shared" si="67"/>
        <v>-5.848892431422653E-5</v>
      </c>
      <c r="R231" s="16">
        <f t="shared" si="68"/>
        <v>5.291149949720743E-7</v>
      </c>
      <c r="S231" s="16">
        <f t="shared" si="69"/>
        <v>-3.0489862122144899E-5</v>
      </c>
      <c r="T231" s="17">
        <f t="shared" si="70"/>
        <v>3.4319895237923013E-5</v>
      </c>
      <c r="U231" s="15">
        <f t="shared" si="71"/>
        <v>-0.24352106914349397</v>
      </c>
      <c r="V231" s="16">
        <f t="shared" si="72"/>
        <v>-0.1628253181847602</v>
      </c>
      <c r="W231" s="16">
        <f t="shared" si="73"/>
        <v>-9.4579074998185908E-3</v>
      </c>
      <c r="X231" s="16">
        <f t="shared" si="74"/>
        <v>-8.1595394861299908E-2</v>
      </c>
      <c r="Y231" s="17">
        <f t="shared" si="75"/>
        <v>7.6508527413742117E-2</v>
      </c>
    </row>
    <row r="232" spans="1:25" x14ac:dyDescent="0.3">
      <c r="A232" s="1">
        <f t="shared" si="57"/>
        <v>139</v>
      </c>
      <c r="B232" s="2">
        <v>39813</v>
      </c>
      <c r="C232" s="1">
        <v>31.53</v>
      </c>
      <c r="D232" s="1">
        <v>12.193</v>
      </c>
      <c r="E232" s="1">
        <v>56.06</v>
      </c>
      <c r="F232" s="1">
        <v>17.71</v>
      </c>
      <c r="G232" s="1">
        <v>79.83</v>
      </c>
      <c r="H232" s="1">
        <f t="shared" si="58"/>
        <v>4.3490291412949858E-4</v>
      </c>
      <c r="I232" s="1">
        <f t="shared" si="59"/>
        <v>1.6860283915209327E-5</v>
      </c>
      <c r="J232" s="1">
        <f t="shared" si="60"/>
        <v>7.3325866077752479E-9</v>
      </c>
      <c r="K232" s="15">
        <f t="shared" si="61"/>
        <v>-4.1061276058117491E-3</v>
      </c>
      <c r="L232" s="16">
        <f t="shared" si="62"/>
        <v>-7.900898859430483E-2</v>
      </c>
      <c r="M232" s="16">
        <f t="shared" si="63"/>
        <v>3.2211882605583941E-3</v>
      </c>
      <c r="N232" s="16">
        <f t="shared" si="64"/>
        <v>7.790626902008535E-2</v>
      </c>
      <c r="O232" s="17">
        <f t="shared" si="65"/>
        <v>-3.992514036182282E-3</v>
      </c>
      <c r="P232" s="15">
        <f t="shared" si="66"/>
        <v>-1.7857668615551107E-6</v>
      </c>
      <c r="Q232" s="16">
        <f t="shared" si="67"/>
        <v>-3.4361239382087488E-5</v>
      </c>
      <c r="R232" s="16">
        <f t="shared" si="68"/>
        <v>1.4009041614765763E-6</v>
      </c>
      <c r="S232" s="16">
        <f t="shared" si="69"/>
        <v>3.3881663425791797E-5</v>
      </c>
      <c r="T232" s="17">
        <f t="shared" si="70"/>
        <v>-1.7363559890386007E-6</v>
      </c>
      <c r="U232" s="15">
        <f t="shared" si="71"/>
        <v>-1.5142348264457192E-2</v>
      </c>
      <c r="V232" s="16">
        <f t="shared" si="72"/>
        <v>-0.10318759240040543</v>
      </c>
      <c r="W232" s="16">
        <f t="shared" si="73"/>
        <v>-7.4909747490254086E-3</v>
      </c>
      <c r="X232" s="16">
        <f t="shared" si="74"/>
        <v>6.858642469520565E-2</v>
      </c>
      <c r="Y232" s="17">
        <f t="shared" si="75"/>
        <v>-8.8385467951332085E-3</v>
      </c>
    </row>
    <row r="233" spans="1:25" x14ac:dyDescent="0.3">
      <c r="A233" s="1">
        <f t="shared" si="57"/>
        <v>138</v>
      </c>
      <c r="B233" s="2">
        <v>39843</v>
      </c>
      <c r="C233" s="1">
        <v>25.51</v>
      </c>
      <c r="D233" s="1">
        <v>12.875999999999999</v>
      </c>
      <c r="E233" s="1">
        <v>47.12</v>
      </c>
      <c r="F233" s="1">
        <v>14.58</v>
      </c>
      <c r="G233" s="1">
        <v>76.48</v>
      </c>
      <c r="H233" s="1">
        <f t="shared" si="58"/>
        <v>4.4835351972113253E-4</v>
      </c>
      <c r="I233" s="1">
        <f t="shared" si="59"/>
        <v>3.6453987558504021E-2</v>
      </c>
      <c r="J233" s="1">
        <f t="shared" si="60"/>
        <v>1.6344273629725653E-5</v>
      </c>
      <c r="K233" s="15">
        <f t="shared" si="61"/>
        <v>-0.19092927370758006</v>
      </c>
      <c r="L233" s="16">
        <f t="shared" si="62"/>
        <v>5.6015746739932704E-2</v>
      </c>
      <c r="M233" s="16">
        <f t="shared" si="63"/>
        <v>-0.15947199429183023</v>
      </c>
      <c r="N233" s="16">
        <f t="shared" si="64"/>
        <v>-0.17673630717108979</v>
      </c>
      <c r="O233" s="17">
        <f t="shared" si="65"/>
        <v>-4.1964173869472599E-2</v>
      </c>
      <c r="P233" s="15">
        <f t="shared" si="66"/>
        <v>-8.5603811884593002E-5</v>
      </c>
      <c r="Q233" s="16">
        <f t="shared" si="67"/>
        <v>2.5114857210656384E-5</v>
      </c>
      <c r="R233" s="16">
        <f t="shared" si="68"/>
        <v>-7.1499829937690445E-5</v>
      </c>
      <c r="S233" s="16">
        <f t="shared" si="69"/>
        <v>-7.9240345382673342E-5</v>
      </c>
      <c r="T233" s="17">
        <f t="shared" si="70"/>
        <v>-1.8814785056567615E-5</v>
      </c>
      <c r="U233" s="15">
        <f t="shared" si="71"/>
        <v>-0.20196549436622552</v>
      </c>
      <c r="V233" s="16">
        <f t="shared" si="72"/>
        <v>3.1837142933832115E-2</v>
      </c>
      <c r="W233" s="16">
        <f t="shared" si="73"/>
        <v>-0.17018415730141404</v>
      </c>
      <c r="X233" s="16">
        <f t="shared" si="74"/>
        <v>-0.18605615149596949</v>
      </c>
      <c r="Y233" s="17">
        <f t="shared" si="75"/>
        <v>-4.6810206628423529E-2</v>
      </c>
    </row>
    <row r="234" spans="1:25" x14ac:dyDescent="0.3">
      <c r="A234" s="1">
        <f t="shared" si="57"/>
        <v>137</v>
      </c>
      <c r="B234" s="2">
        <v>39871</v>
      </c>
      <c r="C234" s="1">
        <v>22.85</v>
      </c>
      <c r="D234" s="1">
        <v>12.759</v>
      </c>
      <c r="E234" s="1">
        <v>49.24</v>
      </c>
      <c r="F234" s="1">
        <v>12.31</v>
      </c>
      <c r="G234" s="1">
        <v>67.900000000000006</v>
      </c>
      <c r="H234" s="1">
        <f t="shared" si="58"/>
        <v>4.6222012342384797E-4</v>
      </c>
      <c r="I234" s="1">
        <f t="shared" si="59"/>
        <v>1.0872823948487305E-2</v>
      </c>
      <c r="J234" s="1">
        <f t="shared" si="60"/>
        <v>5.0256380274355721E-6</v>
      </c>
      <c r="K234" s="15">
        <f t="shared" si="61"/>
        <v>-0.10427283418267341</v>
      </c>
      <c r="L234" s="16">
        <f t="shared" si="62"/>
        <v>-9.0866728797762697E-3</v>
      </c>
      <c r="M234" s="16">
        <f t="shared" si="63"/>
        <v>4.4991511035653797E-2</v>
      </c>
      <c r="N234" s="16">
        <f t="shared" si="64"/>
        <v>-0.15569272976680382</v>
      </c>
      <c r="O234" s="17">
        <f t="shared" si="65"/>
        <v>-0.11218619246861927</v>
      </c>
      <c r="P234" s="15">
        <f t="shared" si="66"/>
        <v>-4.8197002285669741E-5</v>
      </c>
      <c r="Q234" s="16">
        <f t="shared" si="67"/>
        <v>-4.2000430600023195E-6</v>
      </c>
      <c r="R234" s="16">
        <f t="shared" si="68"/>
        <v>2.0795981783925317E-5</v>
      </c>
      <c r="S234" s="16">
        <f t="shared" si="69"/>
        <v>-7.1964312769007868E-5</v>
      </c>
      <c r="T234" s="17">
        <f t="shared" si="70"/>
        <v>-5.1854715729296761E-5</v>
      </c>
      <c r="U234" s="15">
        <f t="shared" si="71"/>
        <v>-0.11530905484131886</v>
      </c>
      <c r="V234" s="16">
        <f t="shared" si="72"/>
        <v>-3.3265276685876859E-2</v>
      </c>
      <c r="W234" s="16">
        <f t="shared" si="73"/>
        <v>3.4279348026069995E-2</v>
      </c>
      <c r="X234" s="16">
        <f t="shared" si="74"/>
        <v>-0.16501257409168352</v>
      </c>
      <c r="Y234" s="17">
        <f t="shared" si="75"/>
        <v>-0.1170322252275702</v>
      </c>
    </row>
    <row r="235" spans="1:25" x14ac:dyDescent="0.3">
      <c r="A235" s="1">
        <f t="shared" si="57"/>
        <v>136</v>
      </c>
      <c r="B235" s="2">
        <v>39903</v>
      </c>
      <c r="C235" s="1">
        <v>26.58</v>
      </c>
      <c r="D235" s="1">
        <v>15.016999999999999</v>
      </c>
      <c r="E235" s="1">
        <v>52.1</v>
      </c>
      <c r="F235" s="1">
        <v>13.62</v>
      </c>
      <c r="G235" s="1">
        <v>68.099999999999994</v>
      </c>
      <c r="H235" s="1">
        <f t="shared" si="58"/>
        <v>4.7651559115860612E-4</v>
      </c>
      <c r="I235" s="1">
        <f t="shared" si="59"/>
        <v>2.6646811811404377E-2</v>
      </c>
      <c r="J235" s="1">
        <f t="shared" si="60"/>
        <v>1.2697621282803485E-5</v>
      </c>
      <c r="K235" s="15">
        <f t="shared" si="61"/>
        <v>0.16323851203501083</v>
      </c>
      <c r="L235" s="16">
        <f t="shared" si="62"/>
        <v>0.17697311701544005</v>
      </c>
      <c r="M235" s="16">
        <f t="shared" si="63"/>
        <v>5.80828594638505E-2</v>
      </c>
      <c r="N235" s="16">
        <f t="shared" si="64"/>
        <v>0.10641754670999171</v>
      </c>
      <c r="O235" s="17">
        <f t="shared" si="65"/>
        <v>2.9455081001470429E-3</v>
      </c>
      <c r="P235" s="15">
        <f t="shared" si="66"/>
        <v>7.778569606221442E-5</v>
      </c>
      <c r="Q235" s="16">
        <f t="shared" si="67"/>
        <v>8.4330449473793594E-5</v>
      </c>
      <c r="R235" s="16">
        <f t="shared" si="68"/>
        <v>2.7677388113598961E-5</v>
      </c>
      <c r="S235" s="16">
        <f t="shared" si="69"/>
        <v>5.0709620180160277E-5</v>
      </c>
      <c r="T235" s="17">
        <f t="shared" si="70"/>
        <v>1.4035805336040308E-6</v>
      </c>
      <c r="U235" s="15">
        <f t="shared" si="71"/>
        <v>0.15220229137636537</v>
      </c>
      <c r="V235" s="16">
        <f t="shared" si="72"/>
        <v>0.15279451320933946</v>
      </c>
      <c r="W235" s="16">
        <f t="shared" si="73"/>
        <v>4.7370696454266698E-2</v>
      </c>
      <c r="X235" s="16">
        <f t="shared" si="74"/>
        <v>9.7097702385112006E-2</v>
      </c>
      <c r="Y235" s="17">
        <f t="shared" si="75"/>
        <v>-1.9005246588038845E-3</v>
      </c>
    </row>
    <row r="236" spans="1:25" x14ac:dyDescent="0.3">
      <c r="A236" s="1">
        <f t="shared" si="57"/>
        <v>135</v>
      </c>
      <c r="B236" s="2">
        <v>39933</v>
      </c>
      <c r="C236" s="1">
        <v>33</v>
      </c>
      <c r="D236" s="1">
        <v>17.975999999999999</v>
      </c>
      <c r="E236" s="1">
        <v>50.4</v>
      </c>
      <c r="F236" s="1">
        <v>13.36</v>
      </c>
      <c r="G236" s="1">
        <v>66.67</v>
      </c>
      <c r="H236" s="1">
        <f t="shared" si="58"/>
        <v>4.9125318676144971E-4</v>
      </c>
      <c r="I236" s="1">
        <f t="shared" si="59"/>
        <v>5.8339150772742876E-2</v>
      </c>
      <c r="J236" s="1">
        <f t="shared" si="60"/>
        <v>2.8659293730066628E-5</v>
      </c>
      <c r="K236" s="15">
        <f t="shared" si="61"/>
        <v>0.24153498871331847</v>
      </c>
      <c r="L236" s="16">
        <f t="shared" si="62"/>
        <v>0.19704335086901503</v>
      </c>
      <c r="M236" s="16">
        <f t="shared" si="63"/>
        <v>-3.2629558541266812E-2</v>
      </c>
      <c r="N236" s="16">
        <f t="shared" si="64"/>
        <v>-1.9089574155653488E-2</v>
      </c>
      <c r="O236" s="17">
        <f t="shared" si="65"/>
        <v>-2.099853157121867E-2</v>
      </c>
      <c r="P236" s="15">
        <f t="shared" si="66"/>
        <v>1.1865483291980849E-4</v>
      </c>
      <c r="Q236" s="16">
        <f t="shared" si="67"/>
        <v>9.6798174044558107E-5</v>
      </c>
      <c r="R236" s="16">
        <f t="shared" si="68"/>
        <v>-1.6029374616016601E-5</v>
      </c>
      <c r="S236" s="16">
        <f t="shared" si="69"/>
        <v>-9.3778141378837859E-6</v>
      </c>
      <c r="T236" s="17">
        <f t="shared" si="70"/>
        <v>-1.0315595551672084E-5</v>
      </c>
      <c r="U236" s="15">
        <f t="shared" si="71"/>
        <v>0.23049876805467301</v>
      </c>
      <c r="V236" s="16">
        <f t="shared" si="72"/>
        <v>0.17286474706291444</v>
      </c>
      <c r="W236" s="16">
        <f t="shared" si="73"/>
        <v>-4.3341721550850615E-2</v>
      </c>
      <c r="X236" s="16">
        <f t="shared" si="74"/>
        <v>-2.8409418480533185E-2</v>
      </c>
      <c r="Y236" s="17">
        <f t="shared" si="75"/>
        <v>-2.5844564330169597E-2</v>
      </c>
    </row>
    <row r="237" spans="1:25" x14ac:dyDescent="0.3">
      <c r="A237" s="1">
        <f t="shared" si="57"/>
        <v>134</v>
      </c>
      <c r="B237" s="2">
        <v>39962</v>
      </c>
      <c r="C237" s="1">
        <v>36.9</v>
      </c>
      <c r="D237" s="1">
        <v>19.401</v>
      </c>
      <c r="E237" s="1">
        <v>49.74</v>
      </c>
      <c r="F237" s="1">
        <v>15.19</v>
      </c>
      <c r="G237" s="1">
        <v>69.349999999999994</v>
      </c>
      <c r="H237" s="1">
        <f t="shared" si="58"/>
        <v>5.0644658429015437E-4</v>
      </c>
      <c r="I237" s="1">
        <f t="shared" si="59"/>
        <v>1.3966942148760327E-2</v>
      </c>
      <c r="J237" s="1">
        <f t="shared" si="60"/>
        <v>7.0735101442178565E-6</v>
      </c>
      <c r="K237" s="15">
        <f t="shared" si="61"/>
        <v>0.11818181818181817</v>
      </c>
      <c r="L237" s="16">
        <f t="shared" si="62"/>
        <v>7.9272363150867831E-2</v>
      </c>
      <c r="M237" s="16">
        <f t="shared" si="63"/>
        <v>-1.3095238095238049E-2</v>
      </c>
      <c r="N237" s="16">
        <f t="shared" si="64"/>
        <v>0.13697604790419171</v>
      </c>
      <c r="O237" s="17">
        <f t="shared" si="65"/>
        <v>4.0197990100494962E-2</v>
      </c>
      <c r="P237" s="15">
        <f t="shared" si="66"/>
        <v>5.9852778143381872E-5</v>
      </c>
      <c r="Q237" s="16">
        <f t="shared" si="67"/>
        <v>4.0147217546365715E-5</v>
      </c>
      <c r="R237" s="16">
        <f t="shared" si="68"/>
        <v>-6.6320386037996166E-6</v>
      </c>
      <c r="S237" s="16">
        <f t="shared" si="69"/>
        <v>6.9371051590642454E-5</v>
      </c>
      <c r="T237" s="17">
        <f t="shared" si="70"/>
        <v>2.0358134781725112E-5</v>
      </c>
      <c r="U237" s="15">
        <f t="shared" si="71"/>
        <v>0.10714559752317272</v>
      </c>
      <c r="V237" s="16">
        <f t="shared" si="72"/>
        <v>5.5093759344767242E-2</v>
      </c>
      <c r="W237" s="16">
        <f t="shared" si="73"/>
        <v>-2.3807401104821851E-2</v>
      </c>
      <c r="X237" s="16">
        <f t="shared" si="74"/>
        <v>0.12765620357931201</v>
      </c>
      <c r="Y237" s="17">
        <f t="shared" si="75"/>
        <v>3.5351957341544032E-2</v>
      </c>
    </row>
    <row r="238" spans="1:25" x14ac:dyDescent="0.3">
      <c r="A238" s="1">
        <f t="shared" si="57"/>
        <v>133</v>
      </c>
      <c r="B238" s="2">
        <v>39994</v>
      </c>
      <c r="C238" s="1">
        <v>34.11</v>
      </c>
      <c r="D238" s="1">
        <v>20.347000000000001</v>
      </c>
      <c r="E238" s="1">
        <v>48.44</v>
      </c>
      <c r="F238" s="1">
        <v>15</v>
      </c>
      <c r="G238" s="1">
        <v>69.91</v>
      </c>
      <c r="H238" s="1">
        <f t="shared" si="58"/>
        <v>5.2210988071149927E-4</v>
      </c>
      <c r="I238" s="1">
        <f t="shared" si="59"/>
        <v>5.7168352171326521E-3</v>
      </c>
      <c r="J238" s="1">
        <f t="shared" si="60"/>
        <v>2.984816153264427E-6</v>
      </c>
      <c r="K238" s="15">
        <f t="shared" si="61"/>
        <v>-7.5609756097560932E-2</v>
      </c>
      <c r="L238" s="16">
        <f t="shared" si="62"/>
        <v>4.8760373176640393E-2</v>
      </c>
      <c r="M238" s="16">
        <f t="shared" si="63"/>
        <v>-2.6135906714917612E-2</v>
      </c>
      <c r="N238" s="16">
        <f t="shared" si="64"/>
        <v>-1.2508229098090795E-2</v>
      </c>
      <c r="O238" s="17">
        <f t="shared" si="65"/>
        <v>8.074981975486617E-3</v>
      </c>
      <c r="P238" s="15">
        <f t="shared" si="66"/>
        <v>-3.9476600736723095E-5</v>
      </c>
      <c r="Q238" s="16">
        <f t="shared" si="67"/>
        <v>2.5458272622703905E-5</v>
      </c>
      <c r="R238" s="16">
        <f t="shared" si="68"/>
        <v>-1.3645815137212507E-5</v>
      </c>
      <c r="S238" s="16">
        <f t="shared" si="69"/>
        <v>-6.5306700023162891E-6</v>
      </c>
      <c r="T238" s="17">
        <f t="shared" si="70"/>
        <v>4.216027875968824E-6</v>
      </c>
      <c r="U238" s="15">
        <f t="shared" si="71"/>
        <v>-8.6645976756206375E-2</v>
      </c>
      <c r="V238" s="16">
        <f t="shared" si="72"/>
        <v>2.4581769370539804E-2</v>
      </c>
      <c r="W238" s="16">
        <f t="shared" si="73"/>
        <v>-3.6848069724501414E-2</v>
      </c>
      <c r="X238" s="16">
        <f t="shared" si="74"/>
        <v>-2.1828073422970492E-2</v>
      </c>
      <c r="Y238" s="17">
        <f t="shared" si="75"/>
        <v>3.2289492165356896E-3</v>
      </c>
    </row>
    <row r="239" spans="1:25" x14ac:dyDescent="0.3">
      <c r="A239" s="1">
        <f t="shared" si="57"/>
        <v>132</v>
      </c>
      <c r="B239" s="2">
        <v>40025</v>
      </c>
      <c r="C239" s="1">
        <v>38.65</v>
      </c>
      <c r="D239" s="1">
        <v>23.341000000000001</v>
      </c>
      <c r="E239" s="1">
        <v>49.88</v>
      </c>
      <c r="F239" s="1">
        <v>15.93</v>
      </c>
      <c r="G239" s="1">
        <v>70.39</v>
      </c>
      <c r="H239" s="1">
        <f t="shared" si="58"/>
        <v>5.3825760898092709E-4</v>
      </c>
      <c r="I239" s="1">
        <f t="shared" si="59"/>
        <v>1.7715290030761711E-2</v>
      </c>
      <c r="J239" s="1">
        <f t="shared" si="60"/>
        <v>9.5353896543614528E-6</v>
      </c>
      <c r="K239" s="15">
        <f t="shared" si="61"/>
        <v>0.13309879800644975</v>
      </c>
      <c r="L239" s="16">
        <f t="shared" si="62"/>
        <v>0.14714699955767441</v>
      </c>
      <c r="M239" s="16">
        <f t="shared" si="63"/>
        <v>2.9727497935590597E-2</v>
      </c>
      <c r="N239" s="16">
        <f t="shared" si="64"/>
        <v>6.2000000000000055E-2</v>
      </c>
      <c r="O239" s="17">
        <f t="shared" si="65"/>
        <v>6.8659705335432086E-3</v>
      </c>
      <c r="P239" s="15">
        <f t="shared" si="66"/>
        <v>7.1641440773187034E-5</v>
      </c>
      <c r="Q239" s="16">
        <f t="shared" si="67"/>
        <v>7.9202992150631364E-5</v>
      </c>
      <c r="R239" s="16">
        <f t="shared" si="68"/>
        <v>1.6001051959796442E-5</v>
      </c>
      <c r="S239" s="16">
        <f t="shared" si="69"/>
        <v>3.3371971756817507E-5</v>
      </c>
      <c r="T239" s="17">
        <f t="shared" si="70"/>
        <v>3.695660882718468E-6</v>
      </c>
      <c r="U239" s="15">
        <f t="shared" si="71"/>
        <v>0.1220625773478043</v>
      </c>
      <c r="V239" s="16">
        <f t="shared" si="72"/>
        <v>0.12296839575157381</v>
      </c>
      <c r="W239" s="16">
        <f t="shared" si="73"/>
        <v>1.9015334926006794E-2</v>
      </c>
      <c r="X239" s="16">
        <f t="shared" si="74"/>
        <v>5.2680155675120355E-2</v>
      </c>
      <c r="Y239" s="17">
        <f t="shared" si="75"/>
        <v>2.0199377745922812E-3</v>
      </c>
    </row>
    <row r="240" spans="1:25" x14ac:dyDescent="0.3">
      <c r="A240" s="1">
        <f t="shared" si="57"/>
        <v>131</v>
      </c>
      <c r="B240" s="2">
        <v>40056</v>
      </c>
      <c r="C240" s="1">
        <v>43.46</v>
      </c>
      <c r="D240" s="1">
        <v>24.03</v>
      </c>
      <c r="E240" s="1">
        <v>50.87</v>
      </c>
      <c r="F240" s="1">
        <v>16.7</v>
      </c>
      <c r="G240" s="1">
        <v>69.150000000000006</v>
      </c>
      <c r="H240" s="1">
        <f t="shared" si="58"/>
        <v>5.5490475152672892E-4</v>
      </c>
      <c r="I240" s="1">
        <f t="shared" si="59"/>
        <v>1.5487850798873364E-2</v>
      </c>
      <c r="J240" s="1">
        <f t="shared" si="60"/>
        <v>8.5942819992318741E-6</v>
      </c>
      <c r="K240" s="15">
        <f t="shared" si="61"/>
        <v>0.12445019404915914</v>
      </c>
      <c r="L240" s="16">
        <f t="shared" si="62"/>
        <v>2.9518872370506877E-2</v>
      </c>
      <c r="M240" s="16">
        <f t="shared" si="63"/>
        <v>1.9847634322373686E-2</v>
      </c>
      <c r="N240" s="16">
        <f t="shared" si="64"/>
        <v>4.8336472065285685E-2</v>
      </c>
      <c r="O240" s="17">
        <f t="shared" si="65"/>
        <v>-1.7616138656059044E-2</v>
      </c>
      <c r="P240" s="15">
        <f t="shared" si="66"/>
        <v>6.9058004006301843E-5</v>
      </c>
      <c r="Q240" s="16">
        <f t="shared" si="67"/>
        <v>1.6380162538105343E-5</v>
      </c>
      <c r="R240" s="16">
        <f t="shared" si="68"/>
        <v>1.1013546592050148E-5</v>
      </c>
      <c r="S240" s="16">
        <f t="shared" si="69"/>
        <v>2.6822138021066027E-5</v>
      </c>
      <c r="T240" s="17">
        <f t="shared" si="70"/>
        <v>-9.7752790438008482E-6</v>
      </c>
      <c r="U240" s="15">
        <f t="shared" si="71"/>
        <v>0.11341397339051369</v>
      </c>
      <c r="V240" s="16">
        <f t="shared" si="72"/>
        <v>5.3402685644062878E-3</v>
      </c>
      <c r="W240" s="16">
        <f t="shared" si="73"/>
        <v>9.1354713127898834E-3</v>
      </c>
      <c r="X240" s="16">
        <f t="shared" si="74"/>
        <v>3.9016627740405985E-2</v>
      </c>
      <c r="Y240" s="17">
        <f t="shared" si="75"/>
        <v>-2.246217141500997E-2</v>
      </c>
    </row>
    <row r="241" spans="1:25" x14ac:dyDescent="0.3">
      <c r="A241" s="1">
        <f t="shared" si="57"/>
        <v>130</v>
      </c>
      <c r="B241" s="2">
        <v>40086</v>
      </c>
      <c r="C241" s="1">
        <v>43.82</v>
      </c>
      <c r="D241" s="1">
        <v>26.478999999999999</v>
      </c>
      <c r="E241" s="1">
        <v>49.09</v>
      </c>
      <c r="F241" s="1">
        <v>16.55</v>
      </c>
      <c r="G241" s="1">
        <v>68.61</v>
      </c>
      <c r="H241" s="1">
        <f t="shared" si="58"/>
        <v>5.7206675415126702E-4</v>
      </c>
      <c r="I241" s="1">
        <f t="shared" si="59"/>
        <v>6.8616025357432173E-5</v>
      </c>
      <c r="J241" s="1">
        <f t="shared" si="60"/>
        <v>3.9252946908987257E-8</v>
      </c>
      <c r="K241" s="15">
        <f t="shared" si="61"/>
        <v>8.2834790612056342E-3</v>
      </c>
      <c r="L241" s="16">
        <f t="shared" si="62"/>
        <v>0.10191427382438611</v>
      </c>
      <c r="M241" s="16">
        <f t="shared" si="63"/>
        <v>-3.499115392176122E-2</v>
      </c>
      <c r="N241" s="16">
        <f t="shared" si="64"/>
        <v>-8.9820359281436168E-3</v>
      </c>
      <c r="O241" s="17">
        <f t="shared" si="65"/>
        <v>-7.8091106290673062E-3</v>
      </c>
      <c r="P241" s="15">
        <f t="shared" si="66"/>
        <v>4.7387029796238914E-6</v>
      </c>
      <c r="Q241" s="16">
        <f t="shared" si="67"/>
        <v>5.8301767828399999E-5</v>
      </c>
      <c r="R241" s="16">
        <f t="shared" si="68"/>
        <v>-2.0017275848029319E-5</v>
      </c>
      <c r="S241" s="16">
        <f t="shared" si="69"/>
        <v>-5.138324139083182E-6</v>
      </c>
      <c r="T241" s="17">
        <f t="shared" si="70"/>
        <v>-4.4673325703786929E-6</v>
      </c>
      <c r="U241" s="15">
        <f t="shared" si="71"/>
        <v>-2.752741597439809E-3</v>
      </c>
      <c r="V241" s="16">
        <f t="shared" si="72"/>
        <v>7.7735670018285519E-2</v>
      </c>
      <c r="W241" s="16">
        <f t="shared" si="73"/>
        <v>-4.5703316931345023E-2</v>
      </c>
      <c r="X241" s="16">
        <f t="shared" si="74"/>
        <v>-1.8301880253023314E-2</v>
      </c>
      <c r="Y241" s="17">
        <f t="shared" si="75"/>
        <v>-1.2655143388018233E-2</v>
      </c>
    </row>
    <row r="242" spans="1:25" x14ac:dyDescent="0.3">
      <c r="A242" s="1">
        <f t="shared" si="57"/>
        <v>129</v>
      </c>
      <c r="B242" s="2">
        <v>40116</v>
      </c>
      <c r="C242" s="1">
        <v>41.77</v>
      </c>
      <c r="D242" s="1">
        <v>26.928999999999998</v>
      </c>
      <c r="E242" s="1">
        <v>49.68</v>
      </c>
      <c r="F242" s="1">
        <v>17.03</v>
      </c>
      <c r="G242" s="1">
        <v>71.67</v>
      </c>
      <c r="H242" s="1">
        <f t="shared" si="58"/>
        <v>5.8975954036213094E-4</v>
      </c>
      <c r="I242" s="1">
        <f t="shared" si="59"/>
        <v>2.1885827691016705E-3</v>
      </c>
      <c r="J242" s="1">
        <f t="shared" si="60"/>
        <v>1.2907375679498809E-6</v>
      </c>
      <c r="K242" s="15">
        <f t="shared" si="61"/>
        <v>-4.678229119123678E-2</v>
      </c>
      <c r="L242" s="16">
        <f t="shared" si="62"/>
        <v>1.6994599493938667E-2</v>
      </c>
      <c r="M242" s="16">
        <f t="shared" si="63"/>
        <v>1.201874108779788E-2</v>
      </c>
      <c r="N242" s="16">
        <f t="shared" si="64"/>
        <v>2.9003021148036323E-2</v>
      </c>
      <c r="O242" s="17">
        <f t="shared" si="65"/>
        <v>4.4599912549191156E-2</v>
      </c>
      <c r="P242" s="15">
        <f t="shared" si="66"/>
        <v>-2.7590302550031169E-5</v>
      </c>
      <c r="Q242" s="16">
        <f t="shared" si="67"/>
        <v>1.0022727186183771E-5</v>
      </c>
      <c r="R242" s="16">
        <f t="shared" si="68"/>
        <v>7.0881672196711346E-6</v>
      </c>
      <c r="S242" s="16">
        <f t="shared" si="69"/>
        <v>1.7104808421379065E-5</v>
      </c>
      <c r="T242" s="17">
        <f t="shared" si="70"/>
        <v>2.6303223925202212E-5</v>
      </c>
      <c r="U242" s="15">
        <f t="shared" si="71"/>
        <v>-5.7818511849882223E-2</v>
      </c>
      <c r="V242" s="16">
        <f t="shared" si="72"/>
        <v>-7.1840043121619221E-3</v>
      </c>
      <c r="W242" s="16">
        <f t="shared" si="73"/>
        <v>1.3065780782140768E-3</v>
      </c>
      <c r="X242" s="16">
        <f t="shared" si="74"/>
        <v>1.9683176823156626E-2</v>
      </c>
      <c r="Y242" s="17">
        <f t="shared" si="75"/>
        <v>3.9753879790240226E-2</v>
      </c>
    </row>
    <row r="243" spans="1:25" x14ac:dyDescent="0.3">
      <c r="A243" s="1">
        <f t="shared" si="57"/>
        <v>128</v>
      </c>
      <c r="B243" s="2">
        <v>40147</v>
      </c>
      <c r="C243" s="1">
        <v>42.49</v>
      </c>
      <c r="D243" s="1">
        <v>28.559000000000001</v>
      </c>
      <c r="E243" s="1">
        <v>54.55</v>
      </c>
      <c r="F243" s="1">
        <v>18.170000000000002</v>
      </c>
      <c r="G243" s="1">
        <v>75.069999999999993</v>
      </c>
      <c r="H243" s="1">
        <f t="shared" si="58"/>
        <v>6.0799952614652676E-4</v>
      </c>
      <c r="I243" s="1">
        <f t="shared" si="59"/>
        <v>2.9712284327302609E-4</v>
      </c>
      <c r="J243" s="1">
        <f t="shared" si="60"/>
        <v>1.8065054791730859E-7</v>
      </c>
      <c r="K243" s="15">
        <f t="shared" si="61"/>
        <v>1.7237251615992211E-2</v>
      </c>
      <c r="L243" s="16">
        <f t="shared" si="62"/>
        <v>6.0529540643915469E-2</v>
      </c>
      <c r="M243" s="16">
        <f t="shared" si="63"/>
        <v>9.8027375201288125E-2</v>
      </c>
      <c r="N243" s="16">
        <f t="shared" si="64"/>
        <v>6.6940692894891463E-2</v>
      </c>
      <c r="O243" s="17">
        <f t="shared" si="65"/>
        <v>4.7439653969582718E-2</v>
      </c>
      <c r="P243" s="15">
        <f t="shared" si="66"/>
        <v>1.0480240814591717E-5</v>
      </c>
      <c r="Q243" s="16">
        <f t="shared" si="67"/>
        <v>3.6801932029367539E-5</v>
      </c>
      <c r="R243" s="16">
        <f t="shared" si="68"/>
        <v>5.9600597671770966E-5</v>
      </c>
      <c r="S243" s="16">
        <f t="shared" si="69"/>
        <v>4.0699909560014177E-5</v>
      </c>
      <c r="T243" s="17">
        <f t="shared" si="70"/>
        <v>2.884328713406149E-5</v>
      </c>
      <c r="U243" s="15">
        <f t="shared" si="71"/>
        <v>6.2010309573467676E-3</v>
      </c>
      <c r="V243" s="16">
        <f t="shared" si="72"/>
        <v>3.635093683781488E-2</v>
      </c>
      <c r="W243" s="16">
        <f t="shared" si="73"/>
        <v>8.7315212191704322E-2</v>
      </c>
      <c r="X243" s="16">
        <f t="shared" si="74"/>
        <v>5.7620848570011762E-2</v>
      </c>
      <c r="Y243" s="17">
        <f t="shared" si="75"/>
        <v>4.2593621210631788E-2</v>
      </c>
    </row>
    <row r="244" spans="1:25" x14ac:dyDescent="0.3">
      <c r="A244" s="1">
        <f t="shared" si="57"/>
        <v>127</v>
      </c>
      <c r="B244" s="2">
        <v>40178</v>
      </c>
      <c r="C244" s="1">
        <v>41.67</v>
      </c>
      <c r="D244" s="1">
        <v>30.105</v>
      </c>
      <c r="E244" s="1">
        <v>53.45</v>
      </c>
      <c r="F244" s="1">
        <v>18.190000000000001</v>
      </c>
      <c r="G244" s="1">
        <v>68.19</v>
      </c>
      <c r="H244" s="1">
        <f t="shared" si="58"/>
        <v>6.268036352026047E-4</v>
      </c>
      <c r="I244" s="1">
        <f t="shared" si="59"/>
        <v>3.7243822020393348E-4</v>
      </c>
      <c r="J244" s="1">
        <f t="shared" si="60"/>
        <v>2.3344563031221369E-7</v>
      </c>
      <c r="K244" s="15">
        <f t="shared" si="61"/>
        <v>-1.9298658507884259E-2</v>
      </c>
      <c r="L244" s="16">
        <f t="shared" si="62"/>
        <v>5.4133548093420636E-2</v>
      </c>
      <c r="M244" s="16">
        <f t="shared" si="63"/>
        <v>-2.01649862511456E-2</v>
      </c>
      <c r="N244" s="16">
        <f t="shared" si="64"/>
        <v>1.1007154650521933E-3</v>
      </c>
      <c r="O244" s="17">
        <f t="shared" si="65"/>
        <v>-9.1647795390968345E-2</v>
      </c>
      <c r="P244" s="15">
        <f t="shared" si="66"/>
        <v>-1.2096469307275529E-5</v>
      </c>
      <c r="Q244" s="16">
        <f t="shared" si="67"/>
        <v>3.3931104731371088E-5</v>
      </c>
      <c r="R244" s="16">
        <f t="shared" si="68"/>
        <v>-1.2639486686028606E-5</v>
      </c>
      <c r="S244" s="16">
        <f t="shared" si="69"/>
        <v>6.8993245481844034E-7</v>
      </c>
      <c r="T244" s="17">
        <f t="shared" si="70"/>
        <v>-5.7445171309363481E-5</v>
      </c>
      <c r="U244" s="15">
        <f t="shared" si="71"/>
        <v>-3.0334879166529702E-2</v>
      </c>
      <c r="V244" s="16">
        <f t="shared" si="72"/>
        <v>2.9954944287320047E-2</v>
      </c>
      <c r="W244" s="16">
        <f t="shared" si="73"/>
        <v>-3.0877149260729403E-2</v>
      </c>
      <c r="X244" s="16">
        <f t="shared" si="74"/>
        <v>-8.2191288598275035E-3</v>
      </c>
      <c r="Y244" s="17">
        <f t="shared" si="75"/>
        <v>-9.6493828149919275E-2</v>
      </c>
    </row>
    <row r="245" spans="1:25" x14ac:dyDescent="0.3">
      <c r="A245" s="1">
        <f t="shared" si="57"/>
        <v>126</v>
      </c>
      <c r="B245" s="2">
        <v>40207</v>
      </c>
      <c r="C245" s="1">
        <v>38.94</v>
      </c>
      <c r="D245" s="1">
        <v>27.437999999999999</v>
      </c>
      <c r="E245" s="1">
        <v>53.43</v>
      </c>
      <c r="F245" s="1">
        <v>18.66</v>
      </c>
      <c r="G245" s="1">
        <v>64.430000000000007</v>
      </c>
      <c r="H245" s="1">
        <f t="shared" si="58"/>
        <v>6.4618931464186056E-4</v>
      </c>
      <c r="I245" s="1">
        <f t="shared" si="59"/>
        <v>4.2921836231503375E-3</v>
      </c>
      <c r="J245" s="1">
        <f t="shared" si="60"/>
        <v>2.7735631937605346E-6</v>
      </c>
      <c r="K245" s="15">
        <f t="shared" si="61"/>
        <v>-6.5514758819294583E-2</v>
      </c>
      <c r="L245" s="16">
        <f t="shared" si="62"/>
        <v>-8.8589935226706551E-2</v>
      </c>
      <c r="M245" s="16">
        <f t="shared" si="63"/>
        <v>-3.741814780169328E-4</v>
      </c>
      <c r="N245" s="16">
        <f t="shared" si="64"/>
        <v>2.5838372732270409E-2</v>
      </c>
      <c r="O245" s="17">
        <f t="shared" si="65"/>
        <v>-5.5140049860683216E-2</v>
      </c>
      <c r="P245" s="15">
        <f t="shared" si="66"/>
        <v>-4.2334937100366758E-5</v>
      </c>
      <c r="Q245" s="16">
        <f t="shared" si="67"/>
        <v>-5.7245869528312327E-5</v>
      </c>
      <c r="R245" s="16">
        <f t="shared" si="68"/>
        <v>-2.4179207283144023E-7</v>
      </c>
      <c r="S245" s="16">
        <f t="shared" si="69"/>
        <v>1.6696480367326755E-5</v>
      </c>
      <c r="T245" s="17">
        <f t="shared" si="70"/>
        <v>-3.5630911028792908E-5</v>
      </c>
      <c r="U245" s="15">
        <f t="shared" si="71"/>
        <v>-7.6550979477940026E-2</v>
      </c>
      <c r="V245" s="16">
        <f t="shared" si="72"/>
        <v>-0.11276853903280715</v>
      </c>
      <c r="W245" s="16">
        <f t="shared" si="73"/>
        <v>-1.1086344487600736E-2</v>
      </c>
      <c r="X245" s="16">
        <f t="shared" si="74"/>
        <v>1.6518528407390713E-2</v>
      </c>
      <c r="Y245" s="17">
        <f t="shared" si="75"/>
        <v>-5.9986082619634146E-2</v>
      </c>
    </row>
    <row r="246" spans="1:25" x14ac:dyDescent="0.3">
      <c r="A246" s="1">
        <f t="shared" si="57"/>
        <v>125</v>
      </c>
      <c r="B246" s="2">
        <v>40235</v>
      </c>
      <c r="C246" s="1">
        <v>41.97</v>
      </c>
      <c r="D246" s="1">
        <v>29.231000000000002</v>
      </c>
      <c r="E246" s="1">
        <v>54.07</v>
      </c>
      <c r="F246" s="1">
        <v>17.55</v>
      </c>
      <c r="G246" s="1">
        <v>65</v>
      </c>
      <c r="H246" s="1">
        <f t="shared" si="58"/>
        <v>6.661745511771759E-4</v>
      </c>
      <c r="I246" s="1">
        <f t="shared" si="59"/>
        <v>6.0547102214857122E-3</v>
      </c>
      <c r="J246" s="1">
        <f t="shared" si="60"/>
        <v>4.0334938643061035E-6</v>
      </c>
      <c r="K246" s="15">
        <f t="shared" si="61"/>
        <v>7.7812018489984647E-2</v>
      </c>
      <c r="L246" s="16">
        <f t="shared" si="62"/>
        <v>6.5347328522487258E-2</v>
      </c>
      <c r="M246" s="16">
        <f t="shared" si="63"/>
        <v>1.1978289350552229E-2</v>
      </c>
      <c r="N246" s="16">
        <f t="shared" si="64"/>
        <v>-5.9485530546623755E-2</v>
      </c>
      <c r="O246" s="17">
        <f t="shared" si="65"/>
        <v>8.8468104920067514E-3</v>
      </c>
      <c r="P246" s="15">
        <f t="shared" si="66"/>
        <v>5.1836386493755636E-5</v>
      </c>
      <c r="Q246" s="16">
        <f t="shared" si="67"/>
        <v>4.3532727249095413E-5</v>
      </c>
      <c r="R246" s="16">
        <f t="shared" si="68"/>
        <v>7.9796315319744775E-6</v>
      </c>
      <c r="S246" s="16">
        <f t="shared" si="69"/>
        <v>-3.9627746613433267E-5</v>
      </c>
      <c r="T246" s="17">
        <f t="shared" si="70"/>
        <v>5.8935200088621281E-6</v>
      </c>
      <c r="U246" s="15">
        <f t="shared" si="71"/>
        <v>6.6775797831339204E-2</v>
      </c>
      <c r="V246" s="16">
        <f t="shared" si="72"/>
        <v>4.1168724716386669E-2</v>
      </c>
      <c r="W246" s="16">
        <f t="shared" si="73"/>
        <v>1.2661263409684265E-3</v>
      </c>
      <c r="X246" s="16">
        <f t="shared" si="74"/>
        <v>-6.8805374871503455E-2</v>
      </c>
      <c r="Y246" s="17">
        <f t="shared" si="75"/>
        <v>4.000777733055824E-3</v>
      </c>
    </row>
    <row r="247" spans="1:25" x14ac:dyDescent="0.3">
      <c r="A247" s="1">
        <f t="shared" si="57"/>
        <v>124</v>
      </c>
      <c r="B247" s="2">
        <v>40268</v>
      </c>
      <c r="C247" s="1">
        <v>44.75</v>
      </c>
      <c r="D247" s="1">
        <v>33.570999999999998</v>
      </c>
      <c r="E247" s="1">
        <v>55.6</v>
      </c>
      <c r="F247" s="1">
        <v>17.149999999999999</v>
      </c>
      <c r="G247" s="1">
        <v>66.98</v>
      </c>
      <c r="H247" s="1">
        <f t="shared" si="58"/>
        <v>6.8677788781152153E-4</v>
      </c>
      <c r="I247" s="1">
        <f t="shared" si="59"/>
        <v>4.387444677941158E-3</v>
      </c>
      <c r="J247" s="1">
        <f t="shared" si="60"/>
        <v>3.0131999888063298E-6</v>
      </c>
      <c r="K247" s="15">
        <f t="shared" si="61"/>
        <v>6.6237788896831074E-2</v>
      </c>
      <c r="L247" s="16">
        <f t="shared" si="62"/>
        <v>0.14847251205911527</v>
      </c>
      <c r="M247" s="16">
        <f t="shared" si="63"/>
        <v>2.8296652487516116E-2</v>
      </c>
      <c r="N247" s="16">
        <f t="shared" si="64"/>
        <v>-2.2792022792022859E-2</v>
      </c>
      <c r="O247" s="17">
        <f t="shared" si="65"/>
        <v>3.046153846153854E-2</v>
      </c>
      <c r="P247" s="15">
        <f t="shared" si="66"/>
        <v>4.5490648751871099E-5</v>
      </c>
      <c r="Q247" s="16">
        <f t="shared" si="67"/>
        <v>1.0196763823002984E-4</v>
      </c>
      <c r="R247" s="16">
        <f t="shared" si="68"/>
        <v>1.9433515227512955E-5</v>
      </c>
      <c r="S247" s="16">
        <f t="shared" si="69"/>
        <v>-1.5653057272057516E-5</v>
      </c>
      <c r="T247" s="17">
        <f t="shared" si="70"/>
        <v>2.0920311044104864E-5</v>
      </c>
      <c r="U247" s="15">
        <f t="shared" si="71"/>
        <v>5.520156823818563E-2</v>
      </c>
      <c r="V247" s="16">
        <f t="shared" si="72"/>
        <v>0.12429390825301467</v>
      </c>
      <c r="W247" s="16">
        <f t="shared" si="73"/>
        <v>1.7584489477932314E-2</v>
      </c>
      <c r="X247" s="16">
        <f t="shared" si="74"/>
        <v>-3.2111867116902559E-2</v>
      </c>
      <c r="Y247" s="17">
        <f t="shared" si="75"/>
        <v>2.5615505702587613E-2</v>
      </c>
    </row>
    <row r="248" spans="1:25" x14ac:dyDescent="0.3">
      <c r="A248" s="1">
        <f t="shared" si="57"/>
        <v>123</v>
      </c>
      <c r="B248" s="2">
        <v>40298</v>
      </c>
      <c r="C248" s="1">
        <v>42.58</v>
      </c>
      <c r="D248" s="1">
        <v>37.298999999999999</v>
      </c>
      <c r="E248" s="1">
        <v>53.64</v>
      </c>
      <c r="F248" s="1">
        <v>16.72</v>
      </c>
      <c r="G248" s="1">
        <v>67.77</v>
      </c>
      <c r="H248" s="1">
        <f t="shared" si="58"/>
        <v>7.0801844104280572E-4</v>
      </c>
      <c r="I248" s="1">
        <f t="shared" si="59"/>
        <v>2.3514372210605232E-3</v>
      </c>
      <c r="J248" s="1">
        <f t="shared" si="60"/>
        <v>1.6648609154652991E-6</v>
      </c>
      <c r="K248" s="15">
        <f t="shared" si="61"/>
        <v>-4.8491620111731915E-2</v>
      </c>
      <c r="L248" s="16">
        <f t="shared" si="62"/>
        <v>0.11104822614756782</v>
      </c>
      <c r="M248" s="16">
        <f t="shared" si="63"/>
        <v>-3.5251798561151126E-2</v>
      </c>
      <c r="N248" s="16">
        <f t="shared" si="64"/>
        <v>-2.5072886297376029E-2</v>
      </c>
      <c r="O248" s="17">
        <f t="shared" si="65"/>
        <v>1.1794565541952684E-2</v>
      </c>
      <c r="P248" s="15">
        <f t="shared" si="66"/>
        <v>-3.4332961275148392E-5</v>
      </c>
      <c r="Q248" s="16">
        <f t="shared" si="67"/>
        <v>7.86241919575699E-5</v>
      </c>
      <c r="R248" s="16">
        <f t="shared" si="68"/>
        <v>-2.4958923461221243E-5</v>
      </c>
      <c r="S248" s="16">
        <f t="shared" si="69"/>
        <v>-1.7752065868711702E-5</v>
      </c>
      <c r="T248" s="17">
        <f t="shared" si="70"/>
        <v>8.3507699077905341E-6</v>
      </c>
      <c r="U248" s="15">
        <f t="shared" si="71"/>
        <v>-5.9527840770377358E-2</v>
      </c>
      <c r="V248" s="16">
        <f t="shared" si="72"/>
        <v>8.6869622341467223E-2</v>
      </c>
      <c r="W248" s="16">
        <f t="shared" si="73"/>
        <v>-4.5963961570734929E-2</v>
      </c>
      <c r="X248" s="16">
        <f t="shared" si="74"/>
        <v>-3.4392730622255729E-2</v>
      </c>
      <c r="Y248" s="17">
        <f t="shared" si="75"/>
        <v>6.9485327830017566E-3</v>
      </c>
    </row>
    <row r="249" spans="1:25" x14ac:dyDescent="0.3">
      <c r="A249" s="1">
        <f t="shared" si="57"/>
        <v>122</v>
      </c>
      <c r="B249" s="2">
        <v>40329</v>
      </c>
      <c r="C249" s="1">
        <v>39.58</v>
      </c>
      <c r="D249" s="1">
        <v>36.697000000000003</v>
      </c>
      <c r="E249" s="1">
        <v>50.56</v>
      </c>
      <c r="F249" s="1">
        <v>15.23</v>
      </c>
      <c r="G249" s="1">
        <v>60.46</v>
      </c>
      <c r="H249" s="1">
        <f t="shared" si="58"/>
        <v>7.2991591860083074E-4</v>
      </c>
      <c r="I249" s="1">
        <f t="shared" si="59"/>
        <v>4.9639933981093952E-3</v>
      </c>
      <c r="J249" s="1">
        <f t="shared" si="60"/>
        <v>3.6232978011094787E-6</v>
      </c>
      <c r="K249" s="15">
        <f t="shared" si="61"/>
        <v>-7.0455612963832737E-2</v>
      </c>
      <c r="L249" s="16">
        <f t="shared" si="62"/>
        <v>-1.6139842891230272E-2</v>
      </c>
      <c r="M249" s="16">
        <f t="shared" si="63"/>
        <v>-5.7419835943325892E-2</v>
      </c>
      <c r="N249" s="16">
        <f t="shared" si="64"/>
        <v>-8.9114832535885036E-2</v>
      </c>
      <c r="O249" s="17">
        <f t="shared" si="65"/>
        <v>-0.10786483694850224</v>
      </c>
      <c r="P249" s="15">
        <f t="shared" si="66"/>
        <v>-5.1426673457080574E-5</v>
      </c>
      <c r="Q249" s="16">
        <f t="shared" si="67"/>
        <v>-1.1780728250025432E-5</v>
      </c>
      <c r="R249" s="16">
        <f t="shared" si="68"/>
        <v>-4.1911652298481715E-5</v>
      </c>
      <c r="S249" s="16">
        <f t="shared" si="69"/>
        <v>-6.5046334851389726E-5</v>
      </c>
      <c r="T249" s="17">
        <f t="shared" si="70"/>
        <v>-7.8732261545994841E-5</v>
      </c>
      <c r="U249" s="15">
        <f t="shared" si="71"/>
        <v>-8.149183362247818E-2</v>
      </c>
      <c r="V249" s="16">
        <f t="shared" si="72"/>
        <v>-4.0318446697330861E-2</v>
      </c>
      <c r="W249" s="16">
        <f t="shared" si="73"/>
        <v>-6.8131998952909695E-2</v>
      </c>
      <c r="X249" s="16">
        <f t="shared" si="74"/>
        <v>-9.8434676860764736E-2</v>
      </c>
      <c r="Y249" s="17">
        <f t="shared" si="75"/>
        <v>-0.11271086970745317</v>
      </c>
    </row>
    <row r="250" spans="1:25" x14ac:dyDescent="0.3">
      <c r="A250" s="1">
        <f t="shared" si="57"/>
        <v>121</v>
      </c>
      <c r="B250" s="2">
        <v>40359</v>
      </c>
      <c r="C250" s="1">
        <v>36.61</v>
      </c>
      <c r="D250" s="1">
        <v>35.933</v>
      </c>
      <c r="E250" s="1">
        <v>48.07</v>
      </c>
      <c r="F250" s="1">
        <v>14.26</v>
      </c>
      <c r="G250" s="1">
        <v>57.07</v>
      </c>
      <c r="H250" s="1">
        <f t="shared" si="58"/>
        <v>7.524906377328151E-4</v>
      </c>
      <c r="I250" s="1">
        <f t="shared" si="59"/>
        <v>5.6306861254899485E-3</v>
      </c>
      <c r="J250" s="1">
        <f t="shared" si="60"/>
        <v>4.2370385934432447E-6</v>
      </c>
      <c r="K250" s="15">
        <f t="shared" si="61"/>
        <v>-7.5037897928246555E-2</v>
      </c>
      <c r="L250" s="16">
        <f t="shared" si="62"/>
        <v>-2.0819140529198643E-2</v>
      </c>
      <c r="M250" s="16">
        <f t="shared" si="63"/>
        <v>-4.9248417721519E-2</v>
      </c>
      <c r="N250" s="16">
        <f t="shared" si="64"/>
        <v>-6.3690085357846371E-2</v>
      </c>
      <c r="O250" s="17">
        <f t="shared" si="65"/>
        <v>-5.6070129010916347E-2</v>
      </c>
      <c r="P250" s="15">
        <f t="shared" si="66"/>
        <v>-5.6465315666156133E-5</v>
      </c>
      <c r="Q250" s="16">
        <f t="shared" si="67"/>
        <v>-1.5666208333865786E-5</v>
      </c>
      <c r="R250" s="16">
        <f t="shared" si="68"/>
        <v>-3.7058973258597903E-5</v>
      </c>
      <c r="S250" s="16">
        <f t="shared" si="69"/>
        <v>-4.7926192948183243E-5</v>
      </c>
      <c r="T250" s="17">
        <f t="shared" si="70"/>
        <v>-4.219224713718566E-5</v>
      </c>
      <c r="U250" s="15">
        <f t="shared" si="71"/>
        <v>-8.6074118586891998E-2</v>
      </c>
      <c r="V250" s="16">
        <f t="shared" si="72"/>
        <v>-4.4997744335299232E-2</v>
      </c>
      <c r="W250" s="16">
        <f t="shared" si="73"/>
        <v>-5.9960580731102803E-2</v>
      </c>
      <c r="X250" s="16">
        <f t="shared" si="74"/>
        <v>-7.3009929682726071E-2</v>
      </c>
      <c r="Y250" s="17">
        <f t="shared" si="75"/>
        <v>-6.0916161769867277E-2</v>
      </c>
    </row>
    <row r="251" spans="1:25" x14ac:dyDescent="0.3">
      <c r="A251" s="1">
        <f t="shared" si="57"/>
        <v>120</v>
      </c>
      <c r="B251" s="2">
        <v>40389</v>
      </c>
      <c r="C251" s="1">
        <v>40.28</v>
      </c>
      <c r="D251" s="1">
        <v>36.75</v>
      </c>
      <c r="E251" s="1">
        <v>51.19</v>
      </c>
      <c r="F251" s="1">
        <v>15</v>
      </c>
      <c r="G251" s="1">
        <v>59.68</v>
      </c>
      <c r="H251" s="1">
        <f t="shared" si="58"/>
        <v>7.7576354405444858E-4</v>
      </c>
      <c r="I251" s="1">
        <f t="shared" si="59"/>
        <v>1.0049227328878526E-2</v>
      </c>
      <c r="J251" s="1">
        <f t="shared" si="60"/>
        <v>7.7958242076596254E-6</v>
      </c>
      <c r="K251" s="15">
        <f t="shared" si="61"/>
        <v>0.10024583447145585</v>
      </c>
      <c r="L251" s="16">
        <f t="shared" si="62"/>
        <v>2.2736760081262464E-2</v>
      </c>
      <c r="M251" s="16">
        <f t="shared" si="63"/>
        <v>6.4905346369877215E-2</v>
      </c>
      <c r="N251" s="16">
        <f t="shared" si="64"/>
        <v>5.1893408134642272E-2</v>
      </c>
      <c r="O251" s="17">
        <f t="shared" si="65"/>
        <v>4.5733309970211966E-2</v>
      </c>
      <c r="P251" s="15">
        <f t="shared" si="66"/>
        <v>7.7767063826272205E-5</v>
      </c>
      <c r="Q251" s="16">
        <f t="shared" si="67"/>
        <v>1.7638349580955881E-5</v>
      </c>
      <c r="R251" s="16">
        <f t="shared" si="68"/>
        <v>5.0351201527977485E-5</v>
      </c>
      <c r="S251" s="16">
        <f t="shared" si="69"/>
        <v>4.0257014207594043E-5</v>
      </c>
      <c r="T251" s="17">
        <f t="shared" si="70"/>
        <v>3.5478234623832286E-5</v>
      </c>
      <c r="U251" s="15">
        <f t="shared" si="71"/>
        <v>8.9209613812810409E-2</v>
      </c>
      <c r="V251" s="16">
        <f t="shared" si="72"/>
        <v>-1.4418437248381252E-3</v>
      </c>
      <c r="W251" s="16">
        <f t="shared" si="73"/>
        <v>5.4193183360293412E-2</v>
      </c>
      <c r="X251" s="16">
        <f t="shared" si="74"/>
        <v>4.2573563809762571E-2</v>
      </c>
      <c r="Y251" s="17">
        <f t="shared" si="75"/>
        <v>4.0887277211261036E-2</v>
      </c>
    </row>
    <row r="252" spans="1:25" x14ac:dyDescent="0.3">
      <c r="A252" s="1">
        <f t="shared" si="57"/>
        <v>119</v>
      </c>
      <c r="B252" s="2">
        <v>40421</v>
      </c>
      <c r="C252" s="1">
        <v>36.36</v>
      </c>
      <c r="D252" s="1">
        <v>34.728999999999999</v>
      </c>
      <c r="E252" s="1">
        <v>50.14</v>
      </c>
      <c r="F252" s="1">
        <v>15.91</v>
      </c>
      <c r="G252" s="1">
        <v>59.11</v>
      </c>
      <c r="H252" s="1">
        <f t="shared" si="58"/>
        <v>7.9975623098396762E-4</v>
      </c>
      <c r="I252" s="1">
        <f t="shared" si="59"/>
        <v>9.470942725647382E-3</v>
      </c>
      <c r="J252" s="1">
        <f t="shared" si="60"/>
        <v>7.5744454581287755E-6</v>
      </c>
      <c r="K252" s="15">
        <f t="shared" si="61"/>
        <v>-9.7318768619662377E-2</v>
      </c>
      <c r="L252" s="16">
        <f t="shared" si="62"/>
        <v>-5.499319727891161E-2</v>
      </c>
      <c r="M252" s="16">
        <f t="shared" si="63"/>
        <v>-2.0511818714592622E-2</v>
      </c>
      <c r="N252" s="16">
        <f t="shared" si="64"/>
        <v>6.0666666666666647E-2</v>
      </c>
      <c r="O252" s="17">
        <f t="shared" si="65"/>
        <v>-9.5509383378016288E-3</v>
      </c>
      <c r="P252" s="15">
        <f t="shared" si="66"/>
        <v>-7.7831291595262009E-5</v>
      </c>
      <c r="Q252" s="16">
        <f t="shared" si="67"/>
        <v>-4.3981152185540135E-5</v>
      </c>
      <c r="R252" s="16">
        <f t="shared" si="68"/>
        <v>-1.6404454825809008E-5</v>
      </c>
      <c r="S252" s="16">
        <f t="shared" si="69"/>
        <v>4.851854467969402E-5</v>
      </c>
      <c r="T252" s="17">
        <f t="shared" si="70"/>
        <v>-7.6384224474005104E-6</v>
      </c>
      <c r="U252" s="15">
        <f t="shared" si="71"/>
        <v>-0.10835498927830782</v>
      </c>
      <c r="V252" s="16">
        <f t="shared" si="72"/>
        <v>-7.9171801085012206E-2</v>
      </c>
      <c r="W252" s="16">
        <f t="shared" si="73"/>
        <v>-3.1223981724176425E-2</v>
      </c>
      <c r="X252" s="16">
        <f t="shared" si="74"/>
        <v>5.1346822341786946E-2</v>
      </c>
      <c r="Y252" s="17">
        <f t="shared" si="75"/>
        <v>-1.4396971096752555E-2</v>
      </c>
    </row>
    <row r="253" spans="1:25" x14ac:dyDescent="0.3">
      <c r="A253" s="1">
        <f t="shared" si="57"/>
        <v>118</v>
      </c>
      <c r="B253" s="2">
        <v>40451</v>
      </c>
      <c r="C253" s="1">
        <v>38.06</v>
      </c>
      <c r="D253" s="1">
        <v>40.536000000000001</v>
      </c>
      <c r="E253" s="1">
        <v>53.52</v>
      </c>
      <c r="F253" s="1">
        <v>17.170000000000002</v>
      </c>
      <c r="G253" s="1">
        <v>61.79</v>
      </c>
      <c r="H253" s="1">
        <f t="shared" si="58"/>
        <v>8.2449095977728617E-4</v>
      </c>
      <c r="I253" s="1">
        <f t="shared" si="59"/>
        <v>2.1859996780756175E-3</v>
      </c>
      <c r="J253" s="1">
        <f t="shared" si="60"/>
        <v>1.8023369726494044E-6</v>
      </c>
      <c r="K253" s="15">
        <f t="shared" si="61"/>
        <v>4.6754675467546747E-2</v>
      </c>
      <c r="L253" s="16">
        <f t="shared" si="62"/>
        <v>0.16720896081084979</v>
      </c>
      <c r="M253" s="16">
        <f t="shared" si="63"/>
        <v>6.7411248504188226E-2</v>
      </c>
      <c r="N253" s="16">
        <f t="shared" si="64"/>
        <v>7.919547454431175E-2</v>
      </c>
      <c r="O253" s="17">
        <f t="shared" si="65"/>
        <v>4.5339198105227574E-2</v>
      </c>
      <c r="P253" s="15">
        <f t="shared" si="66"/>
        <v>3.8548807250313156E-5</v>
      </c>
      <c r="Q253" s="16">
        <f t="shared" si="67"/>
        <v>1.3786227658230018E-4</v>
      </c>
      <c r="R253" s="16">
        <f t="shared" si="68"/>
        <v>5.5579964979003297E-5</v>
      </c>
      <c r="S253" s="16">
        <f t="shared" si="69"/>
        <v>6.5295952817057232E-5</v>
      </c>
      <c r="T253" s="17">
        <f t="shared" si="70"/>
        <v>3.7381758961311597E-5</v>
      </c>
      <c r="U253" s="15">
        <f t="shared" si="71"/>
        <v>3.5718454808901304E-2</v>
      </c>
      <c r="V253" s="16">
        <f t="shared" si="72"/>
        <v>0.1430303570047492</v>
      </c>
      <c r="W253" s="16">
        <f t="shared" si="73"/>
        <v>5.6699085494604423E-2</v>
      </c>
      <c r="X253" s="16">
        <f t="shared" si="74"/>
        <v>6.987563021943205E-2</v>
      </c>
      <c r="Y253" s="17">
        <f t="shared" si="75"/>
        <v>4.0493165346276644E-2</v>
      </c>
    </row>
    <row r="254" spans="1:25" x14ac:dyDescent="0.3">
      <c r="A254" s="1">
        <f t="shared" si="57"/>
        <v>117</v>
      </c>
      <c r="B254" s="2">
        <v>40480</v>
      </c>
      <c r="C254" s="1">
        <v>37.630000000000003</v>
      </c>
      <c r="D254" s="1">
        <v>42.997</v>
      </c>
      <c r="E254" s="1">
        <v>54.17</v>
      </c>
      <c r="F254" s="1">
        <v>17.414999999999999</v>
      </c>
      <c r="G254" s="1">
        <v>66.489999999999995</v>
      </c>
      <c r="H254" s="1">
        <f t="shared" si="58"/>
        <v>8.4999068018276928E-4</v>
      </c>
      <c r="I254" s="1">
        <f t="shared" si="59"/>
        <v>1.2764368785740467E-4</v>
      </c>
      <c r="J254" s="1">
        <f t="shared" si="60"/>
        <v>1.0849594506295249E-7</v>
      </c>
      <c r="K254" s="15">
        <f t="shared" si="61"/>
        <v>-1.1297950604308937E-2</v>
      </c>
      <c r="L254" s="16">
        <f t="shared" si="62"/>
        <v>6.0711466350897858E-2</v>
      </c>
      <c r="M254" s="16">
        <f t="shared" si="63"/>
        <v>1.2144992526158527E-2</v>
      </c>
      <c r="N254" s="16">
        <f t="shared" si="64"/>
        <v>1.4269073966219903E-2</v>
      </c>
      <c r="O254" s="17">
        <f t="shared" si="65"/>
        <v>7.606408804013598E-2</v>
      </c>
      <c r="P254" s="15">
        <f t="shared" si="66"/>
        <v>-9.603152718827882E-6</v>
      </c>
      <c r="Q254" s="16">
        <f t="shared" si="67"/>
        <v>5.1604180578492978E-5</v>
      </c>
      <c r="R254" s="16">
        <f t="shared" si="68"/>
        <v>1.0323130458124136E-5</v>
      </c>
      <c r="S254" s="16">
        <f t="shared" si="69"/>
        <v>1.21285798861255E-5</v>
      </c>
      <c r="T254" s="17">
        <f t="shared" si="70"/>
        <v>6.4653765930717226E-5</v>
      </c>
      <c r="U254" s="15">
        <f t="shared" si="71"/>
        <v>-2.233417126295438E-2</v>
      </c>
      <c r="V254" s="16">
        <f t="shared" si="72"/>
        <v>3.6532862544797269E-2</v>
      </c>
      <c r="W254" s="16">
        <f t="shared" si="73"/>
        <v>1.432829516574724E-3</v>
      </c>
      <c r="X254" s="16">
        <f t="shared" si="74"/>
        <v>4.9492296413402061E-3</v>
      </c>
      <c r="Y254" s="17">
        <f t="shared" si="75"/>
        <v>7.121805528118505E-2</v>
      </c>
    </row>
    <row r="255" spans="1:25" x14ac:dyDescent="0.3">
      <c r="A255" s="1">
        <f t="shared" si="57"/>
        <v>116</v>
      </c>
      <c r="B255" s="2">
        <v>40512</v>
      </c>
      <c r="C255" s="1">
        <v>37.4</v>
      </c>
      <c r="D255" s="1">
        <v>44.45</v>
      </c>
      <c r="E255" s="1">
        <v>54.09</v>
      </c>
      <c r="F255" s="1">
        <v>16.3</v>
      </c>
      <c r="G255" s="1">
        <v>69.56</v>
      </c>
      <c r="H255" s="1">
        <f t="shared" si="58"/>
        <v>8.762790517348138E-4</v>
      </c>
      <c r="I255" s="1">
        <f t="shared" si="59"/>
        <v>3.7358311189648808E-5</v>
      </c>
      <c r="J255" s="1">
        <f t="shared" si="60"/>
        <v>3.2736305503679543E-8</v>
      </c>
      <c r="K255" s="15">
        <f t="shared" si="61"/>
        <v>-6.11214456550635E-3</v>
      </c>
      <c r="L255" s="16">
        <f t="shared" si="62"/>
        <v>3.3793055329441657E-2</v>
      </c>
      <c r="M255" s="16">
        <f t="shared" si="63"/>
        <v>-1.4768321949417684E-3</v>
      </c>
      <c r="N255" s="16">
        <f t="shared" si="64"/>
        <v>-6.4025265575653134E-2</v>
      </c>
      <c r="O255" s="17">
        <f t="shared" si="65"/>
        <v>4.6172356745375343E-2</v>
      </c>
      <c r="P255" s="15">
        <f t="shared" si="66"/>
        <v>-5.3559442439279995E-6</v>
      </c>
      <c r="Q255" s="16">
        <f t="shared" si="67"/>
        <v>2.9612146479305231E-5</v>
      </c>
      <c r="R255" s="16">
        <f t="shared" si="68"/>
        <v>-1.2941171153550165E-6</v>
      </c>
      <c r="S255" s="16">
        <f t="shared" si="69"/>
        <v>-5.6103999005702945E-5</v>
      </c>
      <c r="T255" s="17">
        <f t="shared" si="70"/>
        <v>4.0459868985199038E-5</v>
      </c>
      <c r="U255" s="15">
        <f t="shared" si="71"/>
        <v>-1.7148365224151793E-2</v>
      </c>
      <c r="V255" s="16">
        <f t="shared" si="72"/>
        <v>9.614451523341068E-3</v>
      </c>
      <c r="W255" s="16">
        <f t="shared" si="73"/>
        <v>-1.2188995204525571E-2</v>
      </c>
      <c r="X255" s="16">
        <f t="shared" si="74"/>
        <v>-7.3345109900532834E-2</v>
      </c>
      <c r="Y255" s="17">
        <f t="shared" si="75"/>
        <v>4.1326323986424413E-2</v>
      </c>
    </row>
    <row r="256" spans="1:25" x14ac:dyDescent="0.3">
      <c r="A256" s="1">
        <f t="shared" si="57"/>
        <v>115</v>
      </c>
      <c r="B256" s="2">
        <v>40543</v>
      </c>
      <c r="C256" s="1">
        <v>42.42</v>
      </c>
      <c r="D256" s="1">
        <v>46.08</v>
      </c>
      <c r="E256" s="1">
        <v>53.93</v>
      </c>
      <c r="F256" s="1">
        <v>17.510000000000002</v>
      </c>
      <c r="G256" s="1">
        <v>73.12</v>
      </c>
      <c r="H256" s="1">
        <f t="shared" si="58"/>
        <v>9.0338046570599359E-4</v>
      </c>
      <c r="I256" s="1">
        <f t="shared" si="59"/>
        <v>1.8016242958048569E-2</v>
      </c>
      <c r="J256" s="1">
        <f t="shared" si="60"/>
        <v>1.6275521953714244E-5</v>
      </c>
      <c r="K256" s="15">
        <f t="shared" si="61"/>
        <v>0.13422459893048133</v>
      </c>
      <c r="L256" s="16">
        <f t="shared" si="62"/>
        <v>3.6670416197975175E-2</v>
      </c>
      <c r="M256" s="16">
        <f t="shared" si="63"/>
        <v>-2.9580329081161372E-3</v>
      </c>
      <c r="N256" s="16">
        <f t="shared" si="64"/>
        <v>7.4233128834355844E-2</v>
      </c>
      <c r="O256" s="17">
        <f t="shared" si="65"/>
        <v>5.1178838412881067E-2</v>
      </c>
      <c r="P256" s="15">
        <f t="shared" si="66"/>
        <v>1.2125588069101843E-4</v>
      </c>
      <c r="Q256" s="16">
        <f t="shared" si="67"/>
        <v>3.3127337662559422E-5</v>
      </c>
      <c r="R256" s="16">
        <f t="shared" si="68"/>
        <v>-2.6722291461076105E-6</v>
      </c>
      <c r="S256" s="16">
        <f t="shared" si="69"/>
        <v>6.7060758497193397E-5</v>
      </c>
      <c r="T256" s="17">
        <f t="shared" si="70"/>
        <v>4.6233962879720295E-5</v>
      </c>
      <c r="U256" s="15">
        <f t="shared" si="71"/>
        <v>0.12318837827183589</v>
      </c>
      <c r="V256" s="16">
        <f t="shared" si="72"/>
        <v>1.2491812391874586E-2</v>
      </c>
      <c r="W256" s="16">
        <f t="shared" si="73"/>
        <v>-1.367019591769994E-2</v>
      </c>
      <c r="X256" s="16">
        <f t="shared" si="74"/>
        <v>6.4913284509476143E-2</v>
      </c>
      <c r="Y256" s="17">
        <f t="shared" si="75"/>
        <v>4.6332805653930137E-2</v>
      </c>
    </row>
    <row r="257" spans="1:25" x14ac:dyDescent="0.3">
      <c r="A257" s="1">
        <f t="shared" si="57"/>
        <v>114</v>
      </c>
      <c r="B257" s="2">
        <v>40574</v>
      </c>
      <c r="C257" s="1">
        <v>44.94</v>
      </c>
      <c r="D257" s="1">
        <v>48.473999999999997</v>
      </c>
      <c r="E257" s="1">
        <v>56.07</v>
      </c>
      <c r="F257" s="1">
        <v>18.22</v>
      </c>
      <c r="G257" s="1">
        <v>80.680000000000007</v>
      </c>
      <c r="H257" s="1">
        <f t="shared" si="58"/>
        <v>9.3132006773813771E-4</v>
      </c>
      <c r="I257" s="1">
        <f t="shared" si="59"/>
        <v>3.529065777864895E-3</v>
      </c>
      <c r="J257" s="1">
        <f t="shared" si="60"/>
        <v>3.2866897792934775E-6</v>
      </c>
      <c r="K257" s="15">
        <f t="shared" si="61"/>
        <v>5.9405940594059237E-2</v>
      </c>
      <c r="L257" s="16">
        <f t="shared" si="62"/>
        <v>5.1953125000000044E-2</v>
      </c>
      <c r="M257" s="16">
        <f t="shared" si="63"/>
        <v>3.9681068051177437E-2</v>
      </c>
      <c r="N257" s="16">
        <f t="shared" si="64"/>
        <v>4.0548258138206617E-2</v>
      </c>
      <c r="O257" s="17">
        <f t="shared" si="65"/>
        <v>0.10339168490153172</v>
      </c>
      <c r="P257" s="15">
        <f t="shared" si="66"/>
        <v>5.5325944618107032E-5</v>
      </c>
      <c r="Q257" s="16">
        <f t="shared" si="67"/>
        <v>4.8384987894207976E-5</v>
      </c>
      <c r="R257" s="16">
        <f t="shared" si="68"/>
        <v>3.6955774985344224E-5</v>
      </c>
      <c r="S257" s="16">
        <f t="shared" si="69"/>
        <v>3.7763406515938083E-5</v>
      </c>
      <c r="T257" s="17">
        <f t="shared" si="70"/>
        <v>9.6290750986054716E-5</v>
      </c>
      <c r="U257" s="15">
        <f t="shared" si="71"/>
        <v>4.8369719935413794E-2</v>
      </c>
      <c r="V257" s="16">
        <f t="shared" si="72"/>
        <v>2.7774521193899455E-2</v>
      </c>
      <c r="W257" s="16">
        <f t="shared" si="73"/>
        <v>2.8968905041593634E-2</v>
      </c>
      <c r="X257" s="16">
        <f t="shared" si="74"/>
        <v>3.122841381332692E-2</v>
      </c>
      <c r="Y257" s="17">
        <f t="shared" si="75"/>
        <v>9.8545652142580792E-2</v>
      </c>
    </row>
    <row r="258" spans="1:25" x14ac:dyDescent="0.3">
      <c r="A258" s="1">
        <f t="shared" si="57"/>
        <v>113</v>
      </c>
      <c r="B258" s="2">
        <v>40602</v>
      </c>
      <c r="C258" s="1">
        <v>46.69</v>
      </c>
      <c r="D258" s="1">
        <v>50.459000000000003</v>
      </c>
      <c r="E258" s="1">
        <v>51.98</v>
      </c>
      <c r="F258" s="1">
        <v>19.239999999999998</v>
      </c>
      <c r="G258" s="1">
        <v>85.53</v>
      </c>
      <c r="H258" s="1">
        <f t="shared" si="58"/>
        <v>9.6012378117333794E-4</v>
      </c>
      <c r="I258" s="1">
        <f t="shared" si="59"/>
        <v>1.5163866810298772E-3</v>
      </c>
      <c r="J258" s="1">
        <f t="shared" si="60"/>
        <v>1.455918913911294E-6</v>
      </c>
      <c r="K258" s="15">
        <f t="shared" si="61"/>
        <v>3.8940809968847301E-2</v>
      </c>
      <c r="L258" s="16">
        <f t="shared" si="62"/>
        <v>4.0949787514956704E-2</v>
      </c>
      <c r="M258" s="16">
        <f t="shared" si="63"/>
        <v>-7.2944533618691021E-2</v>
      </c>
      <c r="N258" s="16">
        <f t="shared" si="64"/>
        <v>5.598243688254656E-2</v>
      </c>
      <c r="O258" s="17">
        <f t="shared" si="65"/>
        <v>6.0114030738720903E-2</v>
      </c>
      <c r="P258" s="15">
        <f t="shared" si="66"/>
        <v>3.738799770924208E-5</v>
      </c>
      <c r="Q258" s="16">
        <f t="shared" si="67"/>
        <v>3.9316864827104977E-5</v>
      </c>
      <c r="R258" s="16">
        <f t="shared" si="68"/>
        <v>-7.0035781433903292E-5</v>
      </c>
      <c r="S258" s="16">
        <f t="shared" si="69"/>
        <v>5.3750068978968335E-5</v>
      </c>
      <c r="T258" s="17">
        <f t="shared" si="70"/>
        <v>5.7716910494430977E-5</v>
      </c>
      <c r="U258" s="15">
        <f t="shared" si="71"/>
        <v>2.7904589310201858E-2</v>
      </c>
      <c r="V258" s="16">
        <f t="shared" si="72"/>
        <v>1.6771183708856115E-2</v>
      </c>
      <c r="W258" s="16">
        <f t="shared" si="73"/>
        <v>-8.3656696628274824E-2</v>
      </c>
      <c r="X258" s="16">
        <f t="shared" si="74"/>
        <v>4.666259255766686E-2</v>
      </c>
      <c r="Y258" s="17">
        <f t="shared" si="75"/>
        <v>5.5267997979769973E-2</v>
      </c>
    </row>
    <row r="259" spans="1:25" x14ac:dyDescent="0.3">
      <c r="A259" s="1">
        <f t="shared" si="57"/>
        <v>112</v>
      </c>
      <c r="B259" s="2">
        <v>40633</v>
      </c>
      <c r="C259" s="1">
        <v>46.1</v>
      </c>
      <c r="D259" s="1">
        <v>49.786999999999999</v>
      </c>
      <c r="E259" s="1">
        <v>52.05</v>
      </c>
      <c r="F259" s="1">
        <v>20.309999999999999</v>
      </c>
      <c r="G259" s="1">
        <v>84.13</v>
      </c>
      <c r="H259" s="1">
        <f t="shared" si="58"/>
        <v>9.8981833110653407E-4</v>
      </c>
      <c r="I259" s="1">
        <f t="shared" si="59"/>
        <v>1.5968211469946268E-4</v>
      </c>
      <c r="J259" s="1">
        <f t="shared" si="60"/>
        <v>1.5805628427938431E-7</v>
      </c>
      <c r="K259" s="15">
        <f t="shared" si="61"/>
        <v>-1.2636538873420311E-2</v>
      </c>
      <c r="L259" s="16">
        <f t="shared" si="62"/>
        <v>-1.331774311817524E-2</v>
      </c>
      <c r="M259" s="16">
        <f t="shared" si="63"/>
        <v>1.3466717968448894E-3</v>
      </c>
      <c r="N259" s="16">
        <f t="shared" si="64"/>
        <v>5.5613305613305686E-2</v>
      </c>
      <c r="O259" s="17">
        <f t="shared" si="65"/>
        <v>-1.6368525663509992E-2</v>
      </c>
      <c r="P259" s="15">
        <f t="shared" si="66"/>
        <v>-1.2507877818651734E-5</v>
      </c>
      <c r="Q259" s="16">
        <f t="shared" si="67"/>
        <v>-1.3182146267337745E-5</v>
      </c>
      <c r="R259" s="16">
        <f t="shared" si="68"/>
        <v>1.332960430501246E-6</v>
      </c>
      <c r="S259" s="16">
        <f t="shared" si="69"/>
        <v>5.5047069349479877E-5</v>
      </c>
      <c r="T259" s="17">
        <f t="shared" si="70"/>
        <v>-1.6201866754929934E-5</v>
      </c>
      <c r="U259" s="15">
        <f t="shared" si="71"/>
        <v>-2.3672759532065754E-2</v>
      </c>
      <c r="V259" s="16">
        <f t="shared" si="72"/>
        <v>-3.7496346924275829E-2</v>
      </c>
      <c r="W259" s="16">
        <f t="shared" si="73"/>
        <v>-9.3654912127389134E-3</v>
      </c>
      <c r="X259" s="16">
        <f t="shared" si="74"/>
        <v>4.6293461288425986E-2</v>
      </c>
      <c r="Y259" s="17">
        <f t="shared" si="75"/>
        <v>-2.1214558422460918E-2</v>
      </c>
    </row>
    <row r="260" spans="1:25" x14ac:dyDescent="0.3">
      <c r="A260" s="1">
        <f t="shared" si="57"/>
        <v>111</v>
      </c>
      <c r="B260" s="2">
        <v>40662</v>
      </c>
      <c r="C260" s="1">
        <v>45.63</v>
      </c>
      <c r="D260" s="1">
        <v>50.018999999999998</v>
      </c>
      <c r="E260" s="1">
        <v>54.98</v>
      </c>
      <c r="F260" s="1">
        <v>20.97</v>
      </c>
      <c r="G260" s="1">
        <v>87.98</v>
      </c>
      <c r="H260" s="1">
        <f t="shared" si="58"/>
        <v>1.0204312691819938E-3</v>
      </c>
      <c r="I260" s="1">
        <f t="shared" si="59"/>
        <v>1.0394266919504419E-4</v>
      </c>
      <c r="J260" s="1">
        <f t="shared" si="60"/>
        <v>1.0606634984886307E-7</v>
      </c>
      <c r="K260" s="15">
        <f t="shared" si="61"/>
        <v>-1.0195227765726678E-2</v>
      </c>
      <c r="L260" s="16">
        <f t="shared" si="62"/>
        <v>4.6598509651114561E-3</v>
      </c>
      <c r="M260" s="16">
        <f t="shared" si="63"/>
        <v>5.6292026897214242E-2</v>
      </c>
      <c r="N260" s="16">
        <f t="shared" si="64"/>
        <v>3.2496307237813937E-2</v>
      </c>
      <c r="O260" s="17">
        <f t="shared" si="65"/>
        <v>4.5762510400570555E-2</v>
      </c>
      <c r="P260" s="15">
        <f t="shared" si="66"/>
        <v>-1.0403529208579977E-5</v>
      </c>
      <c r="Q260" s="16">
        <f t="shared" si="67"/>
        <v>4.7550576345276218E-6</v>
      </c>
      <c r="R260" s="16">
        <f t="shared" si="68"/>
        <v>5.7442144451551262E-5</v>
      </c>
      <c r="S260" s="16">
        <f t="shared" si="69"/>
        <v>3.3160248038410484E-5</v>
      </c>
      <c r="T260" s="17">
        <f t="shared" si="70"/>
        <v>4.6697496569008403E-5</v>
      </c>
      <c r="U260" s="15">
        <f t="shared" si="71"/>
        <v>-2.1231448424372121E-2</v>
      </c>
      <c r="V260" s="16">
        <f t="shared" si="72"/>
        <v>-1.9518752840989133E-2</v>
      </c>
      <c r="W260" s="16">
        <f t="shared" si="73"/>
        <v>4.557986388763044E-2</v>
      </c>
      <c r="X260" s="16">
        <f t="shared" si="74"/>
        <v>2.317646291293424E-2</v>
      </c>
      <c r="Y260" s="17">
        <f t="shared" si="75"/>
        <v>4.0916477641619625E-2</v>
      </c>
    </row>
    <row r="261" spans="1:25" x14ac:dyDescent="0.3">
      <c r="A261" s="1">
        <f t="shared" ref="A261:A324" si="76">+A262+1</f>
        <v>110</v>
      </c>
      <c r="B261" s="2">
        <v>40694</v>
      </c>
      <c r="C261" s="1">
        <v>43.24</v>
      </c>
      <c r="D261" s="1">
        <v>49.69</v>
      </c>
      <c r="E261" s="1">
        <v>55.22</v>
      </c>
      <c r="F261" s="1">
        <v>21.45</v>
      </c>
      <c r="G261" s="1">
        <v>83.47</v>
      </c>
      <c r="H261" s="1">
        <f t="shared" ref="H261:H324" si="77">+(1-$K$1)*$K$1^A261</f>
        <v>1.0519909991566945E-3</v>
      </c>
      <c r="I261" s="1">
        <f t="shared" si="59"/>
        <v>2.7434361964613651E-3</v>
      </c>
      <c r="J261" s="1">
        <f t="shared" si="60"/>
        <v>2.8860701854380333E-6</v>
      </c>
      <c r="K261" s="15">
        <f t="shared" si="61"/>
        <v>-5.2377821608590835E-2</v>
      </c>
      <c r="L261" s="16">
        <f t="shared" si="62"/>
        <v>-6.5775005497911154E-3</v>
      </c>
      <c r="M261" s="16">
        <f t="shared" si="63"/>
        <v>4.3652237177156383E-3</v>
      </c>
      <c r="N261" s="16">
        <f t="shared" si="64"/>
        <v>2.2889842632331847E-2</v>
      </c>
      <c r="O261" s="17">
        <f t="shared" si="65"/>
        <v>-5.1261650375085344E-2</v>
      </c>
      <c r="P261" s="15">
        <f t="shared" si="66"/>
        <v>-5.5100996887672574E-5</v>
      </c>
      <c r="Q261" s="16">
        <f t="shared" si="67"/>
        <v>-6.9194713753284629E-6</v>
      </c>
      <c r="R261" s="16">
        <f t="shared" si="68"/>
        <v>4.5921760603421749E-6</v>
      </c>
      <c r="S261" s="16">
        <f t="shared" si="69"/>
        <v>2.4079908421326282E-5</v>
      </c>
      <c r="T261" s="17">
        <f t="shared" si="70"/>
        <v>-5.3926794796507171E-5</v>
      </c>
      <c r="U261" s="15">
        <f t="shared" si="71"/>
        <v>-6.3414042267236279E-2</v>
      </c>
      <c r="V261" s="16">
        <f t="shared" si="72"/>
        <v>-3.0756104355891704E-2</v>
      </c>
      <c r="W261" s="16">
        <f t="shared" si="73"/>
        <v>-6.3469392918681644E-3</v>
      </c>
      <c r="X261" s="16">
        <f t="shared" si="74"/>
        <v>1.356999830745215E-2</v>
      </c>
      <c r="Y261" s="17">
        <f t="shared" si="75"/>
        <v>-5.6107683134036274E-2</v>
      </c>
    </row>
    <row r="262" spans="1:25" x14ac:dyDescent="0.3">
      <c r="A262" s="1">
        <f t="shared" si="76"/>
        <v>109</v>
      </c>
      <c r="B262" s="2">
        <v>40724</v>
      </c>
      <c r="C262" s="1">
        <v>40.94</v>
      </c>
      <c r="D262" s="1">
        <v>47.953000000000003</v>
      </c>
      <c r="E262" s="1">
        <v>53.14</v>
      </c>
      <c r="F262" s="1">
        <v>20.6</v>
      </c>
      <c r="G262" s="1">
        <v>81.38</v>
      </c>
      <c r="H262" s="1">
        <f t="shared" si="77"/>
        <v>1.0845268032543243E-3</v>
      </c>
      <c r="I262" s="1">
        <f t="shared" ref="I262:I325" si="78">+K262^2</f>
        <v>2.8293345405160848E-3</v>
      </c>
      <c r="J262" s="1">
        <f t="shared" ref="J262:J325" si="79">+I262*H262</f>
        <v>3.068489144562952E-6</v>
      </c>
      <c r="K262" s="15">
        <f t="shared" ref="K262:K325" si="80">+C262/C261-1</f>
        <v>-5.319148936170226E-2</v>
      </c>
      <c r="L262" s="16">
        <f t="shared" ref="L262:L325" si="81">+D262/D261-1</f>
        <v>-3.4956731736767832E-2</v>
      </c>
      <c r="M262" s="16">
        <f t="shared" ref="M262:M325" si="82">+E262/E261-1</f>
        <v>-3.7667511771097395E-2</v>
      </c>
      <c r="N262" s="16">
        <f t="shared" ref="N262:N325" si="83">+F262/F261-1</f>
        <v>-3.9627039627039506E-2</v>
      </c>
      <c r="O262" s="17">
        <f t="shared" ref="O262:O325" si="84">+G262/G261-1</f>
        <v>-2.5038936144722745E-2</v>
      </c>
      <c r="P262" s="15">
        <f t="shared" ref="P262:P325" si="85">+K262*$H262</f>
        <v>-5.7687595917783352E-5</v>
      </c>
      <c r="Q262" s="16">
        <f t="shared" ref="Q262:Q325" si="86">+L262*$H262</f>
        <v>-3.7911512522695803E-5</v>
      </c>
      <c r="R262" s="16">
        <f t="shared" ref="R262:R325" si="87">+M262*$H262</f>
        <v>-4.0851426127652891E-5</v>
      </c>
      <c r="S262" s="16">
        <f t="shared" ref="S262:S325" si="88">+N262*$H262</f>
        <v>-4.2976586609145587E-5</v>
      </c>
      <c r="T262" s="17">
        <f t="shared" ref="T262:T325" si="89">+O262*$H262</f>
        <v>-2.7155397373925316E-5</v>
      </c>
      <c r="U262" s="15">
        <f t="shared" ref="U262:U325" si="90">+K262-AVERAGE(K$6:K$371)</f>
        <v>-6.4227710020347703E-2</v>
      </c>
      <c r="V262" s="16">
        <f t="shared" ref="V262:V325" si="91">+L262-AVERAGE(L$6:L$371)</f>
        <v>-5.9135335542868421E-2</v>
      </c>
      <c r="W262" s="16">
        <f t="shared" ref="W262:W325" si="92">+M262-AVERAGE(M$6:M$371)</f>
        <v>-4.8379674780681198E-2</v>
      </c>
      <c r="X262" s="16">
        <f t="shared" ref="X262:X325" si="93">+N262-AVERAGE(N$6:N$371)</f>
        <v>-4.8946883951919207E-2</v>
      </c>
      <c r="Y262" s="17">
        <f t="shared" ref="Y262:Y325" si="94">+O262-AVERAGE(O$6:O$371)</f>
        <v>-2.9884968903673672E-2</v>
      </c>
    </row>
    <row r="263" spans="1:25" x14ac:dyDescent="0.3">
      <c r="A263" s="1">
        <f t="shared" si="76"/>
        <v>108</v>
      </c>
      <c r="B263" s="2">
        <v>40753</v>
      </c>
      <c r="C263" s="1">
        <v>40.450000000000003</v>
      </c>
      <c r="D263" s="1">
        <v>55.783000000000001</v>
      </c>
      <c r="E263" s="1">
        <v>52.71</v>
      </c>
      <c r="F263" s="1">
        <v>19.248999999999999</v>
      </c>
      <c r="G263" s="1">
        <v>79.790000000000006</v>
      </c>
      <c r="H263" s="1">
        <f t="shared" si="77"/>
        <v>1.118068869334355E-3</v>
      </c>
      <c r="I263" s="1">
        <f t="shared" si="78"/>
        <v>1.4325061112703148E-4</v>
      </c>
      <c r="J263" s="1">
        <f t="shared" si="79"/>
        <v>1.6016404881425546E-7</v>
      </c>
      <c r="K263" s="15">
        <f t="shared" si="80"/>
        <v>-1.1968734733756592E-2</v>
      </c>
      <c r="L263" s="16">
        <f t="shared" si="81"/>
        <v>0.16328488311471645</v>
      </c>
      <c r="M263" s="16">
        <f t="shared" si="82"/>
        <v>-8.0918328942416462E-3</v>
      </c>
      <c r="N263" s="16">
        <f t="shared" si="83"/>
        <v>-6.5582524271844744E-2</v>
      </c>
      <c r="O263" s="17">
        <f t="shared" si="84"/>
        <v>-1.9537970017203143E-2</v>
      </c>
      <c r="P263" s="15">
        <f t="shared" si="85"/>
        <v>-1.3381869711134054E-5</v>
      </c>
      <c r="Q263" s="16">
        <f t="shared" si="86"/>
        <v>1.8256374464346333E-4</v>
      </c>
      <c r="R263" s="16">
        <f t="shared" si="87"/>
        <v>-9.0472264549072993E-6</v>
      </c>
      <c r="S263" s="16">
        <f t="shared" si="88"/>
        <v>-7.3325778760714342E-5</v>
      </c>
      <c r="T263" s="17">
        <f t="shared" si="89"/>
        <v>-2.1844796046222846E-5</v>
      </c>
      <c r="U263" s="15">
        <f t="shared" si="90"/>
        <v>-2.3004955392402035E-2</v>
      </c>
      <c r="V263" s="16">
        <f t="shared" si="91"/>
        <v>0.13910627930861585</v>
      </c>
      <c r="W263" s="16">
        <f t="shared" si="92"/>
        <v>-1.8803995903825449E-2</v>
      </c>
      <c r="X263" s="16">
        <f t="shared" si="93"/>
        <v>-7.4902368596724445E-2</v>
      </c>
      <c r="Y263" s="17">
        <f t="shared" si="94"/>
        <v>-2.438400277615407E-2</v>
      </c>
    </row>
    <row r="264" spans="1:25" x14ac:dyDescent="0.3">
      <c r="A264" s="1">
        <f t="shared" si="76"/>
        <v>107</v>
      </c>
      <c r="B264" s="2">
        <v>40786</v>
      </c>
      <c r="C264" s="1">
        <v>37.56</v>
      </c>
      <c r="D264" s="1">
        <v>54.975999999999999</v>
      </c>
      <c r="E264" s="1">
        <v>53.19</v>
      </c>
      <c r="F264" s="1">
        <v>18.98</v>
      </c>
      <c r="G264" s="1">
        <v>74.02</v>
      </c>
      <c r="H264" s="1">
        <f t="shared" si="77"/>
        <v>1.1526483189013969E-3</v>
      </c>
      <c r="I264" s="1">
        <f t="shared" si="78"/>
        <v>5.1045637688488981E-3</v>
      </c>
      <c r="J264" s="1">
        <f t="shared" si="79"/>
        <v>5.8837668468886609E-6</v>
      </c>
      <c r="K264" s="15">
        <f t="shared" si="80"/>
        <v>-7.144622991347338E-2</v>
      </c>
      <c r="L264" s="16">
        <f t="shared" si="81"/>
        <v>-1.4466773031210245E-2</v>
      </c>
      <c r="M264" s="16">
        <f t="shared" si="82"/>
        <v>9.1064314171882543E-3</v>
      </c>
      <c r="N264" s="16">
        <f t="shared" si="83"/>
        <v>-1.3974751935165397E-2</v>
      </c>
      <c r="O264" s="17">
        <f t="shared" si="84"/>
        <v>-7.2314826419350942E-2</v>
      </c>
      <c r="P264" s="15">
        <f t="shared" si="85"/>
        <v>-8.2352376801607779E-5</v>
      </c>
      <c r="Q264" s="16">
        <f t="shared" si="86"/>
        <v>-1.6675101614352555E-5</v>
      </c>
      <c r="R264" s="16">
        <f t="shared" si="87"/>
        <v>1.0496512864212906E-5</v>
      </c>
      <c r="S264" s="16">
        <f t="shared" si="88"/>
        <v>-1.6107974325132439E-5</v>
      </c>
      <c r="T264" s="17">
        <f t="shared" si="89"/>
        <v>-8.3353563103911183E-5</v>
      </c>
      <c r="U264" s="15">
        <f t="shared" si="90"/>
        <v>-8.2482450572118823E-2</v>
      </c>
      <c r="V264" s="16">
        <f t="shared" si="91"/>
        <v>-3.8645376837310834E-2</v>
      </c>
      <c r="W264" s="16">
        <f t="shared" si="92"/>
        <v>-1.6057315923955484E-3</v>
      </c>
      <c r="X264" s="16">
        <f t="shared" si="93"/>
        <v>-2.3294596260045094E-2</v>
      </c>
      <c r="Y264" s="17">
        <f t="shared" si="94"/>
        <v>-7.7160859178301872E-2</v>
      </c>
    </row>
    <row r="265" spans="1:25" x14ac:dyDescent="0.3">
      <c r="A265" s="1">
        <f t="shared" si="76"/>
        <v>106</v>
      </c>
      <c r="B265" s="2">
        <v>40816</v>
      </c>
      <c r="C265" s="1">
        <v>30.12</v>
      </c>
      <c r="D265" s="1">
        <v>54.473999999999997</v>
      </c>
      <c r="E265" s="1">
        <v>51.9</v>
      </c>
      <c r="F265" s="1">
        <v>17.68</v>
      </c>
      <c r="G265" s="1">
        <v>72.63</v>
      </c>
      <c r="H265" s="1">
        <f t="shared" si="77"/>
        <v>1.1882972359808215E-3</v>
      </c>
      <c r="I265" s="1">
        <f t="shared" si="78"/>
        <v>3.9236901468831985E-2</v>
      </c>
      <c r="J265" s="1">
        <f t="shared" si="79"/>
        <v>4.6625101563864884E-5</v>
      </c>
      <c r="K265" s="15">
        <f t="shared" si="80"/>
        <v>-0.19808306709265178</v>
      </c>
      <c r="L265" s="16">
        <f t="shared" si="81"/>
        <v>-9.1312572759022492E-3</v>
      </c>
      <c r="M265" s="16">
        <f t="shared" si="82"/>
        <v>-2.425267907501405E-2</v>
      </c>
      <c r="N265" s="16">
        <f t="shared" si="83"/>
        <v>-6.8493150684931559E-2</v>
      </c>
      <c r="O265" s="17">
        <f t="shared" si="84"/>
        <v>-1.8778708457173776E-2</v>
      </c>
      <c r="P265" s="15">
        <f t="shared" si="85"/>
        <v>-2.3538156112080173E-4</v>
      </c>
      <c r="Q265" s="16">
        <f t="shared" si="86"/>
        <v>-1.0850647781984409E-5</v>
      </c>
      <c r="R265" s="16">
        <f t="shared" si="87"/>
        <v>-2.8819391509969104E-5</v>
      </c>
      <c r="S265" s="16">
        <f t="shared" si="88"/>
        <v>-8.139022164252209E-5</v>
      </c>
      <c r="T265" s="17">
        <f t="shared" si="89"/>
        <v>-2.2314687354949275E-5</v>
      </c>
      <c r="U265" s="15">
        <f t="shared" si="90"/>
        <v>-0.20911928775129723</v>
      </c>
      <c r="V265" s="16">
        <f t="shared" si="91"/>
        <v>-3.3309861082002838E-2</v>
      </c>
      <c r="W265" s="16">
        <f t="shared" si="92"/>
        <v>-3.4964842084597852E-2</v>
      </c>
      <c r="X265" s="16">
        <f t="shared" si="93"/>
        <v>-7.7812995009811259E-2</v>
      </c>
      <c r="Y265" s="17">
        <f t="shared" si="94"/>
        <v>-2.3624741216124703E-2</v>
      </c>
    </row>
    <row r="266" spans="1:25" x14ac:dyDescent="0.3">
      <c r="A266" s="1">
        <f t="shared" si="76"/>
        <v>105</v>
      </c>
      <c r="B266" s="2">
        <v>40847</v>
      </c>
      <c r="C266" s="1">
        <v>34.76</v>
      </c>
      <c r="D266" s="1">
        <v>57.826000000000001</v>
      </c>
      <c r="E266" s="1">
        <v>56.72</v>
      </c>
      <c r="F266" s="1">
        <v>19.260000000000002</v>
      </c>
      <c r="G266" s="1">
        <v>78.09</v>
      </c>
      <c r="H266" s="1">
        <f t="shared" si="77"/>
        <v>1.225048696887445E-3</v>
      </c>
      <c r="I266" s="1">
        <f t="shared" si="78"/>
        <v>2.3731545707387319E-2</v>
      </c>
      <c r="J266" s="1">
        <f t="shared" si="79"/>
        <v>2.9072299143959673E-5</v>
      </c>
      <c r="K266" s="15">
        <f t="shared" si="80"/>
        <v>0.15405046480743678</v>
      </c>
      <c r="L266" s="16">
        <f t="shared" si="81"/>
        <v>6.153394279839941E-2</v>
      </c>
      <c r="M266" s="16">
        <f t="shared" si="82"/>
        <v>9.287090558766864E-2</v>
      </c>
      <c r="N266" s="16">
        <f t="shared" si="83"/>
        <v>8.9366515837104199E-2</v>
      </c>
      <c r="O266" s="17">
        <f t="shared" si="84"/>
        <v>7.5175547294506595E-2</v>
      </c>
      <c r="P266" s="15">
        <f t="shared" si="85"/>
        <v>1.8871932116725564E-4</v>
      </c>
      <c r="Q266" s="16">
        <f t="shared" si="86"/>
        <v>7.5382076439525775E-5</v>
      </c>
      <c r="R266" s="16">
        <f t="shared" si="87"/>
        <v>1.137713818689304E-4</v>
      </c>
      <c r="S266" s="16">
        <f t="shared" si="88"/>
        <v>1.0947833377161572E-4</v>
      </c>
      <c r="T266" s="17">
        <f t="shared" si="89"/>
        <v>9.2093706250935786E-5</v>
      </c>
      <c r="U266" s="15">
        <f t="shared" si="90"/>
        <v>0.14301424414879133</v>
      </c>
      <c r="V266" s="16">
        <f t="shared" si="91"/>
        <v>3.7355338992298821E-2</v>
      </c>
      <c r="W266" s="16">
        <f t="shared" si="92"/>
        <v>8.2158742578084837E-2</v>
      </c>
      <c r="X266" s="16">
        <f t="shared" si="93"/>
        <v>8.0046671512224499E-2</v>
      </c>
      <c r="Y266" s="17">
        <f t="shared" si="94"/>
        <v>7.0329514535555665E-2</v>
      </c>
    </row>
    <row r="267" spans="1:25" x14ac:dyDescent="0.3">
      <c r="A267" s="1">
        <f t="shared" si="76"/>
        <v>104</v>
      </c>
      <c r="B267" s="2">
        <v>40877</v>
      </c>
      <c r="C267" s="1">
        <v>30.97</v>
      </c>
      <c r="D267" s="1">
        <v>54.6</v>
      </c>
      <c r="E267" s="1">
        <v>58.9</v>
      </c>
      <c r="F267" s="1">
        <v>20.07</v>
      </c>
      <c r="G267" s="1">
        <v>80.44</v>
      </c>
      <c r="H267" s="1">
        <f t="shared" si="77"/>
        <v>1.2629368009148918E-3</v>
      </c>
      <c r="I267" s="1">
        <f t="shared" si="78"/>
        <v>1.1888276142438502E-2</v>
      </c>
      <c r="J267" s="1">
        <f t="shared" si="79"/>
        <v>1.5014141439724112E-5</v>
      </c>
      <c r="K267" s="15">
        <f t="shared" si="80"/>
        <v>-0.10903337169159955</v>
      </c>
      <c r="L267" s="16">
        <f t="shared" si="81"/>
        <v>-5.5788053816622218E-2</v>
      </c>
      <c r="M267" s="16">
        <f t="shared" si="82"/>
        <v>3.8434414668547134E-2</v>
      </c>
      <c r="N267" s="16">
        <f t="shared" si="83"/>
        <v>4.2056074766354978E-2</v>
      </c>
      <c r="O267" s="17">
        <f t="shared" si="84"/>
        <v>3.0093481879882145E-2</v>
      </c>
      <c r="P267" s="15">
        <f t="shared" si="85"/>
        <v>-1.3770225763715306E-4</v>
      </c>
      <c r="Q267" s="16">
        <f t="shared" si="86"/>
        <v>-7.0456786216432688E-5</v>
      </c>
      <c r="R267" s="16">
        <f t="shared" si="87"/>
        <v>4.8540236706531308E-5</v>
      </c>
      <c r="S267" s="16">
        <f t="shared" si="88"/>
        <v>5.311416452445786E-5</v>
      </c>
      <c r="T267" s="17">
        <f t="shared" si="89"/>
        <v>3.8006165733768623E-5</v>
      </c>
      <c r="U267" s="15">
        <f t="shared" si="90"/>
        <v>-0.12006959235024499</v>
      </c>
      <c r="V267" s="16">
        <f t="shared" si="91"/>
        <v>-7.9966657622722814E-2</v>
      </c>
      <c r="W267" s="16">
        <f t="shared" si="92"/>
        <v>2.7722251658963332E-2</v>
      </c>
      <c r="X267" s="16">
        <f t="shared" si="93"/>
        <v>3.2736230441475278E-2</v>
      </c>
      <c r="Y267" s="17">
        <f t="shared" si="94"/>
        <v>2.5247449120931218E-2</v>
      </c>
    </row>
    <row r="268" spans="1:25" x14ac:dyDescent="0.3">
      <c r="A268" s="1">
        <f t="shared" si="76"/>
        <v>103</v>
      </c>
      <c r="B268" s="2">
        <v>40907</v>
      </c>
      <c r="C268" s="1">
        <v>33.25</v>
      </c>
      <c r="D268" s="1">
        <v>57.856999999999999</v>
      </c>
      <c r="E268" s="1">
        <v>59.76</v>
      </c>
      <c r="F268" s="1">
        <v>21.64</v>
      </c>
      <c r="G268" s="1">
        <v>84.76</v>
      </c>
      <c r="H268" s="1">
        <f t="shared" si="77"/>
        <v>1.3019967019741153E-3</v>
      </c>
      <c r="I268" s="1">
        <f t="shared" si="78"/>
        <v>5.419850201362493E-3</v>
      </c>
      <c r="J268" s="1">
        <f t="shared" si="79"/>
        <v>7.0566270873677106E-6</v>
      </c>
      <c r="K268" s="15">
        <f t="shared" si="80"/>
        <v>7.361963190184051E-2</v>
      </c>
      <c r="L268" s="16">
        <f t="shared" si="81"/>
        <v>5.9652014652014529E-2</v>
      </c>
      <c r="M268" s="16">
        <f t="shared" si="82"/>
        <v>1.46010186757215E-2</v>
      </c>
      <c r="N268" s="16">
        <f t="shared" si="83"/>
        <v>7.8226208271051423E-2</v>
      </c>
      <c r="O268" s="17">
        <f t="shared" si="84"/>
        <v>5.3704624564893111E-2</v>
      </c>
      <c r="P268" s="15">
        <f t="shared" si="85"/>
        <v>9.5852517936744711E-5</v>
      </c>
      <c r="Q268" s="16">
        <f t="shared" si="86"/>
        <v>7.7666726343034517E-5</v>
      </c>
      <c r="R268" s="16">
        <f t="shared" si="87"/>
        <v>1.9010478161251858E-5</v>
      </c>
      <c r="S268" s="16">
        <f t="shared" si="88"/>
        <v>1.0185026517684921E-4</v>
      </c>
      <c r="T268" s="17">
        <f t="shared" si="89"/>
        <v>6.9923244064248888E-5</v>
      </c>
      <c r="U268" s="15">
        <f t="shared" si="90"/>
        <v>6.2583411243195067E-2</v>
      </c>
      <c r="V268" s="16">
        <f t="shared" si="91"/>
        <v>3.547341084591394E-2</v>
      </c>
      <c r="W268" s="16">
        <f t="shared" si="92"/>
        <v>3.8888556661376972E-3</v>
      </c>
      <c r="X268" s="16">
        <f t="shared" si="93"/>
        <v>6.8906363946171723E-2</v>
      </c>
      <c r="Y268" s="17">
        <f t="shared" si="94"/>
        <v>4.8858591805942181E-2</v>
      </c>
    </row>
    <row r="269" spans="1:25" x14ac:dyDescent="0.3">
      <c r="A269" s="1">
        <f t="shared" si="76"/>
        <v>102</v>
      </c>
      <c r="B269" s="2">
        <v>40939</v>
      </c>
      <c r="C269" s="1">
        <v>37.299999999999997</v>
      </c>
      <c r="D269" s="1">
        <v>65.210999999999999</v>
      </c>
      <c r="E269" s="1">
        <v>61.36</v>
      </c>
      <c r="F269" s="1">
        <v>21.4</v>
      </c>
      <c r="G269" s="1">
        <v>83.74</v>
      </c>
      <c r="H269" s="1">
        <f t="shared" si="77"/>
        <v>1.3422646412104282E-3</v>
      </c>
      <c r="I269" s="1">
        <f t="shared" si="78"/>
        <v>1.4836338967720021E-2</v>
      </c>
      <c r="J269" s="1">
        <f t="shared" si="79"/>
        <v>1.9914293201383009E-5</v>
      </c>
      <c r="K269" s="15">
        <f t="shared" si="80"/>
        <v>0.12180451127819536</v>
      </c>
      <c r="L269" s="16">
        <f t="shared" si="81"/>
        <v>0.12710648668268321</v>
      </c>
      <c r="M269" s="16">
        <f t="shared" si="82"/>
        <v>2.6773761713520861E-2</v>
      </c>
      <c r="N269" s="16">
        <f t="shared" si="83"/>
        <v>-1.1090573012939142E-2</v>
      </c>
      <c r="O269" s="17">
        <f t="shared" si="84"/>
        <v>-1.2033978291647096E-2</v>
      </c>
      <c r="P269" s="15">
        <f t="shared" si="85"/>
        <v>1.6349388862863846E-4</v>
      </c>
      <c r="Q269" s="16">
        <f t="shared" si="86"/>
        <v>1.7061054274264984E-4</v>
      </c>
      <c r="R269" s="16">
        <f t="shared" si="87"/>
        <v>3.5937473660252579E-5</v>
      </c>
      <c r="S269" s="16">
        <f t="shared" si="88"/>
        <v>-1.4886484006030815E-5</v>
      </c>
      <c r="T269" s="17">
        <f t="shared" si="89"/>
        <v>-1.6152783553971771E-5</v>
      </c>
      <c r="U269" s="15">
        <f t="shared" si="90"/>
        <v>0.11076829061954992</v>
      </c>
      <c r="V269" s="16">
        <f t="shared" si="91"/>
        <v>0.10292788287658261</v>
      </c>
      <c r="W269" s="16">
        <f t="shared" si="92"/>
        <v>1.6061598703937058E-2</v>
      </c>
      <c r="X269" s="16">
        <f t="shared" si="93"/>
        <v>-2.0410417337818839E-2</v>
      </c>
      <c r="Y269" s="17">
        <f t="shared" si="94"/>
        <v>-1.6880011050598023E-2</v>
      </c>
    </row>
    <row r="270" spans="1:25" x14ac:dyDescent="0.3">
      <c r="A270" s="1">
        <f t="shared" si="76"/>
        <v>101</v>
      </c>
      <c r="B270" s="2">
        <v>40968</v>
      </c>
      <c r="C270" s="1">
        <v>39.24</v>
      </c>
      <c r="D270" s="1">
        <v>77.491</v>
      </c>
      <c r="E270" s="1">
        <v>59.08</v>
      </c>
      <c r="F270" s="1">
        <v>21.125</v>
      </c>
      <c r="G270" s="1">
        <v>86.5</v>
      </c>
      <c r="H270" s="1">
        <f t="shared" si="77"/>
        <v>1.3837779806293072E-3</v>
      </c>
      <c r="I270" s="1">
        <f t="shared" si="78"/>
        <v>2.7051153965025484E-3</v>
      </c>
      <c r="J270" s="1">
        <f t="shared" si="79"/>
        <v>3.7432791207415442E-6</v>
      </c>
      <c r="K270" s="15">
        <f t="shared" si="80"/>
        <v>5.2010723860590025E-2</v>
      </c>
      <c r="L270" s="16">
        <f t="shared" si="81"/>
        <v>0.18831178788854652</v>
      </c>
      <c r="M270" s="16">
        <f t="shared" si="82"/>
        <v>-3.7157757496740551E-2</v>
      </c>
      <c r="N270" s="16">
        <f t="shared" si="83"/>
        <v>-1.2850467289719614E-2</v>
      </c>
      <c r="O270" s="17">
        <f t="shared" si="84"/>
        <v>3.2959159302603291E-2</v>
      </c>
      <c r="P270" s="15">
        <f t="shared" si="85"/>
        <v>7.1971294434875792E-5</v>
      </c>
      <c r="Q270" s="16">
        <f t="shared" si="86"/>
        <v>2.6058170557310734E-4</v>
      </c>
      <c r="R270" s="16">
        <f t="shared" si="87"/>
        <v>-5.1418086633553143E-5</v>
      </c>
      <c r="S270" s="16">
        <f t="shared" si="88"/>
        <v>-1.7782193676311175E-5</v>
      </c>
      <c r="T270" s="17">
        <f t="shared" si="89"/>
        <v>4.5608158902996028E-5</v>
      </c>
      <c r="U270" s="15">
        <f t="shared" si="90"/>
        <v>4.0974503201944582E-2</v>
      </c>
      <c r="V270" s="16">
        <f t="shared" si="91"/>
        <v>0.16413318408244593</v>
      </c>
      <c r="W270" s="16">
        <f t="shared" si="92"/>
        <v>-4.7869920506324354E-2</v>
      </c>
      <c r="X270" s="16">
        <f t="shared" si="93"/>
        <v>-2.2170311614599311E-2</v>
      </c>
      <c r="Y270" s="17">
        <f t="shared" si="94"/>
        <v>2.8113126543652365E-2</v>
      </c>
    </row>
    <row r="271" spans="1:25" x14ac:dyDescent="0.3">
      <c r="A271" s="1">
        <f t="shared" si="76"/>
        <v>100</v>
      </c>
      <c r="B271" s="2">
        <v>40998</v>
      </c>
      <c r="C271" s="1">
        <v>45.98</v>
      </c>
      <c r="D271" s="1">
        <v>85.65</v>
      </c>
      <c r="E271" s="1">
        <v>61.2</v>
      </c>
      <c r="F271" s="1">
        <v>22.645</v>
      </c>
      <c r="G271" s="1">
        <v>86.73</v>
      </c>
      <c r="H271" s="1">
        <f t="shared" si="77"/>
        <v>1.4265752377621724E-3</v>
      </c>
      <c r="I271" s="1">
        <f t="shared" si="78"/>
        <v>2.9502702208422774E-2</v>
      </c>
      <c r="J271" s="1">
        <f t="shared" si="79"/>
        <v>4.2087824417607287E-5</v>
      </c>
      <c r="K271" s="15">
        <f t="shared" si="80"/>
        <v>0.17176350662589179</v>
      </c>
      <c r="L271" s="16">
        <f t="shared" si="81"/>
        <v>0.10528964653959827</v>
      </c>
      <c r="M271" s="16">
        <f t="shared" si="82"/>
        <v>3.5883547731889065E-2</v>
      </c>
      <c r="N271" s="16">
        <f t="shared" si="83"/>
        <v>7.1952662721893379E-2</v>
      </c>
      <c r="O271" s="17">
        <f t="shared" si="84"/>
        <v>2.6589595375723363E-3</v>
      </c>
      <c r="P271" s="15">
        <f t="shared" si="85"/>
        <v>2.4503356530369608E-4</v>
      </c>
      <c r="Q271" s="16">
        <f t="shared" si="86"/>
        <v>1.5020360254612249E-4</v>
      </c>
      <c r="R271" s="16">
        <f t="shared" si="87"/>
        <v>5.1190580637369907E-5</v>
      </c>
      <c r="S271" s="16">
        <f t="shared" si="88"/>
        <v>1.0264588693010644E-4</v>
      </c>
      <c r="T271" s="17">
        <f t="shared" si="89"/>
        <v>3.7932058345122514E-6</v>
      </c>
      <c r="U271" s="15">
        <f t="shared" si="90"/>
        <v>0.16072728596724634</v>
      </c>
      <c r="V271" s="16">
        <f t="shared" si="91"/>
        <v>8.1111042733497674E-2</v>
      </c>
      <c r="W271" s="16">
        <f t="shared" si="92"/>
        <v>2.5171384722305262E-2</v>
      </c>
      <c r="X271" s="16">
        <f t="shared" si="93"/>
        <v>6.2632818397013679E-2</v>
      </c>
      <c r="Y271" s="17">
        <f t="shared" si="94"/>
        <v>-2.1870732213785911E-3</v>
      </c>
    </row>
    <row r="272" spans="1:25" x14ac:dyDescent="0.3">
      <c r="A272" s="1">
        <f t="shared" si="76"/>
        <v>99</v>
      </c>
      <c r="B272" s="2">
        <v>41029</v>
      </c>
      <c r="C272" s="1">
        <v>42.98</v>
      </c>
      <c r="D272" s="1">
        <v>83.426000000000002</v>
      </c>
      <c r="E272" s="1">
        <v>58.91</v>
      </c>
      <c r="F272" s="1">
        <v>22.9</v>
      </c>
      <c r="G272" s="1">
        <v>86.34</v>
      </c>
      <c r="H272" s="1">
        <f t="shared" si="77"/>
        <v>1.4706961214043016E-3</v>
      </c>
      <c r="I272" s="1">
        <f t="shared" si="78"/>
        <v>4.2570090708349264E-3</v>
      </c>
      <c r="J272" s="1">
        <f t="shared" si="79"/>
        <v>6.2607667292598563E-6</v>
      </c>
      <c r="K272" s="15">
        <f t="shared" si="80"/>
        <v>-6.5245759025663319E-2</v>
      </c>
      <c r="L272" s="16">
        <f t="shared" si="81"/>
        <v>-2.5966141272621202E-2</v>
      </c>
      <c r="M272" s="16">
        <f t="shared" si="82"/>
        <v>-3.741830065359486E-2</v>
      </c>
      <c r="N272" s="16">
        <f t="shared" si="83"/>
        <v>1.1260763965555309E-2</v>
      </c>
      <c r="O272" s="17">
        <f t="shared" si="84"/>
        <v>-4.4967139398132128E-3</v>
      </c>
      <c r="P272" s="15">
        <f t="shared" si="85"/>
        <v>-9.5956684737122743E-5</v>
      </c>
      <c r="Q272" s="16">
        <f t="shared" si="86"/>
        <v>-3.8188303257480157E-5</v>
      </c>
      <c r="R272" s="16">
        <f t="shared" si="87"/>
        <v>-5.5030949640782006E-5</v>
      </c>
      <c r="S272" s="16">
        <f t="shared" si="88"/>
        <v>1.6561161888191515E-5</v>
      </c>
      <c r="T272" s="17">
        <f t="shared" si="89"/>
        <v>-6.6132997503479484E-6</v>
      </c>
      <c r="U272" s="15">
        <f t="shared" si="90"/>
        <v>-7.6281979684308762E-2</v>
      </c>
      <c r="V272" s="16">
        <f t="shared" si="91"/>
        <v>-5.014474507872179E-2</v>
      </c>
      <c r="W272" s="16">
        <f t="shared" si="92"/>
        <v>-4.8130463663178663E-2</v>
      </c>
      <c r="X272" s="16">
        <f t="shared" si="93"/>
        <v>1.9409196406756125E-3</v>
      </c>
      <c r="Y272" s="17">
        <f t="shared" si="94"/>
        <v>-9.3427466987641393E-3</v>
      </c>
    </row>
    <row r="273" spans="1:25" x14ac:dyDescent="0.3">
      <c r="A273" s="1">
        <f t="shared" si="76"/>
        <v>98</v>
      </c>
      <c r="B273" s="2">
        <v>41060</v>
      </c>
      <c r="C273" s="1">
        <v>33.15</v>
      </c>
      <c r="D273" s="1">
        <v>82.533000000000001</v>
      </c>
      <c r="E273" s="1">
        <v>65.819999999999993</v>
      </c>
      <c r="F273" s="1">
        <v>21.87</v>
      </c>
      <c r="G273" s="1">
        <v>78.63</v>
      </c>
      <c r="H273" s="1">
        <f t="shared" si="77"/>
        <v>1.5161815684580427E-3</v>
      </c>
      <c r="I273" s="1">
        <f t="shared" si="78"/>
        <v>5.230873450505942E-2</v>
      </c>
      <c r="J273" s="1">
        <f t="shared" si="79"/>
        <v>7.9309539125936327E-5</v>
      </c>
      <c r="K273" s="15">
        <f t="shared" si="80"/>
        <v>-0.22871102838529545</v>
      </c>
      <c r="L273" s="16">
        <f t="shared" si="81"/>
        <v>-1.0704097044087035E-2</v>
      </c>
      <c r="M273" s="16">
        <f t="shared" si="82"/>
        <v>0.11729757256832452</v>
      </c>
      <c r="N273" s="16">
        <f t="shared" si="83"/>
        <v>-4.4978165938864501E-2</v>
      </c>
      <c r="O273" s="17">
        <f t="shared" si="84"/>
        <v>-8.9298123697011955E-2</v>
      </c>
      <c r="P273" s="15">
        <f t="shared" si="85"/>
        <v>-3.4676744574086918E-4</v>
      </c>
      <c r="Q273" s="16">
        <f t="shared" si="86"/>
        <v>-1.6229354645230981E-5</v>
      </c>
      <c r="R273" s="16">
        <f t="shared" si="87"/>
        <v>1.7784441755296334E-4</v>
      </c>
      <c r="S273" s="16">
        <f t="shared" si="88"/>
        <v>-6.8195066179553692E-5</v>
      </c>
      <c r="T273" s="17">
        <f t="shared" si="89"/>
        <v>-1.3539216924729589E-4</v>
      </c>
      <c r="U273" s="15">
        <f t="shared" si="90"/>
        <v>-0.2397472490439409</v>
      </c>
      <c r="V273" s="16">
        <f t="shared" si="91"/>
        <v>-3.4882700850187624E-2</v>
      </c>
      <c r="W273" s="16">
        <f t="shared" si="92"/>
        <v>0.10658540955874071</v>
      </c>
      <c r="X273" s="16">
        <f t="shared" si="93"/>
        <v>-5.4298010263744201E-2</v>
      </c>
      <c r="Y273" s="17">
        <f t="shared" si="94"/>
        <v>-9.4144156455962885E-2</v>
      </c>
    </row>
    <row r="274" spans="1:25" x14ac:dyDescent="0.3">
      <c r="A274" s="1">
        <f t="shared" si="76"/>
        <v>97</v>
      </c>
      <c r="B274" s="2">
        <v>41089</v>
      </c>
      <c r="C274" s="1">
        <v>35.729999999999997</v>
      </c>
      <c r="D274" s="1">
        <v>83.429000000000002</v>
      </c>
      <c r="E274" s="1">
        <v>69.72</v>
      </c>
      <c r="F274" s="1">
        <v>23</v>
      </c>
      <c r="G274" s="1">
        <v>85.57</v>
      </c>
      <c r="H274" s="1">
        <f t="shared" si="77"/>
        <v>1.5630737819155081E-3</v>
      </c>
      <c r="I274" s="1">
        <f t="shared" si="78"/>
        <v>6.0572060359124422E-3</v>
      </c>
      <c r="J274" s="1">
        <f t="shared" si="79"/>
        <v>9.4678599463951051E-6</v>
      </c>
      <c r="K274" s="15">
        <f t="shared" si="80"/>
        <v>7.7828054298642479E-2</v>
      </c>
      <c r="L274" s="16">
        <f t="shared" si="81"/>
        <v>1.0856263555184098E-2</v>
      </c>
      <c r="M274" s="16">
        <f t="shared" si="82"/>
        <v>5.9252506836827701E-2</v>
      </c>
      <c r="N274" s="16">
        <f t="shared" si="83"/>
        <v>5.1668952903520804E-2</v>
      </c>
      <c r="O274" s="17">
        <f t="shared" si="84"/>
        <v>8.8261477807452637E-2</v>
      </c>
      <c r="P274" s="15">
        <f t="shared" si="85"/>
        <v>1.2165099117170462E-4</v>
      </c>
      <c r="Q274" s="16">
        <f t="shared" si="86"/>
        <v>1.6969140932673107E-5</v>
      </c>
      <c r="R274" s="16">
        <f t="shared" si="87"/>
        <v>9.2616039949414771E-5</v>
      </c>
      <c r="S274" s="16">
        <f t="shared" si="88"/>
        <v>8.0762385622520539E-5</v>
      </c>
      <c r="T274" s="17">
        <f t="shared" si="89"/>
        <v>1.3795920191394669E-4</v>
      </c>
      <c r="U274" s="15">
        <f t="shared" si="90"/>
        <v>6.6791833639997036E-2</v>
      </c>
      <c r="V274" s="16">
        <f t="shared" si="91"/>
        <v>-1.3322340250916491E-2</v>
      </c>
      <c r="W274" s="16">
        <f t="shared" si="92"/>
        <v>4.8540343827243898E-2</v>
      </c>
      <c r="X274" s="16">
        <f t="shared" si="93"/>
        <v>4.2349108578641104E-2</v>
      </c>
      <c r="Y274" s="17">
        <f t="shared" si="94"/>
        <v>8.3415445048501707E-2</v>
      </c>
    </row>
    <row r="275" spans="1:25" x14ac:dyDescent="0.3">
      <c r="A275" s="1">
        <f t="shared" si="76"/>
        <v>96</v>
      </c>
      <c r="B275" s="2">
        <v>41121</v>
      </c>
      <c r="C275" s="1">
        <v>36</v>
      </c>
      <c r="D275" s="1">
        <v>87.251000000000005</v>
      </c>
      <c r="E275" s="1">
        <v>74.430000000000007</v>
      </c>
      <c r="F275" s="1">
        <v>24.04</v>
      </c>
      <c r="G275" s="1">
        <v>86.85</v>
      </c>
      <c r="H275" s="1">
        <f t="shared" si="77"/>
        <v>1.6114162700159879E-3</v>
      </c>
      <c r="I275" s="1">
        <f t="shared" si="78"/>
        <v>5.7103338007347513E-5</v>
      </c>
      <c r="J275" s="1">
        <f t="shared" si="79"/>
        <v>9.2017247937262131E-8</v>
      </c>
      <c r="K275" s="15">
        <f t="shared" si="80"/>
        <v>7.5566750629723067E-3</v>
      </c>
      <c r="L275" s="16">
        <f t="shared" si="81"/>
        <v>4.5811408503038553E-2</v>
      </c>
      <c r="M275" s="16">
        <f t="shared" si="82"/>
        <v>6.7555938037865859E-2</v>
      </c>
      <c r="N275" s="16">
        <f t="shared" si="83"/>
        <v>4.5217391304347876E-2</v>
      </c>
      <c r="O275" s="17">
        <f t="shared" si="84"/>
        <v>1.495851349772126E-2</v>
      </c>
      <c r="P275" s="15">
        <f t="shared" si="85"/>
        <v>1.2176949143697665E-5</v>
      </c>
      <c r="Q275" s="16">
        <f t="shared" si="86"/>
        <v>7.3821249014145103E-5</v>
      </c>
      <c r="R275" s="16">
        <f t="shared" si="87"/>
        <v>1.08860737690409E-4</v>
      </c>
      <c r="S275" s="16">
        <f t="shared" si="88"/>
        <v>7.2864040035505617E-5</v>
      </c>
      <c r="T275" s="17">
        <f t="shared" si="89"/>
        <v>2.4104392025481801E-5</v>
      </c>
      <c r="U275" s="15">
        <f t="shared" si="90"/>
        <v>-3.4795455956731364E-3</v>
      </c>
      <c r="V275" s="16">
        <f t="shared" si="91"/>
        <v>2.1632804696937964E-2</v>
      </c>
      <c r="W275" s="16">
        <f t="shared" si="92"/>
        <v>5.6843775028282056E-2</v>
      </c>
      <c r="X275" s="16">
        <f t="shared" si="93"/>
        <v>3.5897546979468176E-2</v>
      </c>
      <c r="Y275" s="17">
        <f t="shared" si="94"/>
        <v>1.0112480738770333E-2</v>
      </c>
    </row>
    <row r="276" spans="1:25" x14ac:dyDescent="0.3">
      <c r="A276" s="1">
        <f t="shared" si="76"/>
        <v>95</v>
      </c>
      <c r="B276" s="2">
        <v>41152</v>
      </c>
      <c r="C276" s="1">
        <v>37.14</v>
      </c>
      <c r="D276" s="1">
        <v>95.034000000000006</v>
      </c>
      <c r="E276" s="1">
        <v>72.599999999999994</v>
      </c>
      <c r="F276" s="1">
        <v>23.86</v>
      </c>
      <c r="G276" s="1">
        <v>87.3</v>
      </c>
      <c r="H276" s="1">
        <f t="shared" si="77"/>
        <v>1.66125388661442E-3</v>
      </c>
      <c r="I276" s="1">
        <f t="shared" si="78"/>
        <v>1.0027777777777819E-3</v>
      </c>
      <c r="J276" s="1">
        <f t="shared" si="79"/>
        <v>1.6658684807439114E-6</v>
      </c>
      <c r="K276" s="15">
        <f t="shared" si="80"/>
        <v>3.1666666666666732E-2</v>
      </c>
      <c r="L276" s="16">
        <f t="shared" si="81"/>
        <v>8.9202416018154596E-2</v>
      </c>
      <c r="M276" s="16">
        <f t="shared" si="82"/>
        <v>-2.4586860137041699E-2</v>
      </c>
      <c r="N276" s="16">
        <f t="shared" si="83"/>
        <v>-7.4875207986688785E-3</v>
      </c>
      <c r="O276" s="17">
        <f t="shared" si="84"/>
        <v>5.1813471502590858E-3</v>
      </c>
      <c r="P276" s="15">
        <f t="shared" si="85"/>
        <v>5.2606373076123411E-5</v>
      </c>
      <c r="Q276" s="16">
        <f t="shared" si="86"/>
        <v>1.4818786030555573E-4</v>
      </c>
      <c r="R276" s="16">
        <f t="shared" si="87"/>
        <v>-4.0845016962305678E-5</v>
      </c>
      <c r="S276" s="16">
        <f t="shared" si="88"/>
        <v>-1.2438673027894981E-5</v>
      </c>
      <c r="T276" s="17">
        <f t="shared" si="89"/>
        <v>8.6075330912664554E-6</v>
      </c>
      <c r="U276" s="15">
        <f t="shared" si="90"/>
        <v>2.0630446008021289E-2</v>
      </c>
      <c r="V276" s="16">
        <f t="shared" si="91"/>
        <v>6.5023812212054E-2</v>
      </c>
      <c r="W276" s="16">
        <f t="shared" si="92"/>
        <v>-3.5299023146625502E-2</v>
      </c>
      <c r="X276" s="16">
        <f t="shared" si="93"/>
        <v>-1.6807365123548575E-2</v>
      </c>
      <c r="Y276" s="17">
        <f t="shared" si="94"/>
        <v>3.3531439130815837E-4</v>
      </c>
    </row>
    <row r="277" spans="1:25" x14ac:dyDescent="0.3">
      <c r="A277" s="1">
        <f t="shared" si="76"/>
        <v>94</v>
      </c>
      <c r="B277" s="2">
        <v>41180</v>
      </c>
      <c r="C277" s="1">
        <v>40.479999999999997</v>
      </c>
      <c r="D277" s="1">
        <v>95.301000000000002</v>
      </c>
      <c r="E277" s="1">
        <v>73.8</v>
      </c>
      <c r="F277" s="1">
        <v>24.85</v>
      </c>
      <c r="G277" s="1">
        <v>91.45</v>
      </c>
      <c r="H277" s="1">
        <f t="shared" si="77"/>
        <v>1.7126328727983713E-3</v>
      </c>
      <c r="I277" s="1">
        <f t="shared" si="78"/>
        <v>8.0874039314485884E-3</v>
      </c>
      <c r="J277" s="1">
        <f t="shared" si="79"/>
        <v>1.3850753828597639E-5</v>
      </c>
      <c r="K277" s="15">
        <f t="shared" si="80"/>
        <v>8.992999461497031E-2</v>
      </c>
      <c r="L277" s="16">
        <f t="shared" si="81"/>
        <v>2.8095208030809449E-3</v>
      </c>
      <c r="M277" s="16">
        <f t="shared" si="82"/>
        <v>1.6528925619834656E-2</v>
      </c>
      <c r="N277" s="16">
        <f t="shared" si="83"/>
        <v>4.1492036881810579E-2</v>
      </c>
      <c r="O277" s="17">
        <f t="shared" si="84"/>
        <v>4.7537227949599137E-2</v>
      </c>
      <c r="P277" s="15">
        <f t="shared" si="85"/>
        <v>1.5401706502817867E-4</v>
      </c>
      <c r="Q277" s="16">
        <f t="shared" si="86"/>
        <v>4.8116776841673059E-6</v>
      </c>
      <c r="R277" s="16">
        <f t="shared" si="87"/>
        <v>2.8307981368568025E-5</v>
      </c>
      <c r="S277" s="16">
        <f t="shared" si="88"/>
        <v>7.1060626323151221E-5</v>
      </c>
      <c r="T277" s="17">
        <f t="shared" si="89"/>
        <v>8.1413819268193001E-5</v>
      </c>
      <c r="U277" s="15">
        <f t="shared" si="90"/>
        <v>7.8893773956324867E-2</v>
      </c>
      <c r="V277" s="16">
        <f t="shared" si="91"/>
        <v>-2.1369083003019644E-2</v>
      </c>
      <c r="W277" s="16">
        <f t="shared" si="92"/>
        <v>5.8167626102508529E-3</v>
      </c>
      <c r="X277" s="16">
        <f t="shared" si="93"/>
        <v>3.2172192556930879E-2</v>
      </c>
      <c r="Y277" s="17">
        <f t="shared" si="94"/>
        <v>4.2691195190648207E-2</v>
      </c>
    </row>
    <row r="278" spans="1:25" x14ac:dyDescent="0.3">
      <c r="A278" s="1">
        <f t="shared" si="76"/>
        <v>93</v>
      </c>
      <c r="B278" s="2">
        <v>41213</v>
      </c>
      <c r="C278" s="1">
        <v>41.68</v>
      </c>
      <c r="D278" s="1">
        <v>85.046000000000006</v>
      </c>
      <c r="E278" s="1">
        <v>75.02</v>
      </c>
      <c r="F278" s="1">
        <v>24.87</v>
      </c>
      <c r="G278" s="1">
        <v>91.17</v>
      </c>
      <c r="H278" s="1">
        <f t="shared" si="77"/>
        <v>1.7656008997921355E-3</v>
      </c>
      <c r="I278" s="1">
        <f t="shared" si="78"/>
        <v>8.7878267118686741E-4</v>
      </c>
      <c r="J278" s="1">
        <f t="shared" si="79"/>
        <v>1.5515794749692695E-6</v>
      </c>
      <c r="K278" s="15">
        <f t="shared" si="80"/>
        <v>2.9644268774703608E-2</v>
      </c>
      <c r="L278" s="16">
        <f t="shared" si="81"/>
        <v>-0.10760642595565628</v>
      </c>
      <c r="M278" s="16">
        <f t="shared" si="82"/>
        <v>1.6531165311653107E-2</v>
      </c>
      <c r="N278" s="16">
        <f t="shared" si="83"/>
        <v>8.048289738429304E-4</v>
      </c>
      <c r="O278" s="17">
        <f t="shared" si="84"/>
        <v>-3.0617823947511891E-3</v>
      </c>
      <c r="P278" s="15">
        <f t="shared" si="85"/>
        <v>5.2339947622296599E-5</v>
      </c>
      <c r="Q278" s="16">
        <f t="shared" si="86"/>
        <v>-1.8999000249072254E-4</v>
      </c>
      <c r="R278" s="16">
        <f t="shared" si="87"/>
        <v>2.9187440348867264E-5</v>
      </c>
      <c r="S278" s="16">
        <f t="shared" si="88"/>
        <v>1.4210067603958589E-6</v>
      </c>
      <c r="T278" s="17">
        <f t="shared" si="89"/>
        <v>-5.4058857511404193E-6</v>
      </c>
      <c r="U278" s="15">
        <f t="shared" si="90"/>
        <v>1.8608048116058165E-2</v>
      </c>
      <c r="V278" s="16">
        <f t="shared" si="91"/>
        <v>-0.13178502976175688</v>
      </c>
      <c r="W278" s="16">
        <f t="shared" si="92"/>
        <v>5.8190023020693038E-3</v>
      </c>
      <c r="X278" s="16">
        <f t="shared" si="93"/>
        <v>-8.5150153510367664E-3</v>
      </c>
      <c r="Y278" s="17">
        <f t="shared" si="94"/>
        <v>-7.9078151537021156E-3</v>
      </c>
    </row>
    <row r="279" spans="1:25" x14ac:dyDescent="0.3">
      <c r="A279" s="1">
        <f t="shared" si="76"/>
        <v>92</v>
      </c>
      <c r="B279" s="2">
        <v>41243</v>
      </c>
      <c r="C279" s="1">
        <v>41.08</v>
      </c>
      <c r="D279" s="1">
        <v>83.611000000000004</v>
      </c>
      <c r="E279" s="1">
        <v>72.02</v>
      </c>
      <c r="F279" s="1">
        <v>25.02</v>
      </c>
      <c r="G279" s="1">
        <v>88.14</v>
      </c>
      <c r="H279" s="1">
        <f t="shared" si="77"/>
        <v>1.8202071131877685E-3</v>
      </c>
      <c r="I279" s="1">
        <f t="shared" si="78"/>
        <v>2.0722735327382568E-4</v>
      </c>
      <c r="J279" s="1">
        <f t="shared" si="79"/>
        <v>3.7719670247609209E-7</v>
      </c>
      <c r="K279" s="15">
        <f t="shared" si="80"/>
        <v>-1.4395393474088358E-2</v>
      </c>
      <c r="L279" s="16">
        <f t="shared" si="81"/>
        <v>-1.6873221550690265E-2</v>
      </c>
      <c r="M279" s="16">
        <f t="shared" si="82"/>
        <v>-3.9989336177019497E-2</v>
      </c>
      <c r="N279" s="16">
        <f t="shared" si="83"/>
        <v>6.0313630880577396E-3</v>
      </c>
      <c r="O279" s="17">
        <f t="shared" si="84"/>
        <v>-3.3234616650213877E-2</v>
      </c>
      <c r="P279" s="15">
        <f t="shared" si="85"/>
        <v>-2.6202597598672412E-5</v>
      </c>
      <c r="Q279" s="16">
        <f t="shared" si="86"/>
        <v>-3.0712757888959571E-5</v>
      </c>
      <c r="R279" s="16">
        <f t="shared" si="87"/>
        <v>-7.2788874161067854E-5</v>
      </c>
      <c r="S279" s="16">
        <f t="shared" si="88"/>
        <v>1.0978329995100843E-5</v>
      </c>
      <c r="T279" s="17">
        <f t="shared" si="89"/>
        <v>-6.0493885630787949E-5</v>
      </c>
      <c r="U279" s="15">
        <f t="shared" si="90"/>
        <v>-2.5431614132733801E-2</v>
      </c>
      <c r="V279" s="16">
        <f t="shared" si="91"/>
        <v>-4.1051825356790854E-2</v>
      </c>
      <c r="W279" s="16">
        <f t="shared" si="92"/>
        <v>-5.0701499186603299E-2</v>
      </c>
      <c r="X279" s="16">
        <f t="shared" si="93"/>
        <v>-3.2884812368219572E-3</v>
      </c>
      <c r="Y279" s="17">
        <f t="shared" si="94"/>
        <v>-3.8080649409164807E-2</v>
      </c>
    </row>
    <row r="280" spans="1:25" x14ac:dyDescent="0.3">
      <c r="A280" s="1">
        <f t="shared" si="76"/>
        <v>91</v>
      </c>
      <c r="B280" s="2">
        <v>41274</v>
      </c>
      <c r="C280" s="1">
        <v>43.969099999999997</v>
      </c>
      <c r="D280" s="1">
        <v>76.025000000000006</v>
      </c>
      <c r="E280" s="1">
        <v>68.23</v>
      </c>
      <c r="F280" s="1">
        <v>25.0793</v>
      </c>
      <c r="G280" s="1">
        <v>86.55</v>
      </c>
      <c r="H280" s="1">
        <f t="shared" si="77"/>
        <v>1.8765021785440916E-3</v>
      </c>
      <c r="I280" s="1">
        <f t="shared" si="78"/>
        <v>4.9461157854292503E-3</v>
      </c>
      <c r="J280" s="1">
        <f t="shared" si="79"/>
        <v>9.2813970466893089E-6</v>
      </c>
      <c r="K280" s="15">
        <f t="shared" si="80"/>
        <v>7.0328627069133454E-2</v>
      </c>
      <c r="L280" s="16">
        <f t="shared" si="81"/>
        <v>-9.0729688677327114E-2</v>
      </c>
      <c r="M280" s="16">
        <f t="shared" si="82"/>
        <v>-5.2624271035823234E-2</v>
      </c>
      <c r="N280" s="16">
        <f t="shared" si="83"/>
        <v>2.3701039168664284E-3</v>
      </c>
      <c r="O280" s="17">
        <f t="shared" si="84"/>
        <v>-1.8039482641252547E-2</v>
      </c>
      <c r="P280" s="15">
        <f t="shared" si="85"/>
        <v>1.3197182190924389E-4</v>
      </c>
      <c r="Q280" s="16">
        <f t="shared" si="86"/>
        <v>-1.7025445846163153E-4</v>
      </c>
      <c r="R280" s="16">
        <f t="shared" si="87"/>
        <v>-9.8749559243017034E-5</v>
      </c>
      <c r="S280" s="16">
        <f t="shared" si="88"/>
        <v>4.4475051633757374E-6</v>
      </c>
      <c r="T280" s="17">
        <f t="shared" si="89"/>
        <v>-3.3851128476118726E-5</v>
      </c>
      <c r="U280" s="15">
        <f t="shared" si="90"/>
        <v>5.9292406410488011E-2</v>
      </c>
      <c r="V280" s="16">
        <f t="shared" si="91"/>
        <v>-0.11490829248342771</v>
      </c>
      <c r="W280" s="16">
        <f t="shared" si="92"/>
        <v>-6.3336434045407036E-2</v>
      </c>
      <c r="X280" s="16">
        <f t="shared" si="93"/>
        <v>-6.9497404080132684E-3</v>
      </c>
      <c r="Y280" s="17">
        <f t="shared" si="94"/>
        <v>-2.2885515400203473E-2</v>
      </c>
    </row>
    <row r="281" spans="1:25" x14ac:dyDescent="0.3">
      <c r="A281" s="1">
        <f t="shared" si="76"/>
        <v>90</v>
      </c>
      <c r="B281" s="2">
        <v>41305</v>
      </c>
      <c r="C281" s="1">
        <v>47.05</v>
      </c>
      <c r="D281" s="1">
        <v>65.069999999999993</v>
      </c>
      <c r="E281" s="1">
        <v>69.95</v>
      </c>
      <c r="F281" s="1">
        <v>27.28</v>
      </c>
      <c r="G281" s="1">
        <v>89.97</v>
      </c>
      <c r="H281" s="1">
        <f t="shared" si="77"/>
        <v>1.9345383283959705E-3</v>
      </c>
      <c r="I281" s="1">
        <f t="shared" si="78"/>
        <v>4.9097576110590383E-3</v>
      </c>
      <c r="J281" s="1">
        <f t="shared" si="79"/>
        <v>9.4981142817275456E-6</v>
      </c>
      <c r="K281" s="15">
        <f t="shared" si="80"/>
        <v>7.0069662558478463E-2</v>
      </c>
      <c r="L281" s="16">
        <f t="shared" si="81"/>
        <v>-0.14409733640249933</v>
      </c>
      <c r="M281" s="16">
        <f t="shared" si="82"/>
        <v>2.5208852410962823E-2</v>
      </c>
      <c r="N281" s="16">
        <f t="shared" si="83"/>
        <v>8.7749658084555815E-2</v>
      </c>
      <c r="O281" s="17">
        <f t="shared" si="84"/>
        <v>3.9514731369150846E-2</v>
      </c>
      <c r="P281" s="15">
        <f t="shared" si="85"/>
        <v>1.3555244787714864E-4</v>
      </c>
      <c r="Q281" s="16">
        <f t="shared" si="86"/>
        <v>-2.7876182029040291E-4</v>
      </c>
      <c r="R281" s="16">
        <f t="shared" si="87"/>
        <v>4.8767491203884753E-5</v>
      </c>
      <c r="S281" s="16">
        <f t="shared" si="88"/>
        <v>1.6975507686821457E-4</v>
      </c>
      <c r="T281" s="17">
        <f t="shared" si="89"/>
        <v>7.6442762369892893E-5</v>
      </c>
      <c r="U281" s="15">
        <f t="shared" si="90"/>
        <v>5.903344189983302E-2</v>
      </c>
      <c r="V281" s="16">
        <f t="shared" si="91"/>
        <v>-0.16827594020859993</v>
      </c>
      <c r="W281" s="16">
        <f t="shared" si="92"/>
        <v>1.449668940137902E-2</v>
      </c>
      <c r="X281" s="16">
        <f t="shared" si="93"/>
        <v>7.8429813759676115E-2</v>
      </c>
      <c r="Y281" s="17">
        <f t="shared" si="94"/>
        <v>3.4668698610199916E-2</v>
      </c>
    </row>
    <row r="282" spans="1:25" x14ac:dyDescent="0.3">
      <c r="A282" s="1">
        <f t="shared" si="76"/>
        <v>89</v>
      </c>
      <c r="B282" s="2">
        <v>41333</v>
      </c>
      <c r="C282" s="1">
        <v>48.92</v>
      </c>
      <c r="D282" s="1">
        <v>63.057000000000002</v>
      </c>
      <c r="E282" s="1">
        <v>70.78</v>
      </c>
      <c r="F282" s="1">
        <v>27.37</v>
      </c>
      <c r="G282" s="1">
        <v>89.55</v>
      </c>
      <c r="H282" s="1">
        <f t="shared" si="77"/>
        <v>1.9943694107174949E-3</v>
      </c>
      <c r="I282" s="1">
        <f t="shared" si="78"/>
        <v>1.579661223673921E-3</v>
      </c>
      <c r="J282" s="1">
        <f t="shared" si="79"/>
        <v>3.1504280237918348E-6</v>
      </c>
      <c r="K282" s="15">
        <f t="shared" si="80"/>
        <v>3.9744952178533577E-2</v>
      </c>
      <c r="L282" s="16">
        <f t="shared" si="81"/>
        <v>-3.0935915168280204E-2</v>
      </c>
      <c r="M282" s="16">
        <f t="shared" si="82"/>
        <v>1.1865618298784852E-2</v>
      </c>
      <c r="N282" s="16">
        <f t="shared" si="83"/>
        <v>3.2991202346039916E-3</v>
      </c>
      <c r="O282" s="17">
        <f t="shared" si="84"/>
        <v>-4.6682227409136079E-3</v>
      </c>
      <c r="P282" s="15">
        <f t="shared" si="85"/>
        <v>7.9266116855297028E-5</v>
      </c>
      <c r="Q282" s="16">
        <f t="shared" si="86"/>
        <v>-6.1697642904169397E-5</v>
      </c>
      <c r="R282" s="16">
        <f t="shared" si="87"/>
        <v>2.366442617434627E-5</v>
      </c>
      <c r="S282" s="16">
        <f t="shared" si="88"/>
        <v>6.5796644781733266E-6</v>
      </c>
      <c r="T282" s="17">
        <f t="shared" si="89"/>
        <v>-9.3101606368938817E-6</v>
      </c>
      <c r="U282" s="15">
        <f t="shared" si="90"/>
        <v>2.8708731519888134E-2</v>
      </c>
      <c r="V282" s="16">
        <f t="shared" si="91"/>
        <v>-5.5114518974380793E-2</v>
      </c>
      <c r="W282" s="16">
        <f t="shared" si="92"/>
        <v>1.1534552892010497E-3</v>
      </c>
      <c r="X282" s="16">
        <f t="shared" si="93"/>
        <v>-6.0207240902757052E-3</v>
      </c>
      <c r="Y282" s="17">
        <f t="shared" si="94"/>
        <v>-9.5142554998645344E-3</v>
      </c>
    </row>
    <row r="283" spans="1:25" x14ac:dyDescent="0.3">
      <c r="A283" s="1">
        <f t="shared" si="76"/>
        <v>88</v>
      </c>
      <c r="B283" s="2">
        <v>41362</v>
      </c>
      <c r="C283" s="1">
        <v>47.46</v>
      </c>
      <c r="D283" s="1">
        <v>63.237000000000002</v>
      </c>
      <c r="E283" s="1">
        <v>74.83</v>
      </c>
      <c r="F283" s="1">
        <v>28.86</v>
      </c>
      <c r="G283" s="1">
        <v>90.11</v>
      </c>
      <c r="H283" s="1">
        <f t="shared" si="77"/>
        <v>2.0560509388840159E-3</v>
      </c>
      <c r="I283" s="1">
        <f t="shared" si="78"/>
        <v>8.9070279442332058E-4</v>
      </c>
      <c r="J283" s="1">
        <f t="shared" si="79"/>
        <v>1.8313303167406848E-6</v>
      </c>
      <c r="K283" s="15">
        <f t="shared" si="80"/>
        <v>-2.9844644317252644E-2</v>
      </c>
      <c r="L283" s="16">
        <f t="shared" si="81"/>
        <v>2.8545601598553016E-3</v>
      </c>
      <c r="M283" s="16">
        <f t="shared" si="82"/>
        <v>5.7219553546199453E-2</v>
      </c>
      <c r="N283" s="16">
        <f t="shared" si="83"/>
        <v>5.4439166971136155E-2</v>
      </c>
      <c r="O283" s="17">
        <f t="shared" si="84"/>
        <v>6.2534896705750409E-3</v>
      </c>
      <c r="P283" s="15">
        <f t="shared" si="85"/>
        <v>-6.1362108969146816E-5</v>
      </c>
      <c r="Q283" s="16">
        <f t="shared" si="86"/>
        <v>5.8691210967713994E-6</v>
      </c>
      <c r="R283" s="16">
        <f t="shared" si="87"/>
        <v>1.1764631679118761E-4</v>
      </c>
      <c r="S283" s="16">
        <f t="shared" si="88"/>
        <v>1.119297003630682E-4</v>
      </c>
      <c r="T283" s="17">
        <f t="shared" si="89"/>
        <v>1.2857493308487308E-5</v>
      </c>
      <c r="U283" s="15">
        <f t="shared" si="90"/>
        <v>-4.0880864975898087E-2</v>
      </c>
      <c r="V283" s="16">
        <f t="shared" si="91"/>
        <v>-2.1324043646245287E-2</v>
      </c>
      <c r="W283" s="16">
        <f t="shared" si="92"/>
        <v>4.650739053661565E-2</v>
      </c>
      <c r="X283" s="16">
        <f t="shared" si="93"/>
        <v>4.5119322646256455E-2</v>
      </c>
      <c r="Y283" s="17">
        <f t="shared" si="94"/>
        <v>1.4074569116241135E-3</v>
      </c>
    </row>
    <row r="284" spans="1:25" x14ac:dyDescent="0.3">
      <c r="A284" s="1">
        <f t="shared" si="76"/>
        <v>87</v>
      </c>
      <c r="B284" s="2">
        <v>41394</v>
      </c>
      <c r="C284" s="1">
        <v>49.01</v>
      </c>
      <c r="D284" s="1">
        <v>63.253999999999998</v>
      </c>
      <c r="E284" s="1">
        <v>77.72</v>
      </c>
      <c r="F284" s="1">
        <v>29.07</v>
      </c>
      <c r="G284" s="1">
        <v>88.99</v>
      </c>
      <c r="H284" s="1">
        <f t="shared" si="77"/>
        <v>2.1196401431793979E-3</v>
      </c>
      <c r="I284" s="1">
        <f t="shared" si="78"/>
        <v>1.0666155934271749E-3</v>
      </c>
      <c r="J284" s="1">
        <f t="shared" si="79"/>
        <v>2.2608412291693557E-6</v>
      </c>
      <c r="K284" s="15">
        <f t="shared" si="80"/>
        <v>3.2659081331647632E-2</v>
      </c>
      <c r="L284" s="16">
        <f t="shared" si="81"/>
        <v>2.6882995714516689E-4</v>
      </c>
      <c r="M284" s="16">
        <f t="shared" si="82"/>
        <v>3.8620873981023651E-2</v>
      </c>
      <c r="N284" s="16">
        <f t="shared" si="83"/>
        <v>7.2765072765073047E-3</v>
      </c>
      <c r="O284" s="17">
        <f t="shared" si="84"/>
        <v>-1.2429253135057161E-2</v>
      </c>
      <c r="P284" s="15">
        <f t="shared" si="85"/>
        <v>6.9225499829921188E-5</v>
      </c>
      <c r="Q284" s="16">
        <f t="shared" si="86"/>
        <v>5.698227688540929E-7</v>
      </c>
      <c r="R284" s="16">
        <f t="shared" si="87"/>
        <v>8.1862354854850457E-5</v>
      </c>
      <c r="S284" s="16">
        <f t="shared" si="88"/>
        <v>1.5423576925421872E-5</v>
      </c>
      <c r="T284" s="17">
        <f t="shared" si="89"/>
        <v>-2.6345543894805543E-5</v>
      </c>
      <c r="U284" s="15">
        <f t="shared" si="90"/>
        <v>2.1622860673002189E-2</v>
      </c>
      <c r="V284" s="16">
        <f t="shared" si="91"/>
        <v>-2.3909773848955422E-2</v>
      </c>
      <c r="W284" s="16">
        <f t="shared" si="92"/>
        <v>2.7908710971439848E-2</v>
      </c>
      <c r="X284" s="16">
        <f t="shared" si="93"/>
        <v>-2.0433370483723921E-3</v>
      </c>
      <c r="Y284" s="17">
        <f t="shared" si="94"/>
        <v>-1.7275285894008088E-2</v>
      </c>
    </row>
    <row r="285" spans="1:25" x14ac:dyDescent="0.3">
      <c r="A285" s="1">
        <f t="shared" si="76"/>
        <v>86</v>
      </c>
      <c r="B285" s="2">
        <v>41425</v>
      </c>
      <c r="C285" s="1">
        <v>54.59</v>
      </c>
      <c r="D285" s="1">
        <v>64.248000000000005</v>
      </c>
      <c r="E285" s="1">
        <v>74.84</v>
      </c>
      <c r="F285" s="1">
        <v>27.23</v>
      </c>
      <c r="G285" s="1">
        <v>90.47</v>
      </c>
      <c r="H285" s="1">
        <f t="shared" si="77"/>
        <v>2.1851960238962864E-3</v>
      </c>
      <c r="I285" s="1">
        <f t="shared" si="78"/>
        <v>1.2962805145638013E-2</v>
      </c>
      <c r="J285" s="1">
        <f t="shared" si="79"/>
        <v>2.8326270262790506E-5</v>
      </c>
      <c r="K285" s="15">
        <f t="shared" si="80"/>
        <v>0.11385431544582758</v>
      </c>
      <c r="L285" s="16">
        <f t="shared" si="81"/>
        <v>1.5714421222373431E-2</v>
      </c>
      <c r="M285" s="16">
        <f t="shared" si="82"/>
        <v>-3.7056098816263483E-2</v>
      </c>
      <c r="N285" s="16">
        <f t="shared" si="83"/>
        <v>-6.3295493636050915E-2</v>
      </c>
      <c r="O285" s="17">
        <f t="shared" si="84"/>
        <v>1.6631082144061171E-2</v>
      </c>
      <c r="P285" s="15">
        <f t="shared" si="85"/>
        <v>2.4879399741565596E-4</v>
      </c>
      <c r="Q285" s="16">
        <f t="shared" si="86"/>
        <v>3.4339090772961844E-5</v>
      </c>
      <c r="R285" s="16">
        <f t="shared" si="87"/>
        <v>-8.097483979440684E-5</v>
      </c>
      <c r="S285" s="16">
        <f t="shared" si="88"/>
        <v>-1.3831306102405114E-4</v>
      </c>
      <c r="T285" s="17">
        <f t="shared" si="89"/>
        <v>3.6342174574294994E-5</v>
      </c>
      <c r="U285" s="15">
        <f t="shared" si="90"/>
        <v>0.10281809478718214</v>
      </c>
      <c r="V285" s="16">
        <f t="shared" si="91"/>
        <v>-8.4641825837271575E-3</v>
      </c>
      <c r="W285" s="16">
        <f t="shared" si="92"/>
        <v>-4.7768261825847286E-2</v>
      </c>
      <c r="X285" s="16">
        <f t="shared" si="93"/>
        <v>-7.2615337960930615E-2</v>
      </c>
      <c r="Y285" s="17">
        <f t="shared" si="94"/>
        <v>1.1785049385110245E-2</v>
      </c>
    </row>
    <row r="286" spans="1:25" x14ac:dyDescent="0.3">
      <c r="A286" s="1">
        <f t="shared" si="76"/>
        <v>85</v>
      </c>
      <c r="B286" s="2">
        <v>41453</v>
      </c>
      <c r="C286" s="1">
        <v>52.79</v>
      </c>
      <c r="D286" s="1">
        <v>56.646999999999998</v>
      </c>
      <c r="E286" s="1">
        <v>74.489999999999995</v>
      </c>
      <c r="F286" s="1">
        <v>28.01</v>
      </c>
      <c r="G286" s="1">
        <v>90.35</v>
      </c>
      <c r="H286" s="1">
        <f t="shared" si="77"/>
        <v>2.2527794060786459E-3</v>
      </c>
      <c r="I286" s="1">
        <f t="shared" si="78"/>
        <v>1.0872234765373359E-3</v>
      </c>
      <c r="J286" s="1">
        <f t="shared" si="79"/>
        <v>2.4492746577485402E-6</v>
      </c>
      <c r="K286" s="15">
        <f t="shared" si="80"/>
        <v>-3.2973071991207248E-2</v>
      </c>
      <c r="L286" s="16">
        <f t="shared" si="81"/>
        <v>-0.11830718465944479</v>
      </c>
      <c r="M286" s="16">
        <f t="shared" si="82"/>
        <v>-4.676643506146605E-3</v>
      </c>
      <c r="N286" s="16">
        <f t="shared" si="83"/>
        <v>2.8644876973925815E-2</v>
      </c>
      <c r="O286" s="17">
        <f t="shared" si="84"/>
        <v>-1.3264065436057182E-3</v>
      </c>
      <c r="P286" s="15">
        <f t="shared" si="85"/>
        <v>-7.4281057536940303E-5</v>
      </c>
      <c r="Q286" s="16">
        <f t="shared" si="86"/>
        <v>-2.6651998919194071E-4</v>
      </c>
      <c r="R286" s="16">
        <f t="shared" si="87"/>
        <v>-1.0535446180218504E-5</v>
      </c>
      <c r="S286" s="16">
        <f t="shared" si="88"/>
        <v>6.4530588936516478E-5</v>
      </c>
      <c r="T286" s="17">
        <f t="shared" si="89"/>
        <v>-2.9881013455229191E-6</v>
      </c>
      <c r="U286" s="15">
        <f t="shared" si="90"/>
        <v>-4.4009292649852691E-2</v>
      </c>
      <c r="V286" s="16">
        <f t="shared" si="91"/>
        <v>-0.14248578846554538</v>
      </c>
      <c r="W286" s="16">
        <f t="shared" si="92"/>
        <v>-1.5388806515730408E-2</v>
      </c>
      <c r="X286" s="16">
        <f t="shared" si="93"/>
        <v>1.9325032649046118E-2</v>
      </c>
      <c r="Y286" s="17">
        <f t="shared" si="94"/>
        <v>-6.1724393025566456E-3</v>
      </c>
    </row>
    <row r="287" spans="1:25" x14ac:dyDescent="0.3">
      <c r="A287" s="1">
        <f t="shared" si="76"/>
        <v>84</v>
      </c>
      <c r="B287" s="2">
        <v>41486</v>
      </c>
      <c r="C287" s="1">
        <v>55.73</v>
      </c>
      <c r="D287" s="1">
        <v>64.647000000000006</v>
      </c>
      <c r="E287" s="1">
        <v>77.94</v>
      </c>
      <c r="F287" s="1">
        <v>29.23</v>
      </c>
      <c r="G287" s="1">
        <v>93.75</v>
      </c>
      <c r="H287" s="1">
        <f t="shared" si="77"/>
        <v>2.3224529959573669E-3</v>
      </c>
      <c r="I287" s="1">
        <f t="shared" si="78"/>
        <v>3.1016396282726017E-3</v>
      </c>
      <c r="J287" s="1">
        <f t="shared" si="79"/>
        <v>7.2034122470617974E-6</v>
      </c>
      <c r="K287" s="15">
        <f t="shared" si="80"/>
        <v>5.569236597840499E-2</v>
      </c>
      <c r="L287" s="16">
        <f t="shared" si="81"/>
        <v>0.14122548413861291</v>
      </c>
      <c r="M287" s="16">
        <f t="shared" si="82"/>
        <v>4.631494160289984E-2</v>
      </c>
      <c r="N287" s="16">
        <f t="shared" si="83"/>
        <v>4.3555872902534709E-2</v>
      </c>
      <c r="O287" s="17">
        <f t="shared" si="84"/>
        <v>3.7631433314886609E-2</v>
      </c>
      <c r="P287" s="15">
        <f t="shared" si="85"/>
        <v>1.2934290221850079E-4</v>
      </c>
      <c r="Q287" s="16">
        <f t="shared" si="86"/>
        <v>3.2798954874325114E-4</v>
      </c>
      <c r="R287" s="16">
        <f t="shared" si="87"/>
        <v>1.0756427488324522E-4</v>
      </c>
      <c r="S287" s="16">
        <f t="shared" si="88"/>
        <v>1.0115646751403003E-4</v>
      </c>
      <c r="T287" s="17">
        <f t="shared" si="89"/>
        <v>8.739723504432827E-5</v>
      </c>
      <c r="U287" s="15">
        <f t="shared" si="90"/>
        <v>4.4656145319759546E-2</v>
      </c>
      <c r="V287" s="16">
        <f t="shared" si="91"/>
        <v>0.11704688033251232</v>
      </c>
      <c r="W287" s="16">
        <f t="shared" si="92"/>
        <v>3.5602778593316037E-2</v>
      </c>
      <c r="X287" s="16">
        <f t="shared" si="93"/>
        <v>3.4236028577655009E-2</v>
      </c>
      <c r="Y287" s="17">
        <f t="shared" si="94"/>
        <v>3.2785400555935679E-2</v>
      </c>
    </row>
    <row r="288" spans="1:25" x14ac:dyDescent="0.3">
      <c r="A288" s="1">
        <f t="shared" si="76"/>
        <v>83</v>
      </c>
      <c r="B288" s="2">
        <v>41516</v>
      </c>
      <c r="C288" s="1">
        <v>50.53</v>
      </c>
      <c r="D288" s="1">
        <v>69.602000000000004</v>
      </c>
      <c r="E288" s="1">
        <v>72.98</v>
      </c>
      <c r="F288" s="1">
        <v>28.21</v>
      </c>
      <c r="G288" s="1">
        <v>87.16</v>
      </c>
      <c r="H288" s="1">
        <f t="shared" si="77"/>
        <v>2.3942814391313062E-3</v>
      </c>
      <c r="I288" s="1">
        <f t="shared" si="78"/>
        <v>8.7061992291986978E-3</v>
      </c>
      <c r="J288" s="1">
        <f t="shared" si="79"/>
        <v>2.0845091219849726E-5</v>
      </c>
      <c r="K288" s="15">
        <f t="shared" si="80"/>
        <v>-9.3307015969854579E-2</v>
      </c>
      <c r="L288" s="16">
        <f t="shared" si="81"/>
        <v>7.6647021516853098E-2</v>
      </c>
      <c r="M288" s="16">
        <f t="shared" si="82"/>
        <v>-6.3638696433153674E-2</v>
      </c>
      <c r="N288" s="16">
        <f t="shared" si="83"/>
        <v>-3.4895655148819649E-2</v>
      </c>
      <c r="O288" s="17">
        <f t="shared" si="84"/>
        <v>-7.0293333333333319E-2</v>
      </c>
      <c r="P288" s="15">
        <f t="shared" si="85"/>
        <v>-2.2340325647735119E-4</v>
      </c>
      <c r="Q288" s="16">
        <f t="shared" si="86"/>
        <v>1.8351454098249924E-4</v>
      </c>
      <c r="R288" s="16">
        <f t="shared" si="87"/>
        <v>-1.5236894968041152E-4</v>
      </c>
      <c r="S288" s="16">
        <f t="shared" si="88"/>
        <v>-8.3550019429145682E-5</v>
      </c>
      <c r="T288" s="17">
        <f t="shared" si="89"/>
        <v>-1.6830202329466991E-4</v>
      </c>
      <c r="U288" s="15">
        <f t="shared" si="90"/>
        <v>-0.10434323662850002</v>
      </c>
      <c r="V288" s="16">
        <f t="shared" si="91"/>
        <v>5.2468417710752509E-2</v>
      </c>
      <c r="W288" s="16">
        <f t="shared" si="92"/>
        <v>-7.4350859442737477E-2</v>
      </c>
      <c r="X288" s="16">
        <f t="shared" si="93"/>
        <v>-4.4215499473699349E-2</v>
      </c>
      <c r="Y288" s="17">
        <f t="shared" si="94"/>
        <v>-7.5139366092284249E-2</v>
      </c>
    </row>
    <row r="289" spans="1:25" x14ac:dyDescent="0.3">
      <c r="A289" s="1">
        <f t="shared" si="76"/>
        <v>82</v>
      </c>
      <c r="B289" s="2">
        <v>41547</v>
      </c>
      <c r="C289" s="1">
        <v>51.69</v>
      </c>
      <c r="D289" s="1">
        <v>68.106999999999999</v>
      </c>
      <c r="E289" s="1">
        <v>73.959999999999994</v>
      </c>
      <c r="F289" s="1">
        <v>28.725000000000001</v>
      </c>
      <c r="G289" s="1">
        <v>86.04</v>
      </c>
      <c r="H289" s="1">
        <f t="shared" si="77"/>
        <v>2.4683313805477381E-3</v>
      </c>
      <c r="I289" s="1">
        <f t="shared" si="78"/>
        <v>5.2700821127827811E-4</v>
      </c>
      <c r="J289" s="1">
        <f t="shared" si="79"/>
        <v>1.3008309057045062E-6</v>
      </c>
      <c r="K289" s="15">
        <f t="shared" si="80"/>
        <v>2.2956659410251268E-2</v>
      </c>
      <c r="L289" s="16">
        <f t="shared" si="81"/>
        <v>-2.1479267837131166E-2</v>
      </c>
      <c r="M289" s="16">
        <f t="shared" si="82"/>
        <v>1.3428336530556084E-2</v>
      </c>
      <c r="N289" s="16">
        <f t="shared" si="83"/>
        <v>1.8255937610776263E-2</v>
      </c>
      <c r="O289" s="17">
        <f t="shared" si="84"/>
        <v>-1.2849931161082906E-2</v>
      </c>
      <c r="P289" s="15">
        <f t="shared" si="85"/>
        <v>5.6664642814869732E-5</v>
      </c>
      <c r="Q289" s="16">
        <f t="shared" si="86"/>
        <v>-5.3017950833580603E-5</v>
      </c>
      <c r="R289" s="16">
        <f t="shared" si="87"/>
        <v>3.3145584446927122E-5</v>
      </c>
      <c r="S289" s="16">
        <f t="shared" si="88"/>
        <v>4.5061703686000746E-5</v>
      </c>
      <c r="T289" s="17">
        <f t="shared" si="89"/>
        <v>-3.1717888322779168E-5</v>
      </c>
      <c r="U289" s="15">
        <f t="shared" si="90"/>
        <v>1.1920438751605825E-2</v>
      </c>
      <c r="V289" s="16">
        <f t="shared" si="91"/>
        <v>-4.5657871643231755E-2</v>
      </c>
      <c r="W289" s="16">
        <f t="shared" si="92"/>
        <v>2.7161735209722815E-3</v>
      </c>
      <c r="X289" s="16">
        <f t="shared" si="93"/>
        <v>8.936093285896566E-3</v>
      </c>
      <c r="Y289" s="17">
        <f t="shared" si="94"/>
        <v>-1.7695963920033832E-2</v>
      </c>
    </row>
    <row r="290" spans="1:25" x14ac:dyDescent="0.3">
      <c r="A290" s="1">
        <f t="shared" si="76"/>
        <v>81</v>
      </c>
      <c r="B290" s="2">
        <v>41578</v>
      </c>
      <c r="C290" s="1">
        <v>51.54</v>
      </c>
      <c r="D290" s="1">
        <v>74.671999999999997</v>
      </c>
      <c r="E290" s="1">
        <v>76.75</v>
      </c>
      <c r="F290" s="1">
        <v>30.684999999999999</v>
      </c>
      <c r="G290" s="1">
        <v>89.62</v>
      </c>
      <c r="H290" s="1">
        <f t="shared" si="77"/>
        <v>2.5446715263378744E-3</v>
      </c>
      <c r="I290" s="1">
        <f t="shared" si="78"/>
        <v>8.421112199867064E-6</v>
      </c>
      <c r="J290" s="1">
        <f t="shared" si="79"/>
        <v>2.1428964435098218E-8</v>
      </c>
      <c r="K290" s="15">
        <f t="shared" si="80"/>
        <v>-2.9019152640742396E-3</v>
      </c>
      <c r="L290" s="16">
        <f t="shared" si="81"/>
        <v>9.6392441305592547E-2</v>
      </c>
      <c r="M290" s="16">
        <f t="shared" si="82"/>
        <v>3.7723093564088872E-2</v>
      </c>
      <c r="N290" s="16">
        <f t="shared" si="83"/>
        <v>6.8233246301131256E-2</v>
      </c>
      <c r="O290" s="17">
        <f t="shared" si="84"/>
        <v>4.1608554160855293E-2</v>
      </c>
      <c r="P290" s="15">
        <f t="shared" si="85"/>
        <v>-7.3844211443349715E-6</v>
      </c>
      <c r="Q290" s="16">
        <f t="shared" si="86"/>
        <v>2.4528710074453615E-4</v>
      </c>
      <c r="R290" s="16">
        <f t="shared" si="87"/>
        <v>9.5992882077916472E-5</v>
      </c>
      <c r="S290" s="16">
        <f t="shared" si="88"/>
        <v>1.7363119901208781E-4</v>
      </c>
      <c r="T290" s="17">
        <f t="shared" si="89"/>
        <v>1.0588010302521576E-4</v>
      </c>
      <c r="U290" s="15">
        <f t="shared" si="90"/>
        <v>-1.3938135922719683E-2</v>
      </c>
      <c r="V290" s="16">
        <f t="shared" si="91"/>
        <v>7.2213837499491951E-2</v>
      </c>
      <c r="W290" s="16">
        <f t="shared" si="92"/>
        <v>2.7010930554505069E-2</v>
      </c>
      <c r="X290" s="16">
        <f t="shared" si="93"/>
        <v>5.8913401976251556E-2</v>
      </c>
      <c r="Y290" s="17">
        <f t="shared" si="94"/>
        <v>3.6762521401904363E-2</v>
      </c>
    </row>
    <row r="291" spans="1:25" x14ac:dyDescent="0.3">
      <c r="A291" s="1">
        <f t="shared" si="76"/>
        <v>80</v>
      </c>
      <c r="B291" s="2">
        <v>41607</v>
      </c>
      <c r="C291" s="1">
        <v>57.22</v>
      </c>
      <c r="D291" s="1">
        <v>79.438999999999993</v>
      </c>
      <c r="E291" s="1">
        <v>81.010000000000005</v>
      </c>
      <c r="F291" s="1">
        <v>31.73</v>
      </c>
      <c r="G291" s="1">
        <v>93.48</v>
      </c>
      <c r="H291" s="1">
        <f t="shared" si="77"/>
        <v>2.6233727075648194E-3</v>
      </c>
      <c r="I291" s="1">
        <f t="shared" si="78"/>
        <v>1.2145288708853836E-2</v>
      </c>
      <c r="J291" s="1">
        <f t="shared" si="79"/>
        <v>3.1861618924302318E-5</v>
      </c>
      <c r="K291" s="15">
        <f t="shared" si="80"/>
        <v>0.11020566550252231</v>
      </c>
      <c r="L291" s="16">
        <f t="shared" si="81"/>
        <v>6.383919005785299E-2</v>
      </c>
      <c r="M291" s="16">
        <f t="shared" si="82"/>
        <v>5.5504885993485464E-2</v>
      </c>
      <c r="N291" s="16">
        <f t="shared" si="83"/>
        <v>3.4055727554179516E-2</v>
      </c>
      <c r="O291" s="17">
        <f t="shared" si="84"/>
        <v>4.3070743137692435E-2</v>
      </c>
      <c r="P291" s="15">
        <f t="shared" si="85"/>
        <v>2.8911053509833476E-4</v>
      </c>
      <c r="Q291" s="16">
        <f t="shared" si="86"/>
        <v>1.6747398887081489E-4</v>
      </c>
      <c r="R291" s="16">
        <f t="shared" si="87"/>
        <v>1.4561000305180659E-4</v>
      </c>
      <c r="S291" s="16">
        <f t="shared" si="88"/>
        <v>8.9340866201897734E-5</v>
      </c>
      <c r="T291" s="17">
        <f t="shared" si="89"/>
        <v>1.1299061204195707E-4</v>
      </c>
      <c r="U291" s="15">
        <f t="shared" si="90"/>
        <v>9.9169444843876867E-2</v>
      </c>
      <c r="V291" s="16">
        <f t="shared" si="91"/>
        <v>3.9660586251752401E-2</v>
      </c>
      <c r="W291" s="16">
        <f t="shared" si="92"/>
        <v>4.4792722983901662E-2</v>
      </c>
      <c r="X291" s="16">
        <f t="shared" si="93"/>
        <v>2.4735883229299819E-2</v>
      </c>
      <c r="Y291" s="17">
        <f t="shared" si="94"/>
        <v>3.8224710378741505E-2</v>
      </c>
    </row>
    <row r="292" spans="1:25" x14ac:dyDescent="0.3">
      <c r="A292" s="1">
        <f t="shared" si="76"/>
        <v>79</v>
      </c>
      <c r="B292" s="2">
        <v>41639</v>
      </c>
      <c r="C292" s="1">
        <v>58.48</v>
      </c>
      <c r="D292" s="1">
        <v>80.146000000000001</v>
      </c>
      <c r="E292" s="1">
        <v>78.69</v>
      </c>
      <c r="F292" s="1">
        <v>30.63</v>
      </c>
      <c r="G292" s="1">
        <v>101.2</v>
      </c>
      <c r="H292" s="1">
        <f t="shared" si="77"/>
        <v>2.704507945943113E-3</v>
      </c>
      <c r="I292" s="1">
        <f t="shared" si="78"/>
        <v>4.8489240678527171E-4</v>
      </c>
      <c r="J292" s="1">
        <f t="shared" si="79"/>
        <v>1.3113953670782475E-6</v>
      </c>
      <c r="K292" s="15">
        <f t="shared" si="80"/>
        <v>2.2020272631946947E-2</v>
      </c>
      <c r="L292" s="16">
        <f t="shared" si="81"/>
        <v>8.8999106232456882E-3</v>
      </c>
      <c r="M292" s="16">
        <f t="shared" si="82"/>
        <v>-2.8638439698802753E-2</v>
      </c>
      <c r="N292" s="16">
        <f t="shared" si="83"/>
        <v>-3.4667507091081018E-2</v>
      </c>
      <c r="O292" s="17">
        <f t="shared" si="84"/>
        <v>8.2584510055626836E-2</v>
      </c>
      <c r="P292" s="15">
        <f t="shared" si="85"/>
        <v>5.9554002304934183E-5</v>
      </c>
      <c r="Q292" s="16">
        <f t="shared" si="86"/>
        <v>2.4069878998751488E-5</v>
      </c>
      <c r="R292" s="16">
        <f t="shared" si="87"/>
        <v>-7.7452887724824737E-5</v>
      </c>
      <c r="S292" s="16">
        <f t="shared" si="88"/>
        <v>-9.3758548393867825E-5</v>
      </c>
      <c r="T292" s="17">
        <f t="shared" si="89"/>
        <v>2.2335046365726171E-4</v>
      </c>
      <c r="U292" s="15">
        <f t="shared" si="90"/>
        <v>1.0984051973301504E-2</v>
      </c>
      <c r="V292" s="16">
        <f t="shared" si="91"/>
        <v>-1.5278693182854901E-2</v>
      </c>
      <c r="W292" s="16">
        <f t="shared" si="92"/>
        <v>-3.9350602708386556E-2</v>
      </c>
      <c r="X292" s="16">
        <f t="shared" si="93"/>
        <v>-4.3987351415960718E-2</v>
      </c>
      <c r="Y292" s="17">
        <f t="shared" si="94"/>
        <v>7.7738477296675906E-2</v>
      </c>
    </row>
    <row r="293" spans="1:25" x14ac:dyDescent="0.3">
      <c r="A293" s="1">
        <f t="shared" si="76"/>
        <v>78</v>
      </c>
      <c r="B293" s="2">
        <v>41670</v>
      </c>
      <c r="C293" s="1">
        <v>55.36</v>
      </c>
      <c r="D293" s="1">
        <v>71.513999999999996</v>
      </c>
      <c r="E293" s="1">
        <v>74.680000000000007</v>
      </c>
      <c r="F293" s="1">
        <v>30.4</v>
      </c>
      <c r="G293" s="1">
        <v>92.16</v>
      </c>
      <c r="H293" s="1">
        <f t="shared" si="77"/>
        <v>2.7881525215908377E-3</v>
      </c>
      <c r="I293" s="1">
        <f t="shared" si="78"/>
        <v>2.8463903615720413E-3</v>
      </c>
      <c r="J293" s="1">
        <f t="shared" si="79"/>
        <v>7.9361704640489432E-6</v>
      </c>
      <c r="K293" s="15">
        <f t="shared" si="80"/>
        <v>-5.3351573187414458E-2</v>
      </c>
      <c r="L293" s="16">
        <f t="shared" si="81"/>
        <v>-0.10770344121977393</v>
      </c>
      <c r="M293" s="16">
        <f t="shared" si="82"/>
        <v>-5.0959461176769527E-2</v>
      </c>
      <c r="N293" s="16">
        <f t="shared" si="83"/>
        <v>-7.5089781260202493E-3</v>
      </c>
      <c r="O293" s="17">
        <f t="shared" si="84"/>
        <v>-8.9328063241106759E-2</v>
      </c>
      <c r="P293" s="15">
        <f t="shared" si="85"/>
        <v>-1.4875232331332776E-4</v>
      </c>
      <c r="Q293" s="16">
        <f t="shared" si="86"/>
        <v>-3.0029362122092326E-4</v>
      </c>
      <c r="R293" s="16">
        <f t="shared" si="87"/>
        <v>-1.4208275017892037E-4</v>
      </c>
      <c r="S293" s="16">
        <f t="shared" si="88"/>
        <v>-2.09361762966338E-5</v>
      </c>
      <c r="T293" s="17">
        <f t="shared" si="89"/>
        <v>-2.4906026477451764E-4</v>
      </c>
      <c r="U293" s="15">
        <f t="shared" si="90"/>
        <v>-6.4387793846059901E-2</v>
      </c>
      <c r="V293" s="16">
        <f t="shared" si="91"/>
        <v>-0.13188204502587453</v>
      </c>
      <c r="W293" s="16">
        <f t="shared" si="92"/>
        <v>-6.167162418635333E-2</v>
      </c>
      <c r="X293" s="16">
        <f t="shared" si="93"/>
        <v>-1.6828822450899946E-2</v>
      </c>
      <c r="Y293" s="17">
        <f t="shared" si="94"/>
        <v>-9.4174096000057689E-2</v>
      </c>
    </row>
    <row r="294" spans="1:25" x14ac:dyDescent="0.3">
      <c r="A294" s="1">
        <f t="shared" si="76"/>
        <v>77</v>
      </c>
      <c r="B294" s="2">
        <v>41698</v>
      </c>
      <c r="C294" s="1">
        <v>56.82</v>
      </c>
      <c r="D294" s="1">
        <v>75.177000000000007</v>
      </c>
      <c r="E294" s="1">
        <v>74.7</v>
      </c>
      <c r="F294" s="1">
        <v>32.11</v>
      </c>
      <c r="G294" s="1">
        <v>96.27</v>
      </c>
      <c r="H294" s="1">
        <f t="shared" si="77"/>
        <v>2.8743840428771526E-3</v>
      </c>
      <c r="I294" s="1">
        <f t="shared" si="78"/>
        <v>6.9552628721306824E-4</v>
      </c>
      <c r="J294" s="1">
        <f t="shared" si="79"/>
        <v>1.9992096613668348E-6</v>
      </c>
      <c r="K294" s="15">
        <f t="shared" si="80"/>
        <v>2.6372832369942145E-2</v>
      </c>
      <c r="L294" s="16">
        <f t="shared" si="81"/>
        <v>5.1220739994966236E-2</v>
      </c>
      <c r="M294" s="16">
        <f t="shared" si="82"/>
        <v>2.6780931976433386E-4</v>
      </c>
      <c r="N294" s="16">
        <f t="shared" si="83"/>
        <v>5.6250000000000133E-2</v>
      </c>
      <c r="O294" s="17">
        <f t="shared" si="84"/>
        <v>4.4596354166666741E-2</v>
      </c>
      <c r="P294" s="15">
        <f t="shared" si="85"/>
        <v>7.5805648529635739E-5</v>
      </c>
      <c r="Q294" s="16">
        <f t="shared" si="86"/>
        <v>1.472280777058905E-4</v>
      </c>
      <c r="R294" s="16">
        <f t="shared" si="87"/>
        <v>7.6978683526438611E-7</v>
      </c>
      <c r="S294" s="16">
        <f t="shared" si="88"/>
        <v>1.616841024118402E-4</v>
      </c>
      <c r="T294" s="17">
        <f t="shared" si="89"/>
        <v>1.2818704878716488E-4</v>
      </c>
      <c r="U294" s="15">
        <f t="shared" si="90"/>
        <v>1.5336611711296702E-2</v>
      </c>
      <c r="V294" s="16">
        <f t="shared" si="91"/>
        <v>2.7042136188865647E-2</v>
      </c>
      <c r="W294" s="16">
        <f t="shared" si="92"/>
        <v>-1.0444353689819469E-2</v>
      </c>
      <c r="X294" s="16">
        <f t="shared" si="93"/>
        <v>4.6930155675120433E-2</v>
      </c>
      <c r="Y294" s="17">
        <f t="shared" si="94"/>
        <v>3.9750321407715811E-2</v>
      </c>
    </row>
    <row r="295" spans="1:25" x14ac:dyDescent="0.3">
      <c r="A295" s="1">
        <f t="shared" si="76"/>
        <v>76</v>
      </c>
      <c r="B295" s="2">
        <v>41729</v>
      </c>
      <c r="C295" s="1">
        <v>60.71</v>
      </c>
      <c r="D295" s="1">
        <v>76.677000000000007</v>
      </c>
      <c r="E295" s="1">
        <v>76.430000000000007</v>
      </c>
      <c r="F295" s="1">
        <v>32.119999999999997</v>
      </c>
      <c r="G295" s="1">
        <v>97.68</v>
      </c>
      <c r="H295" s="1">
        <f t="shared" si="77"/>
        <v>2.9632825184300539E-3</v>
      </c>
      <c r="I295" s="1">
        <f t="shared" si="78"/>
        <v>4.6870193219638989E-3</v>
      </c>
      <c r="J295" s="1">
        <f t="shared" si="79"/>
        <v>1.3888962420319505E-5</v>
      </c>
      <c r="K295" s="15">
        <f t="shared" si="80"/>
        <v>6.8461809222104986E-2</v>
      </c>
      <c r="L295" s="16">
        <f t="shared" si="81"/>
        <v>1.9952911129733852E-2</v>
      </c>
      <c r="M295" s="16">
        <f t="shared" si="82"/>
        <v>2.3159303882195559E-2</v>
      </c>
      <c r="N295" s="16">
        <f t="shared" si="83"/>
        <v>3.1142946122697523E-4</v>
      </c>
      <c r="O295" s="17">
        <f t="shared" si="84"/>
        <v>1.4646307260828939E-2</v>
      </c>
      <c r="P295" s="15">
        <f t="shared" si="85"/>
        <v>2.0287168244795714E-4</v>
      </c>
      <c r="Q295" s="16">
        <f t="shared" si="86"/>
        <v>5.9126112742528783E-5</v>
      </c>
      <c r="R295" s="16">
        <f t="shared" si="87"/>
        <v>6.8627560333119373E-5</v>
      </c>
      <c r="S295" s="16">
        <f t="shared" si="88"/>
        <v>9.2285347817798597E-7</v>
      </c>
      <c r="T295" s="17">
        <f t="shared" si="89"/>
        <v>4.3401146265569562E-5</v>
      </c>
      <c r="U295" s="15">
        <f t="shared" si="90"/>
        <v>5.7425588563459543E-2</v>
      </c>
      <c r="V295" s="16">
        <f t="shared" si="91"/>
        <v>-4.2256926763667366E-3</v>
      </c>
      <c r="W295" s="16">
        <f t="shared" si="92"/>
        <v>1.2447140872611756E-2</v>
      </c>
      <c r="X295" s="16">
        <f t="shared" si="93"/>
        <v>-9.0084148636527216E-3</v>
      </c>
      <c r="Y295" s="17">
        <f t="shared" si="94"/>
        <v>9.8002745018780126E-3</v>
      </c>
    </row>
    <row r="296" spans="1:25" x14ac:dyDescent="0.3">
      <c r="A296" s="1">
        <f t="shared" si="76"/>
        <v>75</v>
      </c>
      <c r="B296" s="2">
        <v>41759</v>
      </c>
      <c r="C296" s="1">
        <v>55.98</v>
      </c>
      <c r="D296" s="1">
        <v>84.299000000000007</v>
      </c>
      <c r="E296" s="1">
        <v>79.709999999999994</v>
      </c>
      <c r="F296" s="1">
        <v>31.28</v>
      </c>
      <c r="G296" s="1">
        <v>102.41</v>
      </c>
      <c r="H296" s="1">
        <f t="shared" si="77"/>
        <v>3.05493043137119E-3</v>
      </c>
      <c r="I296" s="1">
        <f t="shared" si="78"/>
        <v>6.0701834420185952E-3</v>
      </c>
      <c r="J296" s="1">
        <f t="shared" si="79"/>
        <v>1.8543988121028121E-5</v>
      </c>
      <c r="K296" s="15">
        <f t="shared" si="80"/>
        <v>-7.7911381979904548E-2</v>
      </c>
      <c r="L296" s="16">
        <f t="shared" si="81"/>
        <v>9.9403993374806099E-2</v>
      </c>
      <c r="M296" s="16">
        <f t="shared" si="82"/>
        <v>4.2915085699332556E-2</v>
      </c>
      <c r="N296" s="16">
        <f t="shared" si="83"/>
        <v>-2.6151930261519185E-2</v>
      </c>
      <c r="O296" s="17">
        <f t="shared" si="84"/>
        <v>4.8423423423423317E-2</v>
      </c>
      <c r="P296" s="15">
        <f t="shared" si="85"/>
        <v>-2.3801385176059538E-4</v>
      </c>
      <c r="Q296" s="16">
        <f t="shared" si="86"/>
        <v>3.0367228436051533E-4</v>
      </c>
      <c r="R296" s="16">
        <f t="shared" si="87"/>
        <v>1.311026012677936E-4</v>
      </c>
      <c r="S296" s="16">
        <f t="shared" si="88"/>
        <v>-7.9892327595012085E-5</v>
      </c>
      <c r="T296" s="17">
        <f t="shared" si="89"/>
        <v>1.479301898073884E-4</v>
      </c>
      <c r="U296" s="15">
        <f t="shared" si="90"/>
        <v>-8.8947602638549991E-2</v>
      </c>
      <c r="V296" s="16">
        <f t="shared" si="91"/>
        <v>7.5225389568705503E-2</v>
      </c>
      <c r="W296" s="16">
        <f t="shared" si="92"/>
        <v>3.2202922689748753E-2</v>
      </c>
      <c r="X296" s="16">
        <f t="shared" si="93"/>
        <v>-3.5471774586398885E-2</v>
      </c>
      <c r="Y296" s="17">
        <f t="shared" si="94"/>
        <v>4.3577390664472387E-2</v>
      </c>
    </row>
    <row r="297" spans="1:25" x14ac:dyDescent="0.3">
      <c r="A297" s="1">
        <f t="shared" si="76"/>
        <v>74</v>
      </c>
      <c r="B297" s="2">
        <v>41789</v>
      </c>
      <c r="C297" s="1">
        <v>55.57</v>
      </c>
      <c r="D297" s="1">
        <v>90.429000000000002</v>
      </c>
      <c r="E297" s="1">
        <v>76.77</v>
      </c>
      <c r="F297" s="1">
        <v>29.63</v>
      </c>
      <c r="G297" s="1">
        <v>100.53</v>
      </c>
      <c r="H297" s="1">
        <f t="shared" si="77"/>
        <v>3.1494128158465876E-3</v>
      </c>
      <c r="I297" s="1">
        <f t="shared" si="78"/>
        <v>5.3641624930865096E-5</v>
      </c>
      <c r="J297" s="1">
        <f t="shared" si="79"/>
        <v>1.6893962102010237E-7</v>
      </c>
      <c r="K297" s="15">
        <f t="shared" si="80"/>
        <v>-7.3240443015362144E-3</v>
      </c>
      <c r="L297" s="16">
        <f t="shared" si="81"/>
        <v>7.271735133275592E-2</v>
      </c>
      <c r="M297" s="16">
        <f t="shared" si="82"/>
        <v>-3.6883703424915315E-2</v>
      </c>
      <c r="N297" s="16">
        <f t="shared" si="83"/>
        <v>-5.2749360613810858E-2</v>
      </c>
      <c r="O297" s="17">
        <f t="shared" si="84"/>
        <v>-1.835758226735662E-2</v>
      </c>
      <c r="P297" s="15">
        <f t="shared" si="85"/>
        <v>-2.3066438987086322E-5</v>
      </c>
      <c r="Q297" s="16">
        <f t="shared" si="86"/>
        <v>2.2901695822180043E-4</v>
      </c>
      <c r="R297" s="16">
        <f t="shared" si="87"/>
        <v>-1.1616200826231297E-4</v>
      </c>
      <c r="S297" s="16">
        <f t="shared" si="88"/>
        <v>-1.6612951234484913E-4</v>
      </c>
      <c r="T297" s="17">
        <f t="shared" si="89"/>
        <v>-5.7815604860770995E-5</v>
      </c>
      <c r="U297" s="15">
        <f t="shared" si="90"/>
        <v>-1.8360264960181658E-2</v>
      </c>
      <c r="V297" s="16">
        <f t="shared" si="91"/>
        <v>4.8538747526655331E-2</v>
      </c>
      <c r="W297" s="16">
        <f t="shared" si="92"/>
        <v>-4.7595866434499118E-2</v>
      </c>
      <c r="X297" s="16">
        <f t="shared" si="93"/>
        <v>-6.2069204938690559E-2</v>
      </c>
      <c r="Y297" s="17">
        <f t="shared" si="94"/>
        <v>-2.3203615026307547E-2</v>
      </c>
    </row>
    <row r="298" spans="1:25" x14ac:dyDescent="0.3">
      <c r="A298" s="1">
        <f t="shared" si="76"/>
        <v>73</v>
      </c>
      <c r="B298" s="2">
        <v>41820</v>
      </c>
      <c r="C298" s="1">
        <v>57.62</v>
      </c>
      <c r="D298" s="1">
        <v>92.93</v>
      </c>
      <c r="E298" s="1">
        <v>75.069999999999993</v>
      </c>
      <c r="F298" s="1">
        <v>29.68</v>
      </c>
      <c r="G298" s="1">
        <v>100.68</v>
      </c>
      <c r="H298" s="1">
        <f t="shared" si="77"/>
        <v>3.2468173359243169E-3</v>
      </c>
      <c r="I298" s="1">
        <f t="shared" si="78"/>
        <v>1.3609022388388077E-3</v>
      </c>
      <c r="J298" s="1">
        <f t="shared" si="79"/>
        <v>4.4186009815600561E-6</v>
      </c>
      <c r="K298" s="15">
        <f t="shared" si="80"/>
        <v>3.6890408493791549E-2</v>
      </c>
      <c r="L298" s="16">
        <f t="shared" si="81"/>
        <v>2.7657056917581802E-2</v>
      </c>
      <c r="M298" s="16">
        <f t="shared" si="82"/>
        <v>-2.2144066692718511E-2</v>
      </c>
      <c r="N298" s="16">
        <f t="shared" si="83"/>
        <v>1.687478906513773E-3</v>
      </c>
      <c r="O298" s="17">
        <f t="shared" si="84"/>
        <v>1.4920919128618149E-3</v>
      </c>
      <c r="P298" s="15">
        <f t="shared" si="85"/>
        <v>1.1977641782697208E-4</v>
      </c>
      <c r="Q298" s="16">
        <f t="shared" si="86"/>
        <v>8.9797411860650152E-5</v>
      </c>
      <c r="R298" s="16">
        <f t="shared" si="87"/>
        <v>-7.1897739625782718E-5</v>
      </c>
      <c r="S298" s="16">
        <f t="shared" si="88"/>
        <v>5.4789357676755274E-6</v>
      </c>
      <c r="T298" s="17">
        <f t="shared" si="89"/>
        <v>4.8445498894722158E-6</v>
      </c>
      <c r="U298" s="15">
        <f t="shared" si="90"/>
        <v>2.5854187835146106E-2</v>
      </c>
      <c r="V298" s="16">
        <f t="shared" si="91"/>
        <v>3.4784531114812126E-3</v>
      </c>
      <c r="W298" s="16">
        <f t="shared" si="92"/>
        <v>-3.2856229702302314E-2</v>
      </c>
      <c r="X298" s="16">
        <f t="shared" si="93"/>
        <v>-7.6323654183659238E-3</v>
      </c>
      <c r="Y298" s="17">
        <f t="shared" si="94"/>
        <v>-3.3539408460891125E-3</v>
      </c>
    </row>
    <row r="299" spans="1:25" x14ac:dyDescent="0.3">
      <c r="A299" s="1">
        <f t="shared" si="76"/>
        <v>72</v>
      </c>
      <c r="B299" s="2">
        <v>41851</v>
      </c>
      <c r="C299" s="1">
        <v>57.67</v>
      </c>
      <c r="D299" s="1">
        <v>95.6</v>
      </c>
      <c r="E299" s="1">
        <v>73.58</v>
      </c>
      <c r="F299" s="1">
        <v>28.7</v>
      </c>
      <c r="G299" s="1">
        <v>98.94</v>
      </c>
      <c r="H299" s="1">
        <f t="shared" si="77"/>
        <v>3.3472343669322859E-3</v>
      </c>
      <c r="I299" s="1">
        <f t="shared" si="78"/>
        <v>7.5299744185700291E-7</v>
      </c>
      <c r="J299" s="1">
        <f t="shared" si="79"/>
        <v>2.5204589155958559E-9</v>
      </c>
      <c r="K299" s="15">
        <f t="shared" si="80"/>
        <v>8.6775425199592249E-4</v>
      </c>
      <c r="L299" s="16">
        <f t="shared" si="81"/>
        <v>2.8731303131389163E-2</v>
      </c>
      <c r="M299" s="16">
        <f t="shared" si="82"/>
        <v>-1.9848141734381208E-2</v>
      </c>
      <c r="N299" s="16">
        <f t="shared" si="83"/>
        <v>-3.301886792452835E-2</v>
      </c>
      <c r="O299" s="17">
        <f t="shared" si="84"/>
        <v>-1.7282479141835561E-2</v>
      </c>
      <c r="P299" s="15">
        <f t="shared" si="85"/>
        <v>2.9045768543323709E-6</v>
      </c>
      <c r="Q299" s="16">
        <f t="shared" si="86"/>
        <v>9.6170405248135012E-5</v>
      </c>
      <c r="R299" s="16">
        <f t="shared" si="87"/>
        <v>-6.6436382133063771E-5</v>
      </c>
      <c r="S299" s="16">
        <f t="shared" si="88"/>
        <v>-1.1052188947417942E-4</v>
      </c>
      <c r="T299" s="17">
        <f t="shared" si="89"/>
        <v>-5.7848508129342387E-5</v>
      </c>
      <c r="U299" s="15">
        <f t="shared" si="90"/>
        <v>-1.0168466406649521E-2</v>
      </c>
      <c r="V299" s="16">
        <f t="shared" si="91"/>
        <v>4.5526993252885742E-3</v>
      </c>
      <c r="W299" s="16">
        <f t="shared" si="92"/>
        <v>-3.0560304743965011E-2</v>
      </c>
      <c r="X299" s="16">
        <f t="shared" si="93"/>
        <v>-4.233871224940805E-2</v>
      </c>
      <c r="Y299" s="17">
        <f t="shared" si="94"/>
        <v>-2.2128511900786487E-2</v>
      </c>
    </row>
    <row r="300" spans="1:25" x14ac:dyDescent="0.3">
      <c r="A300" s="1">
        <f t="shared" si="76"/>
        <v>71</v>
      </c>
      <c r="B300" s="2">
        <v>41880</v>
      </c>
      <c r="C300" s="1">
        <v>59.45</v>
      </c>
      <c r="D300" s="1">
        <v>102.5</v>
      </c>
      <c r="E300" s="1">
        <v>75.5</v>
      </c>
      <c r="F300" s="1">
        <v>29.39</v>
      </c>
      <c r="G300" s="1">
        <v>99.46</v>
      </c>
      <c r="H300" s="1">
        <f t="shared" si="77"/>
        <v>3.4507570793116346E-3</v>
      </c>
      <c r="I300" s="1">
        <f t="shared" si="78"/>
        <v>9.5266476276034944E-4</v>
      </c>
      <c r="J300" s="1">
        <f t="shared" si="79"/>
        <v>3.2874146743060145E-6</v>
      </c>
      <c r="K300" s="15">
        <f t="shared" si="80"/>
        <v>3.0865267903589455E-2</v>
      </c>
      <c r="L300" s="16">
        <f t="shared" si="81"/>
        <v>7.2175732217573341E-2</v>
      </c>
      <c r="M300" s="16">
        <f t="shared" si="82"/>
        <v>2.6094047295460721E-2</v>
      </c>
      <c r="N300" s="16">
        <f t="shared" si="83"/>
        <v>2.4041811846689853E-2</v>
      </c>
      <c r="O300" s="17">
        <f t="shared" si="84"/>
        <v>5.2557105316353159E-3</v>
      </c>
      <c r="P300" s="15">
        <f t="shared" si="85"/>
        <v>1.0650854172316149E-4</v>
      </c>
      <c r="Q300" s="16">
        <f t="shared" si="86"/>
        <v>2.4906091890429202E-4</v>
      </c>
      <c r="R300" s="16">
        <f t="shared" si="87"/>
        <v>9.0044218432703695E-5</v>
      </c>
      <c r="S300" s="16">
        <f t="shared" si="88"/>
        <v>8.2962452429443339E-5</v>
      </c>
      <c r="T300" s="17">
        <f t="shared" si="89"/>
        <v>1.8136180323853282E-5</v>
      </c>
      <c r="U300" s="15">
        <f t="shared" si="90"/>
        <v>1.9829047244944012E-2</v>
      </c>
      <c r="V300" s="16">
        <f t="shared" si="91"/>
        <v>4.7997128411472752E-2</v>
      </c>
      <c r="W300" s="16">
        <f t="shared" si="92"/>
        <v>1.5381884285876918E-2</v>
      </c>
      <c r="X300" s="16">
        <f t="shared" si="93"/>
        <v>1.4721967521810157E-2</v>
      </c>
      <c r="Y300" s="17">
        <f t="shared" si="94"/>
        <v>4.0967777268438848E-4</v>
      </c>
    </row>
    <row r="301" spans="1:25" x14ac:dyDescent="0.3">
      <c r="A301" s="1">
        <f t="shared" si="76"/>
        <v>70</v>
      </c>
      <c r="B301" s="2">
        <v>41912</v>
      </c>
      <c r="C301" s="1">
        <v>60.24</v>
      </c>
      <c r="D301" s="1">
        <v>100.75</v>
      </c>
      <c r="E301" s="1">
        <v>76.47</v>
      </c>
      <c r="F301" s="1">
        <v>29.57</v>
      </c>
      <c r="G301" s="1">
        <v>94.05</v>
      </c>
      <c r="H301" s="1">
        <f t="shared" si="77"/>
        <v>3.5574815250635412E-3</v>
      </c>
      <c r="I301" s="1">
        <f t="shared" si="78"/>
        <v>1.7658363991197913E-4</v>
      </c>
      <c r="J301" s="1">
        <f t="shared" si="79"/>
        <v>6.2819303661533875E-7</v>
      </c>
      <c r="K301" s="15">
        <f t="shared" si="80"/>
        <v>1.3288477712363411E-2</v>
      </c>
      <c r="L301" s="16">
        <f t="shared" si="81"/>
        <v>-1.7073170731707332E-2</v>
      </c>
      <c r="M301" s="16">
        <f t="shared" si="82"/>
        <v>1.2847682119205173E-2</v>
      </c>
      <c r="N301" s="16">
        <f t="shared" si="83"/>
        <v>6.1245321537937158E-3</v>
      </c>
      <c r="O301" s="17">
        <f t="shared" si="84"/>
        <v>-5.4393726121053643E-2</v>
      </c>
      <c r="P301" s="15">
        <f t="shared" si="85"/>
        <v>4.7273513957951467E-5</v>
      </c>
      <c r="Q301" s="16">
        <f t="shared" si="86"/>
        <v>-6.0737489452304415E-5</v>
      </c>
      <c r="R301" s="16">
        <f t="shared" si="87"/>
        <v>4.5705391778961605E-5</v>
      </c>
      <c r="S301" s="16">
        <f t="shared" si="88"/>
        <v>2.1787909986778764E-5</v>
      </c>
      <c r="T301" s="17">
        <f t="shared" si="89"/>
        <v>-1.935046757550145E-4</v>
      </c>
      <c r="U301" s="15">
        <f t="shared" si="90"/>
        <v>2.2522570537179681E-3</v>
      </c>
      <c r="V301" s="16">
        <f t="shared" si="91"/>
        <v>-4.1251774537807921E-2</v>
      </c>
      <c r="W301" s="16">
        <f t="shared" si="92"/>
        <v>2.1355191096213699E-3</v>
      </c>
      <c r="X301" s="16">
        <f t="shared" si="93"/>
        <v>-3.195312171085981E-3</v>
      </c>
      <c r="Y301" s="17">
        <f t="shared" si="94"/>
        <v>-5.9239758880004573E-2</v>
      </c>
    </row>
    <row r="302" spans="1:25" x14ac:dyDescent="0.3">
      <c r="A302" s="1">
        <f t="shared" si="76"/>
        <v>69</v>
      </c>
      <c r="B302" s="2">
        <v>41943</v>
      </c>
      <c r="C302" s="1">
        <v>60.48</v>
      </c>
      <c r="D302" s="1">
        <v>108</v>
      </c>
      <c r="E302" s="1">
        <v>76.27</v>
      </c>
      <c r="F302" s="1">
        <v>29.95</v>
      </c>
      <c r="G302" s="1">
        <v>96.71</v>
      </c>
      <c r="H302" s="1">
        <f t="shared" si="77"/>
        <v>3.6675067268696301E-3</v>
      </c>
      <c r="I302" s="1">
        <f t="shared" si="78"/>
        <v>1.5872763924382126E-5</v>
      </c>
      <c r="J302" s="1">
        <f t="shared" si="79"/>
        <v>5.8213468466685035E-8</v>
      </c>
      <c r="K302" s="15">
        <f t="shared" si="80"/>
        <v>3.9840637450199168E-3</v>
      </c>
      <c r="L302" s="16">
        <f t="shared" si="81"/>
        <v>7.1960297766749282E-2</v>
      </c>
      <c r="M302" s="16">
        <f t="shared" si="82"/>
        <v>-2.6154047338825537E-3</v>
      </c>
      <c r="N302" s="16">
        <f t="shared" si="83"/>
        <v>1.285086236050037E-2</v>
      </c>
      <c r="O302" s="17">
        <f t="shared" si="84"/>
        <v>2.8282828282828243E-2</v>
      </c>
      <c r="P302" s="15">
        <f t="shared" si="85"/>
        <v>1.4611580585137956E-5</v>
      </c>
      <c r="Q302" s="16">
        <f t="shared" si="86"/>
        <v>2.6391487612709461E-4</v>
      </c>
      <c r="R302" s="16">
        <f t="shared" si="87"/>
        <v>-9.5920144550009396E-6</v>
      </c>
      <c r="S302" s="16">
        <f t="shared" si="88"/>
        <v>4.7130624153210843E-5</v>
      </c>
      <c r="T302" s="17">
        <f t="shared" si="89"/>
        <v>1.0372746298217121E-4</v>
      </c>
      <c r="U302" s="15">
        <f t="shared" si="90"/>
        <v>-7.0521569136255263E-3</v>
      </c>
      <c r="V302" s="16">
        <f t="shared" si="91"/>
        <v>4.7781693960648693E-2</v>
      </c>
      <c r="W302" s="16">
        <f t="shared" si="92"/>
        <v>-1.3327567743466356E-2</v>
      </c>
      <c r="X302" s="16">
        <f t="shared" si="93"/>
        <v>3.5310180356206734E-3</v>
      </c>
      <c r="Y302" s="17">
        <f t="shared" si="94"/>
        <v>2.3436795523877316E-2</v>
      </c>
    </row>
    <row r="303" spans="1:25" x14ac:dyDescent="0.3">
      <c r="A303" s="1">
        <f t="shared" si="76"/>
        <v>68</v>
      </c>
      <c r="B303" s="2">
        <v>41971</v>
      </c>
      <c r="C303" s="1">
        <v>60.16</v>
      </c>
      <c r="D303" s="1">
        <v>118.93</v>
      </c>
      <c r="E303" s="1">
        <v>87.54</v>
      </c>
      <c r="F303" s="1">
        <v>31.15</v>
      </c>
      <c r="G303" s="1">
        <v>90.54</v>
      </c>
      <c r="H303" s="1">
        <f t="shared" si="77"/>
        <v>3.7809347699686909E-3</v>
      </c>
      <c r="I303" s="1">
        <f t="shared" si="78"/>
        <v>2.7994736989446569E-5</v>
      </c>
      <c r="J303" s="1">
        <f t="shared" si="79"/>
        <v>1.0584627445952716E-7</v>
      </c>
      <c r="K303" s="15">
        <f t="shared" si="80"/>
        <v>-5.2910052910053462E-3</v>
      </c>
      <c r="L303" s="16">
        <f t="shared" si="81"/>
        <v>0.10120370370370368</v>
      </c>
      <c r="M303" s="16">
        <f t="shared" si="82"/>
        <v>0.14776452078143443</v>
      </c>
      <c r="N303" s="16">
        <f t="shared" si="83"/>
        <v>4.0066777963272182E-2</v>
      </c>
      <c r="O303" s="17">
        <f t="shared" si="84"/>
        <v>-6.3798986661151802E-2</v>
      </c>
      <c r="P303" s="15">
        <f t="shared" si="85"/>
        <v>-2.0004945872850425E-5</v>
      </c>
      <c r="Q303" s="16">
        <f t="shared" si="86"/>
        <v>3.8264460218294242E-4</v>
      </c>
      <c r="R303" s="16">
        <f t="shared" si="87"/>
        <v>5.586880143902866E-4</v>
      </c>
      <c r="S303" s="16">
        <f t="shared" si="88"/>
        <v>1.5148987392195112E-4</v>
      </c>
      <c r="T303" s="17">
        <f t="shared" si="89"/>
        <v>-2.4121980695591757E-4</v>
      </c>
      <c r="U303" s="15">
        <f t="shared" si="90"/>
        <v>-1.6327225949650789E-2</v>
      </c>
      <c r="V303" s="16">
        <f t="shared" si="91"/>
        <v>7.7025099897603089E-2</v>
      </c>
      <c r="W303" s="16">
        <f t="shared" si="92"/>
        <v>0.13705235777185062</v>
      </c>
      <c r="X303" s="16">
        <f t="shared" si="93"/>
        <v>3.0746933638392485E-2</v>
      </c>
      <c r="Y303" s="17">
        <f t="shared" si="94"/>
        <v>-6.8645019420102732E-2</v>
      </c>
    </row>
    <row r="304" spans="1:25" x14ac:dyDescent="0.3">
      <c r="A304" s="1">
        <f t="shared" si="76"/>
        <v>67</v>
      </c>
      <c r="B304" s="2">
        <v>42004</v>
      </c>
      <c r="C304" s="1">
        <v>62.58</v>
      </c>
      <c r="D304" s="1">
        <v>110.38</v>
      </c>
      <c r="E304" s="1">
        <v>85.88</v>
      </c>
      <c r="F304" s="1">
        <v>31.15</v>
      </c>
      <c r="G304" s="1">
        <v>92.45</v>
      </c>
      <c r="H304" s="1">
        <f t="shared" si="77"/>
        <v>3.8978708968749392E-3</v>
      </c>
      <c r="I304" s="1">
        <f t="shared" si="78"/>
        <v>1.6181362112381245E-3</v>
      </c>
      <c r="J304" s="1">
        <f t="shared" si="79"/>
        <v>6.3072860449645642E-6</v>
      </c>
      <c r="K304" s="15">
        <f t="shared" si="80"/>
        <v>4.0226063829787329E-2</v>
      </c>
      <c r="L304" s="16">
        <f t="shared" si="81"/>
        <v>-7.1891028335996032E-2</v>
      </c>
      <c r="M304" s="16">
        <f t="shared" si="82"/>
        <v>-1.8962759881197333E-2</v>
      </c>
      <c r="N304" s="16">
        <f t="shared" si="83"/>
        <v>0</v>
      </c>
      <c r="O304" s="17">
        <f t="shared" si="84"/>
        <v>2.1095648332228878E-2</v>
      </c>
      <c r="P304" s="15">
        <f t="shared" si="85"/>
        <v>1.5679600349796169E-4</v>
      </c>
      <c r="Q304" s="16">
        <f t="shared" si="86"/>
        <v>-2.802219470972905E-4</v>
      </c>
      <c r="R304" s="16">
        <f t="shared" si="87"/>
        <v>-7.3914389865346763E-5</v>
      </c>
      <c r="S304" s="16">
        <f t="shared" si="88"/>
        <v>0</v>
      </c>
      <c r="T304" s="17">
        <f t="shared" si="89"/>
        <v>8.2228113684903288E-5</v>
      </c>
      <c r="U304" s="15">
        <f t="shared" si="90"/>
        <v>2.9189843171141885E-2</v>
      </c>
      <c r="V304" s="16">
        <f t="shared" si="91"/>
        <v>-9.6069632142096628E-2</v>
      </c>
      <c r="W304" s="16">
        <f t="shared" si="92"/>
        <v>-2.9674922890781136E-2</v>
      </c>
      <c r="X304" s="16">
        <f t="shared" si="93"/>
        <v>-9.3198443248796968E-3</v>
      </c>
      <c r="Y304" s="17">
        <f t="shared" si="94"/>
        <v>1.6249615573277951E-2</v>
      </c>
    </row>
    <row r="305" spans="1:25" x14ac:dyDescent="0.3">
      <c r="A305" s="1">
        <f t="shared" si="76"/>
        <v>66</v>
      </c>
      <c r="B305" s="2">
        <v>42034</v>
      </c>
      <c r="C305" s="1">
        <v>54.38</v>
      </c>
      <c r="D305" s="1">
        <v>117.16</v>
      </c>
      <c r="E305" s="1">
        <v>84.98</v>
      </c>
      <c r="F305" s="1">
        <v>31.25</v>
      </c>
      <c r="G305" s="1">
        <v>87.42</v>
      </c>
      <c r="H305" s="1">
        <f t="shared" si="77"/>
        <v>4.0184236050257111E-3</v>
      </c>
      <c r="I305" s="1">
        <f t="shared" si="78"/>
        <v>1.7169458056934164E-2</v>
      </c>
      <c r="J305" s="1">
        <f t="shared" si="79"/>
        <v>6.8994155541483119E-5</v>
      </c>
      <c r="K305" s="15">
        <f t="shared" si="80"/>
        <v>-0.13103227868328537</v>
      </c>
      <c r="L305" s="16">
        <f t="shared" si="81"/>
        <v>6.1424171045479259E-2</v>
      </c>
      <c r="M305" s="16">
        <f t="shared" si="82"/>
        <v>-1.0479739170936142E-2</v>
      </c>
      <c r="N305" s="16">
        <f t="shared" si="83"/>
        <v>3.2102728731941976E-3</v>
      </c>
      <c r="O305" s="17">
        <f t="shared" si="84"/>
        <v>-5.4407787993509982E-2</v>
      </c>
      <c r="P305" s="15">
        <f t="shared" si="85"/>
        <v>-5.2654320168122129E-4</v>
      </c>
      <c r="Q305" s="16">
        <f t="shared" si="86"/>
        <v>2.4682833884829067E-4</v>
      </c>
      <c r="R305" s="16">
        <f t="shared" si="87"/>
        <v>-4.2112031259002371E-5</v>
      </c>
      <c r="S305" s="16">
        <f t="shared" si="88"/>
        <v>1.2900236292217275E-5</v>
      </c>
      <c r="T305" s="17">
        <f t="shared" si="89"/>
        <v>-2.1863353957035498E-4</v>
      </c>
      <c r="U305" s="15">
        <f t="shared" si="90"/>
        <v>-0.14206849934193083</v>
      </c>
      <c r="V305" s="16">
        <f t="shared" si="91"/>
        <v>3.724556723937867E-2</v>
      </c>
      <c r="W305" s="16">
        <f t="shared" si="92"/>
        <v>-2.1191902180519945E-2</v>
      </c>
      <c r="X305" s="16">
        <f t="shared" si="93"/>
        <v>-6.1095714516854992E-3</v>
      </c>
      <c r="Y305" s="17">
        <f t="shared" si="94"/>
        <v>-5.9253820752460912E-2</v>
      </c>
    </row>
    <row r="306" spans="1:25" x14ac:dyDescent="0.3">
      <c r="A306" s="1">
        <f t="shared" si="76"/>
        <v>65</v>
      </c>
      <c r="B306" s="2">
        <v>42062</v>
      </c>
      <c r="C306" s="1">
        <v>61.28</v>
      </c>
      <c r="D306" s="1">
        <v>128.46</v>
      </c>
      <c r="E306" s="1">
        <v>83.93</v>
      </c>
      <c r="F306" s="1">
        <v>34.32</v>
      </c>
      <c r="G306" s="1">
        <v>88.54</v>
      </c>
      <c r="H306" s="1">
        <f t="shared" si="77"/>
        <v>4.1427047474491864E-3</v>
      </c>
      <c r="I306" s="1">
        <f t="shared" si="78"/>
        <v>1.6099773825399559E-2</v>
      </c>
      <c r="J306" s="1">
        <f t="shared" si="79"/>
        <v>6.6696609459340904E-5</v>
      </c>
      <c r="K306" s="15">
        <f t="shared" si="80"/>
        <v>0.1268848841485839</v>
      </c>
      <c r="L306" s="16">
        <f t="shared" si="81"/>
        <v>9.6449300102424029E-2</v>
      </c>
      <c r="M306" s="16">
        <f t="shared" si="82"/>
        <v>-1.2355848434925876E-2</v>
      </c>
      <c r="N306" s="16">
        <f t="shared" si="83"/>
        <v>9.8240000000000105E-2</v>
      </c>
      <c r="O306" s="17">
        <f t="shared" si="84"/>
        <v>1.2811713566689642E-2</v>
      </c>
      <c r="P306" s="15">
        <f t="shared" si="85"/>
        <v>5.2564661194187852E-4</v>
      </c>
      <c r="Q306" s="16">
        <f t="shared" si="86"/>
        <v>3.9956097342246333E-4</v>
      </c>
      <c r="R306" s="16">
        <f t="shared" si="87"/>
        <v>-5.1186631970130023E-5</v>
      </c>
      <c r="S306" s="16">
        <f t="shared" si="88"/>
        <v>4.0697931438940852E-4</v>
      </c>
      <c r="T306" s="17">
        <f t="shared" si="89"/>
        <v>5.3075146615684331E-5</v>
      </c>
      <c r="U306" s="15">
        <f t="shared" si="90"/>
        <v>0.11584866348993846</v>
      </c>
      <c r="V306" s="16">
        <f t="shared" si="91"/>
        <v>7.2270696296323433E-2</v>
      </c>
      <c r="W306" s="16">
        <f t="shared" si="92"/>
        <v>-2.3068011444509678E-2</v>
      </c>
      <c r="X306" s="16">
        <f t="shared" si="93"/>
        <v>8.8920155675120405E-2</v>
      </c>
      <c r="Y306" s="17">
        <f t="shared" si="94"/>
        <v>7.9656808077387155E-3</v>
      </c>
    </row>
    <row r="307" spans="1:25" x14ac:dyDescent="0.3">
      <c r="A307" s="1">
        <f t="shared" si="76"/>
        <v>64</v>
      </c>
      <c r="B307" s="2">
        <v>42094</v>
      </c>
      <c r="C307" s="1">
        <v>60.58</v>
      </c>
      <c r="D307" s="1">
        <v>124.43</v>
      </c>
      <c r="E307" s="1">
        <v>82.25</v>
      </c>
      <c r="F307" s="1">
        <v>34.79</v>
      </c>
      <c r="G307" s="1">
        <v>85</v>
      </c>
      <c r="H307" s="1">
        <f t="shared" si="77"/>
        <v>4.2708296365455527E-3</v>
      </c>
      <c r="I307" s="1">
        <f t="shared" si="78"/>
        <v>1.3048439214937823E-4</v>
      </c>
      <c r="J307" s="1">
        <f t="shared" si="79"/>
        <v>5.5727660909819643E-7</v>
      </c>
      <c r="K307" s="15">
        <f t="shared" si="80"/>
        <v>-1.1422976501305526E-2</v>
      </c>
      <c r="L307" s="16">
        <f t="shared" si="81"/>
        <v>-3.1371633193211901E-2</v>
      </c>
      <c r="M307" s="16">
        <f t="shared" si="82"/>
        <v>-2.0016680567139344E-2</v>
      </c>
      <c r="N307" s="16">
        <f t="shared" si="83"/>
        <v>1.3694638694638606E-2</v>
      </c>
      <c r="O307" s="17">
        <f t="shared" si="84"/>
        <v>-3.9981929071606137E-2</v>
      </c>
      <c r="P307" s="15">
        <f t="shared" si="85"/>
        <v>-4.8785586579339071E-5</v>
      </c>
      <c r="Q307" s="16">
        <f t="shared" si="86"/>
        <v>-1.3398290078840558E-4</v>
      </c>
      <c r="R307" s="16">
        <f t="shared" si="87"/>
        <v>-8.5487832591404149E-5</v>
      </c>
      <c r="S307" s="16">
        <f t="shared" si="88"/>
        <v>5.8487468798846061E-5</v>
      </c>
      <c r="T307" s="17">
        <f t="shared" si="89"/>
        <v>-1.707560076052777E-4</v>
      </c>
      <c r="U307" s="15">
        <f t="shared" si="90"/>
        <v>-2.2459197159950969E-2</v>
      </c>
      <c r="V307" s="16">
        <f t="shared" si="91"/>
        <v>-5.555023699931249E-2</v>
      </c>
      <c r="W307" s="16">
        <f t="shared" si="92"/>
        <v>-3.0728843576723147E-2</v>
      </c>
      <c r="X307" s="16">
        <f t="shared" si="93"/>
        <v>4.3747943697589088E-3</v>
      </c>
      <c r="Y307" s="17">
        <f t="shared" si="94"/>
        <v>-4.4827961830557067E-2</v>
      </c>
    </row>
    <row r="308" spans="1:25" x14ac:dyDescent="0.3">
      <c r="A308" s="1">
        <f t="shared" si="76"/>
        <v>63</v>
      </c>
      <c r="B308" s="2">
        <v>42124</v>
      </c>
      <c r="C308" s="1">
        <v>63.26</v>
      </c>
      <c r="D308" s="1">
        <v>125.15</v>
      </c>
      <c r="E308" s="1">
        <v>78.05</v>
      </c>
      <c r="F308" s="1">
        <v>33.93</v>
      </c>
      <c r="G308" s="1">
        <v>87.37</v>
      </c>
      <c r="H308" s="1">
        <f t="shared" si="77"/>
        <v>4.4029171510778882E-3</v>
      </c>
      <c r="I308" s="1">
        <f t="shared" si="78"/>
        <v>1.9570911365112474E-3</v>
      </c>
      <c r="J308" s="1">
        <f t="shared" si="79"/>
        <v>8.6169101311678879E-6</v>
      </c>
      <c r="K308" s="15">
        <f t="shared" si="80"/>
        <v>4.4239022779795301E-2</v>
      </c>
      <c r="L308" s="16">
        <f t="shared" si="81"/>
        <v>5.7863859197941903E-3</v>
      </c>
      <c r="M308" s="16">
        <f t="shared" si="82"/>
        <v>-5.1063829787234116E-2</v>
      </c>
      <c r="N308" s="16">
        <f t="shared" si="83"/>
        <v>-2.4719747053751018E-2</v>
      </c>
      <c r="O308" s="17">
        <f t="shared" si="84"/>
        <v>2.7882352941176469E-2</v>
      </c>
      <c r="P308" s="15">
        <f t="shared" si="85"/>
        <v>1.9478075214408611E-4</v>
      </c>
      <c r="Q308" s="16">
        <f t="shared" si="86"/>
        <v>2.5476977809017442E-5</v>
      </c>
      <c r="R308" s="16">
        <f t="shared" si="87"/>
        <v>-2.2482981196993504E-4</v>
      </c>
      <c r="S308" s="16">
        <f t="shared" si="88"/>
        <v>-1.0883899827326745E-4</v>
      </c>
      <c r="T308" s="17">
        <f t="shared" si="89"/>
        <v>1.2276368997711287E-4</v>
      </c>
      <c r="U308" s="15">
        <f t="shared" si="90"/>
        <v>3.3202802121149858E-2</v>
      </c>
      <c r="V308" s="16">
        <f t="shared" si="91"/>
        <v>-1.8392217886306399E-2</v>
      </c>
      <c r="W308" s="16">
        <f t="shared" si="92"/>
        <v>-6.1775992796817919E-2</v>
      </c>
      <c r="X308" s="16">
        <f t="shared" si="93"/>
        <v>-3.4039591378630718E-2</v>
      </c>
      <c r="Y308" s="17">
        <f t="shared" si="94"/>
        <v>2.3036320182225543E-2</v>
      </c>
    </row>
    <row r="309" spans="1:25" x14ac:dyDescent="0.3">
      <c r="A309" s="1">
        <f t="shared" si="76"/>
        <v>62</v>
      </c>
      <c r="B309" s="2">
        <v>42153</v>
      </c>
      <c r="C309" s="1">
        <v>65.78</v>
      </c>
      <c r="D309" s="1">
        <v>130.28</v>
      </c>
      <c r="E309" s="1">
        <v>74.27</v>
      </c>
      <c r="F309" s="1">
        <v>34.75</v>
      </c>
      <c r="G309" s="1">
        <v>85.2</v>
      </c>
      <c r="H309" s="1">
        <f t="shared" si="77"/>
        <v>4.5390898464720501E-3</v>
      </c>
      <c r="I309" s="1">
        <f t="shared" si="78"/>
        <v>1.5868749568322287E-3</v>
      </c>
      <c r="J309" s="1">
        <f t="shared" si="79"/>
        <v>7.202968004177942E-6</v>
      </c>
      <c r="K309" s="15">
        <f t="shared" si="80"/>
        <v>3.9835599114764531E-2</v>
      </c>
      <c r="L309" s="16">
        <f t="shared" si="81"/>
        <v>4.0990811026767826E-2</v>
      </c>
      <c r="M309" s="16">
        <f t="shared" si="82"/>
        <v>-4.8430493273542652E-2</v>
      </c>
      <c r="N309" s="16">
        <f t="shared" si="83"/>
        <v>2.4167403477748373E-2</v>
      </c>
      <c r="O309" s="17">
        <f t="shared" si="84"/>
        <v>-2.4836900537942075E-2</v>
      </c>
      <c r="P309" s="15">
        <f t="shared" si="85"/>
        <v>1.8081736346995867E-4</v>
      </c>
      <c r="Q309" s="16">
        <f t="shared" si="86"/>
        <v>1.8606097413025638E-4</v>
      </c>
      <c r="R309" s="16">
        <f t="shared" si="87"/>
        <v>-2.1983036027757038E-4</v>
      </c>
      <c r="S309" s="16">
        <f t="shared" si="88"/>
        <v>1.0969801574144095E-4</v>
      </c>
      <c r="T309" s="17">
        <f t="shared" si="89"/>
        <v>-1.1273692304960906E-4</v>
      </c>
      <c r="U309" s="15">
        <f t="shared" si="90"/>
        <v>2.8799378456119087E-2</v>
      </c>
      <c r="V309" s="16">
        <f t="shared" si="91"/>
        <v>1.6812207220667237E-2</v>
      </c>
      <c r="W309" s="16">
        <f t="shared" si="92"/>
        <v>-5.9142656283126455E-2</v>
      </c>
      <c r="X309" s="16">
        <f t="shared" si="93"/>
        <v>1.4847559152868676E-2</v>
      </c>
      <c r="Y309" s="17">
        <f t="shared" si="94"/>
        <v>-2.9682933296893001E-2</v>
      </c>
    </row>
    <row r="310" spans="1:25" x14ac:dyDescent="0.3">
      <c r="A310" s="1">
        <f t="shared" si="76"/>
        <v>61</v>
      </c>
      <c r="B310" s="2">
        <v>42185</v>
      </c>
      <c r="C310" s="1">
        <v>67.760000000000005</v>
      </c>
      <c r="D310" s="1">
        <v>125.425</v>
      </c>
      <c r="E310" s="1">
        <v>70.930000000000007</v>
      </c>
      <c r="F310" s="1">
        <v>33.53</v>
      </c>
      <c r="G310" s="1">
        <v>83.2</v>
      </c>
      <c r="H310" s="1">
        <f t="shared" si="77"/>
        <v>4.6794740685278868E-3</v>
      </c>
      <c r="I310" s="1">
        <f t="shared" si="78"/>
        <v>9.0603013389111862E-4</v>
      </c>
      <c r="J310" s="1">
        <f t="shared" si="79"/>
        <v>4.2397445168483386E-6</v>
      </c>
      <c r="K310" s="15">
        <f t="shared" si="80"/>
        <v>3.0100334448160515E-2</v>
      </c>
      <c r="L310" s="16">
        <f t="shared" si="81"/>
        <v>-3.7265888854774332E-2</v>
      </c>
      <c r="M310" s="16">
        <f t="shared" si="82"/>
        <v>-4.4971051568600928E-2</v>
      </c>
      <c r="N310" s="16">
        <f t="shared" si="83"/>
        <v>-3.5107913669064739E-2</v>
      </c>
      <c r="O310" s="17">
        <f t="shared" si="84"/>
        <v>-2.3474178403755874E-2</v>
      </c>
      <c r="P310" s="15">
        <f t="shared" si="85"/>
        <v>1.4085373450418379E-4</v>
      </c>
      <c r="Q310" s="16">
        <f t="shared" si="86"/>
        <v>-1.7438476053655886E-4</v>
      </c>
      <c r="R310" s="16">
        <f t="shared" si="87"/>
        <v>-2.1044086964969839E-4</v>
      </c>
      <c r="S310" s="16">
        <f t="shared" si="88"/>
        <v>-1.6428657161450419E-4</v>
      </c>
      <c r="T310" s="17">
        <f t="shared" si="89"/>
        <v>-1.0984680912037296E-4</v>
      </c>
      <c r="U310" s="15">
        <f t="shared" si="90"/>
        <v>1.9064113789515072E-2</v>
      </c>
      <c r="V310" s="16">
        <f t="shared" si="91"/>
        <v>-6.1444492660874921E-2</v>
      </c>
      <c r="W310" s="16">
        <f t="shared" si="92"/>
        <v>-5.5683214578184731E-2</v>
      </c>
      <c r="X310" s="16">
        <f t="shared" si="93"/>
        <v>-4.4427757993944439E-2</v>
      </c>
      <c r="Y310" s="17">
        <f t="shared" si="94"/>
        <v>-2.8320211162706801E-2</v>
      </c>
    </row>
    <row r="311" spans="1:25" x14ac:dyDescent="0.3">
      <c r="A311" s="1">
        <f t="shared" si="76"/>
        <v>60</v>
      </c>
      <c r="B311" s="2">
        <v>42216</v>
      </c>
      <c r="C311" s="1">
        <v>68.53</v>
      </c>
      <c r="D311" s="1">
        <v>121.3</v>
      </c>
      <c r="E311" s="1">
        <v>71.98</v>
      </c>
      <c r="F311" s="1">
        <v>36.06</v>
      </c>
      <c r="G311" s="1">
        <v>79.209999999999994</v>
      </c>
      <c r="H311" s="1">
        <f t="shared" si="77"/>
        <v>4.8242000706473064E-3</v>
      </c>
      <c r="I311" s="1">
        <f t="shared" si="78"/>
        <v>1.2913223140495592E-4</v>
      </c>
      <c r="J311" s="1">
        <f t="shared" si="79"/>
        <v>6.2295971986663266E-7</v>
      </c>
      <c r="K311" s="15">
        <f t="shared" si="80"/>
        <v>1.1363636363636243E-2</v>
      </c>
      <c r="L311" s="16">
        <f t="shared" si="81"/>
        <v>-3.2888180187362948E-2</v>
      </c>
      <c r="M311" s="16">
        <f t="shared" si="82"/>
        <v>1.4803327224023555E-2</v>
      </c>
      <c r="N311" s="16">
        <f t="shared" si="83"/>
        <v>7.5454816582165352E-2</v>
      </c>
      <c r="O311" s="17">
        <f t="shared" si="84"/>
        <v>-4.7956730769230904E-2</v>
      </c>
      <c r="P311" s="15">
        <f t="shared" si="85"/>
        <v>5.4820455348264262E-5</v>
      </c>
      <c r="Q311" s="16">
        <f t="shared" si="86"/>
        <v>-1.5865916118333769E-4</v>
      </c>
      <c r="R311" s="16">
        <f t="shared" si="87"/>
        <v>7.1414212239949632E-5</v>
      </c>
      <c r="S311" s="16">
        <f t="shared" si="88"/>
        <v>3.6400913148636161E-4</v>
      </c>
      <c r="T311" s="17">
        <f t="shared" si="89"/>
        <v>-2.3135286396493759E-4</v>
      </c>
      <c r="U311" s="15">
        <f t="shared" si="90"/>
        <v>3.2741570499079942E-4</v>
      </c>
      <c r="V311" s="16">
        <f t="shared" si="91"/>
        <v>-5.7066783993463537E-2</v>
      </c>
      <c r="W311" s="16">
        <f t="shared" si="92"/>
        <v>4.091164214439752E-3</v>
      </c>
      <c r="X311" s="16">
        <f t="shared" si="93"/>
        <v>6.6134972257285651E-2</v>
      </c>
      <c r="Y311" s="17">
        <f t="shared" si="94"/>
        <v>-5.2802763528181834E-2</v>
      </c>
    </row>
    <row r="312" spans="1:25" x14ac:dyDescent="0.3">
      <c r="A312" s="1">
        <f t="shared" si="76"/>
        <v>59</v>
      </c>
      <c r="B312" s="2">
        <v>42247</v>
      </c>
      <c r="C312" s="1">
        <v>64.099999999999994</v>
      </c>
      <c r="D312" s="1">
        <v>112.76</v>
      </c>
      <c r="E312" s="1">
        <v>64.73</v>
      </c>
      <c r="F312" s="1">
        <v>32.22</v>
      </c>
      <c r="G312" s="1">
        <v>75.239999999999995</v>
      </c>
      <c r="H312" s="1">
        <f t="shared" si="77"/>
        <v>4.9734021346879449E-3</v>
      </c>
      <c r="I312" s="1">
        <f t="shared" si="78"/>
        <v>4.178746143636454E-3</v>
      </c>
      <c r="J312" s="1">
        <f t="shared" si="79"/>
        <v>2.0782584991080559E-5</v>
      </c>
      <c r="K312" s="15">
        <f t="shared" si="80"/>
        <v>-6.4643221946592777E-2</v>
      </c>
      <c r="L312" s="16">
        <f t="shared" si="81"/>
        <v>-7.0403957131079942E-2</v>
      </c>
      <c r="M312" s="16">
        <f t="shared" si="82"/>
        <v>-0.10072242289524869</v>
      </c>
      <c r="N312" s="16">
        <f t="shared" si="83"/>
        <v>-0.10648918469217983</v>
      </c>
      <c r="O312" s="17">
        <f t="shared" si="84"/>
        <v>-5.0119934351723239E-2</v>
      </c>
      <c r="P312" s="15">
        <f t="shared" si="85"/>
        <v>-3.2149673802229112E-4</v>
      </c>
      <c r="Q312" s="16">
        <f t="shared" si="86"/>
        <v>-3.5014719068619153E-4</v>
      </c>
      <c r="R312" s="16">
        <f t="shared" si="87"/>
        <v>-5.0093311303817177E-4</v>
      </c>
      <c r="S312" s="16">
        <f t="shared" si="88"/>
        <v>-5.2961353846926599E-4</v>
      </c>
      <c r="T312" s="17">
        <f t="shared" si="89"/>
        <v>-2.4926658849528001E-4</v>
      </c>
      <c r="U312" s="15">
        <f t="shared" si="90"/>
        <v>-7.567944260523822E-2</v>
      </c>
      <c r="V312" s="16">
        <f t="shared" si="91"/>
        <v>-9.4582560937180538E-2</v>
      </c>
      <c r="W312" s="16">
        <f t="shared" si="92"/>
        <v>-0.11143458590483249</v>
      </c>
      <c r="X312" s="16">
        <f t="shared" si="93"/>
        <v>-0.11580902901705953</v>
      </c>
      <c r="Y312" s="17">
        <f t="shared" si="94"/>
        <v>-5.4965967110674169E-2</v>
      </c>
    </row>
    <row r="313" spans="1:25" x14ac:dyDescent="0.3">
      <c r="A313" s="1">
        <f t="shared" si="76"/>
        <v>58</v>
      </c>
      <c r="B313" s="2">
        <v>42277</v>
      </c>
      <c r="C313" s="1">
        <v>60.97</v>
      </c>
      <c r="D313" s="1">
        <v>110.3</v>
      </c>
      <c r="E313" s="1">
        <v>64.84</v>
      </c>
      <c r="F313" s="1">
        <v>31.41</v>
      </c>
      <c r="G313" s="1">
        <v>74.349999999999994</v>
      </c>
      <c r="H313" s="1">
        <f t="shared" si="77"/>
        <v>5.1272186955545829E-3</v>
      </c>
      <c r="I313" s="1">
        <f t="shared" si="78"/>
        <v>2.3843643293313594E-3</v>
      </c>
      <c r="J313" s="1">
        <f t="shared" si="79"/>
        <v>1.2225157366361211E-5</v>
      </c>
      <c r="K313" s="15">
        <f t="shared" si="80"/>
        <v>-4.8829953198127884E-2</v>
      </c>
      <c r="L313" s="16">
        <f t="shared" si="81"/>
        <v>-2.1816246896062541E-2</v>
      </c>
      <c r="M313" s="16">
        <f t="shared" si="82"/>
        <v>1.6993665997218077E-3</v>
      </c>
      <c r="N313" s="16">
        <f t="shared" si="83"/>
        <v>-2.5139664804469275E-2</v>
      </c>
      <c r="O313" s="17">
        <f t="shared" si="84"/>
        <v>-1.1828814460393411E-2</v>
      </c>
      <c r="P313" s="15">
        <f t="shared" si="85"/>
        <v>-2.5036184894049657E-4</v>
      </c>
      <c r="Q313" s="16">
        <f t="shared" si="86"/>
        <v>-1.118566689523265E-4</v>
      </c>
      <c r="R313" s="16">
        <f t="shared" si="87"/>
        <v>8.7130242006946737E-6</v>
      </c>
      <c r="S313" s="16">
        <f t="shared" si="88"/>
        <v>-1.288965593854504E-4</v>
      </c>
      <c r="T313" s="17">
        <f t="shared" si="89"/>
        <v>-6.064891864757549E-5</v>
      </c>
      <c r="U313" s="15">
        <f t="shared" si="90"/>
        <v>-5.9866173856773328E-2</v>
      </c>
      <c r="V313" s="16">
        <f t="shared" si="91"/>
        <v>-4.599485070216313E-2</v>
      </c>
      <c r="W313" s="16">
        <f t="shared" si="92"/>
        <v>-9.012796409861995E-3</v>
      </c>
      <c r="X313" s="16">
        <f t="shared" si="93"/>
        <v>-3.4459509129348975E-2</v>
      </c>
      <c r="Y313" s="17">
        <f t="shared" si="94"/>
        <v>-1.6674847219344337E-2</v>
      </c>
    </row>
    <row r="314" spans="1:25" x14ac:dyDescent="0.3">
      <c r="A314" s="1">
        <f t="shared" si="76"/>
        <v>57</v>
      </c>
      <c r="B314" s="2">
        <v>42307</v>
      </c>
      <c r="C314" s="1">
        <v>64.25</v>
      </c>
      <c r="D314" s="1">
        <v>119.5</v>
      </c>
      <c r="E314" s="1">
        <v>57.24</v>
      </c>
      <c r="F314" s="1">
        <v>33.82</v>
      </c>
      <c r="G314" s="1">
        <v>82.74</v>
      </c>
      <c r="H314" s="1">
        <f t="shared" si="77"/>
        <v>5.2857924696438985E-3</v>
      </c>
      <c r="I314" s="1">
        <f t="shared" si="78"/>
        <v>2.894111756067348E-3</v>
      </c>
      <c r="J314" s="1">
        <f t="shared" si="79"/>
        <v>1.5297674126528667E-5</v>
      </c>
      <c r="K314" s="15">
        <f t="shared" si="80"/>
        <v>5.3796949319337317E-2</v>
      </c>
      <c r="L314" s="16">
        <f t="shared" si="81"/>
        <v>8.3408884859474286E-2</v>
      </c>
      <c r="M314" s="16">
        <f t="shared" si="82"/>
        <v>-0.11721159777914869</v>
      </c>
      <c r="N314" s="16">
        <f t="shared" si="83"/>
        <v>7.6727156956383213E-2</v>
      </c>
      <c r="O314" s="17">
        <f t="shared" si="84"/>
        <v>0.11284465366509755</v>
      </c>
      <c r="P314" s="15">
        <f t="shared" si="85"/>
        <v>2.8435950960196765E-4</v>
      </c>
      <c r="Q314" s="16">
        <f t="shared" si="86"/>
        <v>4.4088205549160418E-4</v>
      </c>
      <c r="R314" s="16">
        <f t="shared" si="87"/>
        <v>-6.1955618089595365E-4</v>
      </c>
      <c r="S314" s="16">
        <f t="shared" si="88"/>
        <v>4.0556382845723587E-4</v>
      </c>
      <c r="T314" s="17">
        <f t="shared" si="89"/>
        <v>5.9647342058254636E-4</v>
      </c>
      <c r="U314" s="15">
        <f t="shared" si="90"/>
        <v>4.2760728660691874E-2</v>
      </c>
      <c r="V314" s="16">
        <f t="shared" si="91"/>
        <v>5.9230281053373697E-2</v>
      </c>
      <c r="W314" s="16">
        <f t="shared" si="92"/>
        <v>-0.12792376078873249</v>
      </c>
      <c r="X314" s="16">
        <f t="shared" si="93"/>
        <v>6.7407312631503513E-2</v>
      </c>
      <c r="Y314" s="17">
        <f t="shared" si="94"/>
        <v>0.10799862090614662</v>
      </c>
    </row>
    <row r="315" spans="1:25" x14ac:dyDescent="0.3">
      <c r="A315" s="1">
        <f t="shared" si="76"/>
        <v>56</v>
      </c>
      <c r="B315" s="2">
        <v>42338</v>
      </c>
      <c r="C315" s="1">
        <v>66.680000000000007</v>
      </c>
      <c r="D315" s="1">
        <v>118.3</v>
      </c>
      <c r="E315" s="1">
        <v>58.84</v>
      </c>
      <c r="F315" s="1">
        <v>32.770000000000003</v>
      </c>
      <c r="G315" s="1">
        <v>81.66</v>
      </c>
      <c r="H315" s="1">
        <f t="shared" si="77"/>
        <v>5.4492705872617522E-3</v>
      </c>
      <c r="I315" s="1">
        <f t="shared" si="78"/>
        <v>1.4304289239806911E-3</v>
      </c>
      <c r="J315" s="1">
        <f t="shared" si="79"/>
        <v>7.7947942626164571E-6</v>
      </c>
      <c r="K315" s="15">
        <f t="shared" si="80"/>
        <v>3.7821011673151883E-2</v>
      </c>
      <c r="L315" s="16">
        <f t="shared" si="81"/>
        <v>-1.0041841004184149E-2</v>
      </c>
      <c r="M315" s="16">
        <f t="shared" si="82"/>
        <v>2.7952480782669431E-2</v>
      </c>
      <c r="N315" s="16">
        <f t="shared" si="83"/>
        <v>-3.104671791839142E-2</v>
      </c>
      <c r="O315" s="17">
        <f t="shared" si="84"/>
        <v>-1.3052936910804891E-2</v>
      </c>
      <c r="P315" s="15">
        <f t="shared" si="85"/>
        <v>2.0609692649098995E-4</v>
      </c>
      <c r="Q315" s="16">
        <f t="shared" si="86"/>
        <v>-5.4720708826059701E-5</v>
      </c>
      <c r="R315" s="16">
        <f t="shared" si="87"/>
        <v>1.5232063136999991E-4</v>
      </c>
      <c r="S315" s="16">
        <f t="shared" si="88"/>
        <v>-1.6918196678370278E-4</v>
      </c>
      <c r="T315" s="17">
        <f t="shared" si="89"/>
        <v>-7.1128985185432367E-5</v>
      </c>
      <c r="U315" s="15">
        <f t="shared" si="90"/>
        <v>2.678479101450644E-2</v>
      </c>
      <c r="V315" s="16">
        <f t="shared" si="91"/>
        <v>-3.4220444810284738E-2</v>
      </c>
      <c r="W315" s="16">
        <f t="shared" si="92"/>
        <v>1.7240317773085628E-2</v>
      </c>
      <c r="X315" s="16">
        <f t="shared" si="93"/>
        <v>-4.036656224327112E-2</v>
      </c>
      <c r="Y315" s="17">
        <f t="shared" si="94"/>
        <v>-1.7898969669755817E-2</v>
      </c>
    </row>
    <row r="316" spans="1:25" x14ac:dyDescent="0.3">
      <c r="A316" s="1">
        <f t="shared" si="76"/>
        <v>55</v>
      </c>
      <c r="B316" s="2">
        <v>42369</v>
      </c>
      <c r="C316" s="1">
        <v>66.03</v>
      </c>
      <c r="D316" s="1">
        <v>105.26</v>
      </c>
      <c r="E316" s="1">
        <v>61.3</v>
      </c>
      <c r="F316" s="1">
        <v>32.28</v>
      </c>
      <c r="G316" s="1">
        <v>77.95</v>
      </c>
      <c r="H316" s="1">
        <f t="shared" si="77"/>
        <v>5.6178047291358269E-3</v>
      </c>
      <c r="I316" s="1">
        <f t="shared" si="78"/>
        <v>9.5024486404460455E-5</v>
      </c>
      <c r="J316" s="1">
        <f t="shared" si="79"/>
        <v>5.3382900910668101E-7</v>
      </c>
      <c r="K316" s="15">
        <f t="shared" si="80"/>
        <v>-9.7480503899221027E-3</v>
      </c>
      <c r="L316" s="16">
        <f t="shared" si="81"/>
        <v>-0.1102282333051563</v>
      </c>
      <c r="M316" s="16">
        <f t="shared" si="82"/>
        <v>4.180829367777017E-2</v>
      </c>
      <c r="N316" s="16">
        <f t="shared" si="83"/>
        <v>-1.4952700640830097E-2</v>
      </c>
      <c r="O316" s="17">
        <f t="shared" si="84"/>
        <v>-4.5432280186137541E-2</v>
      </c>
      <c r="P316" s="15">
        <f t="shared" si="85"/>
        <v>-5.4762643580358733E-5</v>
      </c>
      <c r="Q316" s="16">
        <f t="shared" si="86"/>
        <v>-6.1924069034599431E-4</v>
      </c>
      <c r="R316" s="16">
        <f t="shared" si="87"/>
        <v>2.3487082994007677E-4</v>
      </c>
      <c r="S316" s="16">
        <f t="shared" si="88"/>
        <v>-8.4001352373407631E-5</v>
      </c>
      <c r="T316" s="17">
        <f t="shared" si="89"/>
        <v>-2.5522967848510739E-4</v>
      </c>
      <c r="U316" s="15">
        <f t="shared" si="90"/>
        <v>-2.0784271048567546E-2</v>
      </c>
      <c r="V316" s="16">
        <f t="shared" si="91"/>
        <v>-0.13440683711125689</v>
      </c>
      <c r="W316" s="16">
        <f t="shared" si="92"/>
        <v>3.1096130668186367E-2</v>
      </c>
      <c r="X316" s="16">
        <f t="shared" si="93"/>
        <v>-2.4272544965709793E-2</v>
      </c>
      <c r="Y316" s="17">
        <f t="shared" si="94"/>
        <v>-5.0278312945088471E-2</v>
      </c>
    </row>
    <row r="317" spans="1:25" x14ac:dyDescent="0.3">
      <c r="A317" s="1">
        <f t="shared" si="76"/>
        <v>54</v>
      </c>
      <c r="B317" s="2">
        <v>42398</v>
      </c>
      <c r="C317" s="1">
        <v>59.5</v>
      </c>
      <c r="D317" s="1">
        <v>97.34</v>
      </c>
      <c r="E317" s="1">
        <v>66.36</v>
      </c>
      <c r="F317" s="1">
        <v>30.49</v>
      </c>
      <c r="G317" s="1">
        <v>77.849999999999994</v>
      </c>
      <c r="H317" s="1">
        <f t="shared" si="77"/>
        <v>5.7915512671503364E-3</v>
      </c>
      <c r="I317" s="1">
        <f t="shared" si="78"/>
        <v>9.7801106427353526E-3</v>
      </c>
      <c r="J317" s="1">
        <f t="shared" si="79"/>
        <v>5.6642012185804419E-5</v>
      </c>
      <c r="K317" s="15">
        <f t="shared" si="80"/>
        <v>-9.8894441920339249E-2</v>
      </c>
      <c r="L317" s="16">
        <f t="shared" si="81"/>
        <v>-7.5242257267718049E-2</v>
      </c>
      <c r="M317" s="16">
        <f t="shared" si="82"/>
        <v>8.2544861337683573E-2</v>
      </c>
      <c r="N317" s="16">
        <f t="shared" si="83"/>
        <v>-5.5452292441140139E-2</v>
      </c>
      <c r="O317" s="17">
        <f t="shared" si="84"/>
        <v>-1.2828736369469018E-3</v>
      </c>
      <c r="P317" s="15">
        <f t="shared" si="85"/>
        <v>-5.7275223041786615E-4</v>
      </c>
      <c r="Q317" s="16">
        <f t="shared" si="86"/>
        <v>-4.3576939042210406E-4</v>
      </c>
      <c r="R317" s="16">
        <f t="shared" si="87"/>
        <v>4.7806279627701011E-4</v>
      </c>
      <c r="S317" s="16">
        <f t="shared" si="88"/>
        <v>-3.2115479455387618E-4</v>
      </c>
      <c r="T317" s="17">
        <f t="shared" si="89"/>
        <v>-7.4298284376535902E-6</v>
      </c>
      <c r="U317" s="15">
        <f t="shared" si="90"/>
        <v>-0.10993066257898469</v>
      </c>
      <c r="V317" s="16">
        <f t="shared" si="91"/>
        <v>-9.9420861073818645E-2</v>
      </c>
      <c r="W317" s="16">
        <f t="shared" si="92"/>
        <v>7.183269832809977E-2</v>
      </c>
      <c r="X317" s="16">
        <f t="shared" si="93"/>
        <v>-6.4772136766019839E-2</v>
      </c>
      <c r="Y317" s="17">
        <f t="shared" si="94"/>
        <v>-6.1289063958978292E-3</v>
      </c>
    </row>
    <row r="318" spans="1:25" x14ac:dyDescent="0.3">
      <c r="A318" s="1">
        <f t="shared" si="76"/>
        <v>53</v>
      </c>
      <c r="B318" s="2">
        <v>42429</v>
      </c>
      <c r="C318" s="1">
        <v>56.3</v>
      </c>
      <c r="D318" s="1">
        <v>96.69</v>
      </c>
      <c r="E318" s="1">
        <v>66.34</v>
      </c>
      <c r="F318" s="1">
        <v>29.67</v>
      </c>
      <c r="G318" s="1">
        <v>80.150000000000006</v>
      </c>
      <c r="H318" s="1">
        <f t="shared" si="77"/>
        <v>5.9706714094333365E-3</v>
      </c>
      <c r="I318" s="1">
        <f t="shared" si="78"/>
        <v>2.8924510980862968E-3</v>
      </c>
      <c r="J318" s="1">
        <f t="shared" si="79"/>
        <v>1.7269875074527912E-5</v>
      </c>
      <c r="K318" s="15">
        <f t="shared" si="80"/>
        <v>-5.3781512605042048E-2</v>
      </c>
      <c r="L318" s="16">
        <f t="shared" si="81"/>
        <v>-6.6776248202178312E-3</v>
      </c>
      <c r="M318" s="16">
        <f t="shared" si="82"/>
        <v>-3.013863773356773E-4</v>
      </c>
      <c r="N318" s="16">
        <f t="shared" si="83"/>
        <v>-2.6894063627418752E-2</v>
      </c>
      <c r="O318" s="17">
        <f t="shared" si="84"/>
        <v>2.9543994861914058E-2</v>
      </c>
      <c r="P318" s="15">
        <f t="shared" si="85"/>
        <v>-3.2111173966700317E-4</v>
      </c>
      <c r="Q318" s="16">
        <f t="shared" si="86"/>
        <v>-3.9869903596997031E-5</v>
      </c>
      <c r="R318" s="16">
        <f t="shared" si="87"/>
        <v>-1.7994790263508159E-6</v>
      </c>
      <c r="S318" s="16">
        <f t="shared" si="88"/>
        <v>-1.6057561678371014E-4</v>
      </c>
      <c r="T318" s="17">
        <f t="shared" si="89"/>
        <v>1.7639748544247567E-4</v>
      </c>
      <c r="U318" s="15">
        <f t="shared" si="90"/>
        <v>-6.4817733263687491E-2</v>
      </c>
      <c r="V318" s="16">
        <f t="shared" si="91"/>
        <v>-3.085622862631842E-2</v>
      </c>
      <c r="W318" s="16">
        <f t="shared" si="92"/>
        <v>-1.101354938691948E-2</v>
      </c>
      <c r="X318" s="16">
        <f t="shared" si="93"/>
        <v>-3.6213907952298452E-2</v>
      </c>
      <c r="Y318" s="17">
        <f t="shared" si="94"/>
        <v>2.4697962102963131E-2</v>
      </c>
    </row>
    <row r="319" spans="1:25" x14ac:dyDescent="0.3">
      <c r="A319" s="1">
        <f t="shared" si="76"/>
        <v>52</v>
      </c>
      <c r="B319" s="2">
        <v>42460</v>
      </c>
      <c r="C319" s="1">
        <v>59.22</v>
      </c>
      <c r="D319" s="1">
        <v>108.99</v>
      </c>
      <c r="E319" s="1">
        <v>68.489999999999995</v>
      </c>
      <c r="F319" s="1">
        <v>29.64</v>
      </c>
      <c r="G319" s="1">
        <v>83.59</v>
      </c>
      <c r="H319" s="1">
        <f t="shared" si="77"/>
        <v>6.1553313499312758E-3</v>
      </c>
      <c r="I319" s="1">
        <f t="shared" si="78"/>
        <v>2.6899791462256547E-3</v>
      </c>
      <c r="J319" s="1">
        <f t="shared" si="79"/>
        <v>1.6557712969424141E-5</v>
      </c>
      <c r="K319" s="15">
        <f t="shared" si="80"/>
        <v>5.1865008880994656E-2</v>
      </c>
      <c r="L319" s="16">
        <f t="shared" si="81"/>
        <v>0.12721067328575852</v>
      </c>
      <c r="M319" s="16">
        <f t="shared" si="82"/>
        <v>3.2408803135363096E-2</v>
      </c>
      <c r="N319" s="16">
        <f t="shared" si="83"/>
        <v>-1.0111223458039165E-3</v>
      </c>
      <c r="O319" s="17">
        <f t="shared" si="84"/>
        <v>4.2919525888958088E-2</v>
      </c>
      <c r="P319" s="15">
        <f t="shared" si="85"/>
        <v>3.1924631512965043E-4</v>
      </c>
      <c r="Q319" s="16">
        <f t="shared" si="86"/>
        <v>7.8302384532169447E-4</v>
      </c>
      <c r="R319" s="16">
        <f t="shared" si="87"/>
        <v>1.9948692195285149E-4</v>
      </c>
      <c r="S319" s="16">
        <f t="shared" si="88"/>
        <v>-6.2237930737428998E-6</v>
      </c>
      <c r="T319" s="17">
        <f t="shared" si="89"/>
        <v>2.6418390322849073E-4</v>
      </c>
      <c r="U319" s="15">
        <f t="shared" si="90"/>
        <v>4.0828788222349213E-2</v>
      </c>
      <c r="V319" s="16">
        <f t="shared" si="91"/>
        <v>0.10303206947965793</v>
      </c>
      <c r="W319" s="16">
        <f t="shared" si="92"/>
        <v>2.1696640125779293E-2</v>
      </c>
      <c r="X319" s="16">
        <f t="shared" si="93"/>
        <v>-1.0330966670683613E-2</v>
      </c>
      <c r="Y319" s="17">
        <f t="shared" si="94"/>
        <v>3.8073493130007158E-2</v>
      </c>
    </row>
    <row r="320" spans="1:25" x14ac:dyDescent="0.3">
      <c r="A320" s="1">
        <f t="shared" si="76"/>
        <v>51</v>
      </c>
      <c r="B320" s="2">
        <v>42489</v>
      </c>
      <c r="C320" s="1">
        <v>63.2</v>
      </c>
      <c r="D320" s="1">
        <v>93.74</v>
      </c>
      <c r="E320" s="1">
        <v>66.87</v>
      </c>
      <c r="F320" s="1">
        <v>32.71</v>
      </c>
      <c r="G320" s="1">
        <v>88.4</v>
      </c>
      <c r="H320" s="1">
        <f t="shared" si="77"/>
        <v>6.3457024226095627E-3</v>
      </c>
      <c r="I320" s="1">
        <f t="shared" si="78"/>
        <v>4.5167841628209453E-3</v>
      </c>
      <c r="J320" s="1">
        <f t="shared" si="79"/>
        <v>2.8662168204417379E-5</v>
      </c>
      <c r="K320" s="15">
        <f t="shared" si="80"/>
        <v>6.7207024653833214E-2</v>
      </c>
      <c r="L320" s="16">
        <f t="shared" si="81"/>
        <v>-0.13992109367831906</v>
      </c>
      <c r="M320" s="16">
        <f t="shared" si="82"/>
        <v>-2.3653088042049797E-2</v>
      </c>
      <c r="N320" s="16">
        <f t="shared" si="83"/>
        <v>0.10357624831309042</v>
      </c>
      <c r="O320" s="17">
        <f t="shared" si="84"/>
        <v>5.7542768273717071E-2</v>
      </c>
      <c r="P320" s="15">
        <f t="shared" si="85"/>
        <v>4.2647577916221001E-4</v>
      </c>
      <c r="Q320" s="16">
        <f t="shared" si="86"/>
        <v>-8.8789762312868885E-4</v>
      </c>
      <c r="R320" s="16">
        <f t="shared" si="87"/>
        <v>-1.5009545809063267E-4</v>
      </c>
      <c r="S320" s="16">
        <f t="shared" si="88"/>
        <v>6.5726404984518751E-4</v>
      </c>
      <c r="T320" s="17">
        <f t="shared" si="89"/>
        <v>3.6514928403818712E-4</v>
      </c>
      <c r="U320" s="15">
        <f t="shared" si="90"/>
        <v>5.6170803995187771E-2</v>
      </c>
      <c r="V320" s="16">
        <f t="shared" si="91"/>
        <v>-0.16409969748441966</v>
      </c>
      <c r="W320" s="16">
        <f t="shared" si="92"/>
        <v>-3.43652510516336E-2</v>
      </c>
      <c r="X320" s="16">
        <f t="shared" si="93"/>
        <v>9.4256403988210724E-2</v>
      </c>
      <c r="Y320" s="17">
        <f t="shared" si="94"/>
        <v>5.2696735514766141E-2</v>
      </c>
    </row>
    <row r="321" spans="1:25" x14ac:dyDescent="0.3">
      <c r="A321" s="1">
        <f t="shared" si="76"/>
        <v>50</v>
      </c>
      <c r="B321" s="2">
        <v>42521</v>
      </c>
      <c r="C321" s="1">
        <v>65.27</v>
      </c>
      <c r="D321" s="1">
        <v>99.86</v>
      </c>
      <c r="E321" s="1">
        <v>70.78</v>
      </c>
      <c r="F321" s="1">
        <v>34.700000000000003</v>
      </c>
      <c r="G321" s="1">
        <v>89.02</v>
      </c>
      <c r="H321" s="1">
        <f t="shared" si="77"/>
        <v>6.5419612604222296E-3</v>
      </c>
      <c r="I321" s="1">
        <f t="shared" si="78"/>
        <v>1.0727697884954231E-3</v>
      </c>
      <c r="J321" s="1">
        <f t="shared" si="79"/>
        <v>7.0180183976884067E-6</v>
      </c>
      <c r="K321" s="15">
        <f t="shared" si="80"/>
        <v>3.2753164556961867E-2</v>
      </c>
      <c r="L321" s="16">
        <f t="shared" si="81"/>
        <v>6.5286963942820631E-2</v>
      </c>
      <c r="M321" s="16">
        <f t="shared" si="82"/>
        <v>5.8471661432630384E-2</v>
      </c>
      <c r="N321" s="16">
        <f t="shared" si="83"/>
        <v>6.0837664322837215E-2</v>
      </c>
      <c r="O321" s="17">
        <f t="shared" si="84"/>
        <v>7.0135746606334592E-3</v>
      </c>
      <c r="P321" s="15">
        <f t="shared" si="85"/>
        <v>2.1426993368787894E-4</v>
      </c>
      <c r="Q321" s="16">
        <f t="shared" si="86"/>
        <v>4.2710478892451549E-4</v>
      </c>
      <c r="R321" s="16">
        <f t="shared" si="87"/>
        <v>3.8251934392479256E-4</v>
      </c>
      <c r="S321" s="16">
        <f t="shared" si="88"/>
        <v>3.9799764317457266E-4</v>
      </c>
      <c r="T321" s="17">
        <f t="shared" si="89"/>
        <v>4.5882533726943079E-5</v>
      </c>
      <c r="U321" s="15">
        <f t="shared" si="90"/>
        <v>2.1716943898316424E-2</v>
      </c>
      <c r="V321" s="16">
        <f t="shared" si="91"/>
        <v>4.1108360136720042E-2</v>
      </c>
      <c r="W321" s="16">
        <f t="shared" si="92"/>
        <v>4.7759498423046581E-2</v>
      </c>
      <c r="X321" s="16">
        <f t="shared" si="93"/>
        <v>5.1517819997957515E-2</v>
      </c>
      <c r="Y321" s="17">
        <f t="shared" si="94"/>
        <v>2.1675419016825319E-3</v>
      </c>
    </row>
    <row r="322" spans="1:25" x14ac:dyDescent="0.3">
      <c r="A322" s="1">
        <f t="shared" si="76"/>
        <v>49</v>
      </c>
      <c r="B322" s="2">
        <v>42551</v>
      </c>
      <c r="C322" s="1">
        <v>62.14</v>
      </c>
      <c r="D322" s="1">
        <v>95.6</v>
      </c>
      <c r="E322" s="1">
        <v>73.02</v>
      </c>
      <c r="F322" s="1">
        <v>35.21</v>
      </c>
      <c r="G322" s="1">
        <v>93.74</v>
      </c>
      <c r="H322" s="1">
        <f t="shared" si="77"/>
        <v>6.7442899591981745E-3</v>
      </c>
      <c r="I322" s="1">
        <f t="shared" si="78"/>
        <v>2.299648448540666E-3</v>
      </c>
      <c r="J322" s="1">
        <f t="shared" si="79"/>
        <v>1.5509495941178475E-5</v>
      </c>
      <c r="K322" s="15">
        <f t="shared" si="80"/>
        <v>-4.7954649915734615E-2</v>
      </c>
      <c r="L322" s="16">
        <f t="shared" si="81"/>
        <v>-4.2659723613058365E-2</v>
      </c>
      <c r="M322" s="16">
        <f t="shared" si="82"/>
        <v>3.1647358010737481E-2</v>
      </c>
      <c r="N322" s="16">
        <f t="shared" si="83"/>
        <v>1.4697406340057562E-2</v>
      </c>
      <c r="O322" s="17">
        <f t="shared" si="84"/>
        <v>5.3021792855538097E-2</v>
      </c>
      <c r="P322" s="15">
        <f t="shared" si="85"/>
        <v>-3.2342006392355253E-4</v>
      </c>
      <c r="Q322" s="16">
        <f t="shared" si="86"/>
        <v>-2.8770954562571879E-4</v>
      </c>
      <c r="R322" s="16">
        <f t="shared" si="87"/>
        <v>2.1343895886696671E-4</v>
      </c>
      <c r="S322" s="16">
        <f t="shared" si="88"/>
        <v>9.9123570005505801E-5</v>
      </c>
      <c r="T322" s="17">
        <f t="shared" si="89"/>
        <v>3.5759434517429109E-4</v>
      </c>
      <c r="U322" s="15">
        <f t="shared" si="90"/>
        <v>-5.8990870574380058E-2</v>
      </c>
      <c r="V322" s="16">
        <f t="shared" si="91"/>
        <v>-6.683832741915896E-2</v>
      </c>
      <c r="W322" s="16">
        <f t="shared" si="92"/>
        <v>2.0935195001153678E-2</v>
      </c>
      <c r="X322" s="16">
        <f t="shared" si="93"/>
        <v>5.3775620151778648E-3</v>
      </c>
      <c r="Y322" s="17">
        <f t="shared" si="94"/>
        <v>4.8175760096587167E-2</v>
      </c>
    </row>
    <row r="323" spans="1:25" x14ac:dyDescent="0.3">
      <c r="A323" s="1">
        <f t="shared" si="76"/>
        <v>48</v>
      </c>
      <c r="B323" s="2">
        <v>42580</v>
      </c>
      <c r="C323" s="1">
        <v>63.97</v>
      </c>
      <c r="D323" s="1">
        <v>104.21</v>
      </c>
      <c r="E323" s="1">
        <v>72.97</v>
      </c>
      <c r="F323" s="1">
        <v>36.89</v>
      </c>
      <c r="G323" s="1">
        <v>88.95</v>
      </c>
      <c r="H323" s="1">
        <f t="shared" si="77"/>
        <v>6.9528762465960571E-3</v>
      </c>
      <c r="I323" s="1">
        <f t="shared" si="78"/>
        <v>8.6728069936454089E-4</v>
      </c>
      <c r="J323" s="1">
        <f t="shared" si="79"/>
        <v>6.0300953737429327E-6</v>
      </c>
      <c r="K323" s="15">
        <f t="shared" si="80"/>
        <v>2.9449629868039784E-2</v>
      </c>
      <c r="L323" s="16">
        <f t="shared" si="81"/>
        <v>9.0062761506276123E-2</v>
      </c>
      <c r="M323" s="16">
        <f t="shared" si="82"/>
        <v>-6.8474390577921707E-4</v>
      </c>
      <c r="N323" s="16">
        <f t="shared" si="83"/>
        <v>4.7713717693836921E-2</v>
      </c>
      <c r="O323" s="17">
        <f t="shared" si="84"/>
        <v>-5.1098783870279441E-2</v>
      </c>
      <c r="P323" s="15">
        <f t="shared" si="85"/>
        <v>2.0475963198053959E-4</v>
      </c>
      <c r="Q323" s="16">
        <f t="shared" si="86"/>
        <v>6.2619523517983304E-4</v>
      </c>
      <c r="R323" s="16">
        <f t="shared" si="87"/>
        <v>-4.7609396374937272E-6</v>
      </c>
      <c r="S323" s="16">
        <f t="shared" si="88"/>
        <v>3.3174757439026871E-4</v>
      </c>
      <c r="T323" s="17">
        <f t="shared" si="89"/>
        <v>-3.5528352060161164E-4</v>
      </c>
      <c r="U323" s="15">
        <f t="shared" si="90"/>
        <v>1.8413409209394341E-2</v>
      </c>
      <c r="V323" s="16">
        <f t="shared" si="91"/>
        <v>6.5884157700175527E-2</v>
      </c>
      <c r="W323" s="16">
        <f t="shared" si="92"/>
        <v>-1.139690691536302E-2</v>
      </c>
      <c r="X323" s="16">
        <f t="shared" si="93"/>
        <v>3.8393873368957221E-2</v>
      </c>
      <c r="Y323" s="17">
        <f t="shared" si="94"/>
        <v>-5.5944816629230371E-2</v>
      </c>
    </row>
    <row r="324" spans="1:25" x14ac:dyDescent="0.3">
      <c r="A324" s="1">
        <f t="shared" si="76"/>
        <v>47</v>
      </c>
      <c r="B324" s="2">
        <v>42613</v>
      </c>
      <c r="C324" s="1">
        <v>67.5</v>
      </c>
      <c r="D324" s="1">
        <v>106.1</v>
      </c>
      <c r="E324" s="1">
        <v>71.44</v>
      </c>
      <c r="F324" s="1">
        <v>34.799999999999997</v>
      </c>
      <c r="G324" s="1">
        <v>87.14</v>
      </c>
      <c r="H324" s="1">
        <f t="shared" si="77"/>
        <v>7.167913656284595E-3</v>
      </c>
      <c r="I324" s="1">
        <f t="shared" si="78"/>
        <v>3.0450659943503104E-3</v>
      </c>
      <c r="J324" s="1">
        <f t="shared" si="79"/>
        <v>2.1826770125191419E-5</v>
      </c>
      <c r="K324" s="15">
        <f t="shared" si="80"/>
        <v>5.5182116617164212E-2</v>
      </c>
      <c r="L324" s="16">
        <f t="shared" si="81"/>
        <v>1.8136455234622373E-2</v>
      </c>
      <c r="M324" s="16">
        <f t="shared" si="82"/>
        <v>-2.0967520898999559E-2</v>
      </c>
      <c r="N324" s="16">
        <f t="shared" si="83"/>
        <v>-5.6654920032529255E-2</v>
      </c>
      <c r="O324" s="17">
        <f t="shared" si="84"/>
        <v>-2.0348510399100683E-2</v>
      </c>
      <c r="P324" s="15">
        <f t="shared" si="85"/>
        <v>3.9554064728286045E-4</v>
      </c>
      <c r="Q324" s="16">
        <f t="shared" si="86"/>
        <v>1.3000054515284394E-4</v>
      </c>
      <c r="R324" s="16">
        <f t="shared" si="87"/>
        <v>-1.502933793903716E-4</v>
      </c>
      <c r="S324" s="16">
        <f t="shared" si="88"/>
        <v>-4.0609757499687814E-4</v>
      </c>
      <c r="T324" s="17">
        <f t="shared" si="89"/>
        <v>-1.4585636557476288E-4</v>
      </c>
      <c r="U324" s="15">
        <f t="shared" si="90"/>
        <v>4.4145895958518769E-2</v>
      </c>
      <c r="V324" s="16">
        <f t="shared" si="91"/>
        <v>-6.0421485714782161E-3</v>
      </c>
      <c r="W324" s="16">
        <f t="shared" si="92"/>
        <v>-3.1679683908583361E-2</v>
      </c>
      <c r="X324" s="16">
        <f t="shared" si="93"/>
        <v>-6.5974764357408955E-2</v>
      </c>
      <c r="Y324" s="17">
        <f t="shared" si="94"/>
        <v>-2.519454315805161E-2</v>
      </c>
    </row>
    <row r="325" spans="1:25" x14ac:dyDescent="0.3">
      <c r="A325" s="1">
        <f t="shared" ref="A325:A368" si="95">+A326+1</f>
        <v>46</v>
      </c>
      <c r="B325" s="2">
        <v>42643</v>
      </c>
      <c r="C325" s="1">
        <v>66.59</v>
      </c>
      <c r="D325" s="1">
        <v>113.05</v>
      </c>
      <c r="E325" s="1">
        <v>72.12</v>
      </c>
      <c r="F325" s="1">
        <v>33.869999999999997</v>
      </c>
      <c r="G325" s="1">
        <v>87.28</v>
      </c>
      <c r="H325" s="1">
        <f t="shared" ref="H325:H371" si="96">+(1-$K$1)*$K$1^A325</f>
        <v>7.3896017075098909E-3</v>
      </c>
      <c r="I325" s="1">
        <f t="shared" si="78"/>
        <v>1.8175034293552668E-4</v>
      </c>
      <c r="J325" s="1">
        <f t="shared" si="79"/>
        <v>1.3430626444968762E-6</v>
      </c>
      <c r="K325" s="15">
        <f t="shared" si="80"/>
        <v>-1.3481481481481428E-2</v>
      </c>
      <c r="L325" s="16">
        <f t="shared" si="81"/>
        <v>6.550424128180965E-2</v>
      </c>
      <c r="M325" s="16">
        <f t="shared" si="82"/>
        <v>9.5184770436731458E-3</v>
      </c>
      <c r="N325" s="16">
        <f t="shared" si="83"/>
        <v>-2.6724137931034453E-2</v>
      </c>
      <c r="O325" s="17">
        <f t="shared" si="84"/>
        <v>1.6066100527887262E-3</v>
      </c>
      <c r="P325" s="15">
        <f t="shared" si="85"/>
        <v>-9.9622778575318138E-5</v>
      </c>
      <c r="Q325" s="16">
        <f t="shared" si="86"/>
        <v>4.8405025322520049E-4</v>
      </c>
      <c r="R325" s="16">
        <f t="shared" si="87"/>
        <v>7.0337754214820779E-5</v>
      </c>
      <c r="S325" s="16">
        <f t="shared" si="88"/>
        <v>-1.9748073528690204E-4</v>
      </c>
      <c r="T325" s="17">
        <f t="shared" si="89"/>
        <v>1.1872208389390128E-5</v>
      </c>
      <c r="U325" s="15">
        <f t="shared" si="90"/>
        <v>-2.4517702140126871E-2</v>
      </c>
      <c r="V325" s="16">
        <f t="shared" si="91"/>
        <v>4.1325637475709061E-2</v>
      </c>
      <c r="W325" s="16">
        <f t="shared" si="92"/>
        <v>-1.1936859659106569E-3</v>
      </c>
      <c r="X325" s="16">
        <f t="shared" si="93"/>
        <v>-3.6043982255914153E-2</v>
      </c>
      <c r="Y325" s="17">
        <f t="shared" si="94"/>
        <v>-3.2394227061622012E-3</v>
      </c>
    </row>
    <row r="326" spans="1:25" x14ac:dyDescent="0.3">
      <c r="A326" s="1">
        <f t="shared" si="95"/>
        <v>45</v>
      </c>
      <c r="B326" s="2">
        <v>42674</v>
      </c>
      <c r="C326" s="1">
        <v>69.260000000000005</v>
      </c>
      <c r="D326" s="1">
        <v>113.54</v>
      </c>
      <c r="E326" s="1">
        <v>70.02</v>
      </c>
      <c r="F326" s="1">
        <v>31.71</v>
      </c>
      <c r="G326" s="1">
        <v>83.32</v>
      </c>
      <c r="H326" s="1">
        <f t="shared" si="96"/>
        <v>7.6181460902163831E-3</v>
      </c>
      <c r="I326" s="1">
        <f t="shared" ref="I326:I371" si="97">+K326^2</f>
        <v>1.607698079401922E-3</v>
      </c>
      <c r="J326" s="1">
        <f t="shared" ref="J326:J389" si="98">+I326*H326</f>
        <v>1.224767883784414E-5</v>
      </c>
      <c r="K326" s="15">
        <f t="shared" ref="K326:K371" si="99">+C326/C325-1</f>
        <v>4.0096110527106266E-2</v>
      </c>
      <c r="L326" s="16">
        <f t="shared" ref="L326:L371" si="100">+D326/D325-1</f>
        <v>4.3343653250775827E-3</v>
      </c>
      <c r="M326" s="16">
        <f t="shared" ref="M326:M371" si="101">+E326/E325-1</f>
        <v>-2.9118136439267972E-2</v>
      </c>
      <c r="N326" s="16">
        <f t="shared" ref="N326:N371" si="102">+F326/F325-1</f>
        <v>-6.3773250664304615E-2</v>
      </c>
      <c r="O326" s="17">
        <f t="shared" ref="O326:O371" si="103">+G326/G325-1</f>
        <v>-4.5371219065078017E-2</v>
      </c>
      <c r="P326" s="15">
        <f t="shared" ref="P326:P371" si="104">+K326*$H326</f>
        <v>3.0545802764495858E-4</v>
      </c>
      <c r="Q326" s="16">
        <f t="shared" ref="Q326:Q371" si="105">+L326*$H326</f>
        <v>3.3019828254809251E-5</v>
      </c>
      <c r="R326" s="16">
        <f t="shared" ref="R326:R371" si="106">+M326*$H326</f>
        <v>-2.218262172691965E-4</v>
      </c>
      <c r="S326" s="16">
        <f t="shared" ref="S326:S371" si="107">+N326*$H326</f>
        <v>-4.8583394020866155E-4</v>
      </c>
      <c r="T326" s="17">
        <f t="shared" ref="T326:T371" si="108">+O326*$H326</f>
        <v>-3.4564457512897514E-4</v>
      </c>
      <c r="U326" s="15">
        <f t="shared" ref="U326:U371" si="109">+K326-AVERAGE(K$6:K$371)</f>
        <v>2.9059889868460823E-2</v>
      </c>
      <c r="V326" s="16">
        <f t="shared" ref="V326:V371" si="110">+L326-AVERAGE(L$6:L$371)</f>
        <v>-1.9844238481023006E-2</v>
      </c>
      <c r="W326" s="16">
        <f t="shared" ref="W326:W371" si="111">+M326-AVERAGE(M$6:M$371)</f>
        <v>-3.9830299448851775E-2</v>
      </c>
      <c r="X326" s="16">
        <f t="shared" ref="X326:X371" si="112">+N326-AVERAGE(N$6:N$371)</f>
        <v>-7.3093094989184315E-2</v>
      </c>
      <c r="Y326" s="17">
        <f t="shared" ref="Y326:Y371" si="113">+O326-AVERAGE(O$6:O$371)</f>
        <v>-5.0217251824028947E-2</v>
      </c>
    </row>
    <row r="327" spans="1:25" x14ac:dyDescent="0.3">
      <c r="A327" s="1">
        <f t="shared" si="95"/>
        <v>44</v>
      </c>
      <c r="B327" s="2">
        <v>42704</v>
      </c>
      <c r="C327" s="1">
        <v>80.17</v>
      </c>
      <c r="D327" s="1">
        <v>110.52</v>
      </c>
      <c r="E327" s="1">
        <v>70.430000000000007</v>
      </c>
      <c r="F327" s="1">
        <v>32.14</v>
      </c>
      <c r="G327" s="1">
        <v>87.3</v>
      </c>
      <c r="H327" s="1">
        <f t="shared" si="96"/>
        <v>7.8537588558931781E-3</v>
      </c>
      <c r="I327" s="1">
        <f t="shared" si="97"/>
        <v>2.4813300024373795E-2</v>
      </c>
      <c r="J327" s="1">
        <f t="shared" si="98"/>
        <v>1.9487767481036011E-4</v>
      </c>
      <c r="K327" s="15">
        <f t="shared" si="99"/>
        <v>0.15752237943979197</v>
      </c>
      <c r="L327" s="16">
        <f t="shared" si="100"/>
        <v>-2.6598555575127802E-2</v>
      </c>
      <c r="M327" s="16">
        <f t="shared" si="101"/>
        <v>5.8554698657526938E-3</v>
      </c>
      <c r="N327" s="16">
        <f t="shared" si="102"/>
        <v>1.3560391043834663E-2</v>
      </c>
      <c r="O327" s="17">
        <f t="shared" si="103"/>
        <v>4.776764282285173E-2</v>
      </c>
      <c r="P327" s="15">
        <f t="shared" si="104"/>
        <v>1.2371427825266317E-3</v>
      </c>
      <c r="Q327" s="16">
        <f t="shared" si="105"/>
        <v>-2.0889864140212684E-4</v>
      </c>
      <c r="R327" s="16">
        <f t="shared" si="106"/>
        <v>4.5987448313570856E-5</v>
      </c>
      <c r="S327" s="16">
        <f t="shared" si="107"/>
        <v>1.0650004124989102E-4</v>
      </c>
      <c r="T327" s="17">
        <f t="shared" si="108"/>
        <v>3.7515554784511401E-4</v>
      </c>
      <c r="U327" s="15">
        <f t="shared" si="109"/>
        <v>0.14648615878114651</v>
      </c>
      <c r="V327" s="16">
        <f t="shared" si="110"/>
        <v>-5.0777159381228391E-2</v>
      </c>
      <c r="W327" s="16">
        <f t="shared" si="111"/>
        <v>-4.8566931438311089E-3</v>
      </c>
      <c r="X327" s="16">
        <f t="shared" si="112"/>
        <v>4.2405467189549663E-3</v>
      </c>
      <c r="Y327" s="17">
        <f t="shared" si="113"/>
        <v>4.29216100639008E-2</v>
      </c>
    </row>
    <row r="328" spans="1:25" x14ac:dyDescent="0.3">
      <c r="A328" s="1">
        <f t="shared" si="95"/>
        <v>43</v>
      </c>
      <c r="B328" s="2">
        <v>42734</v>
      </c>
      <c r="C328" s="1">
        <v>86.29</v>
      </c>
      <c r="D328" s="1">
        <v>115.82</v>
      </c>
      <c r="E328" s="1">
        <v>69.12</v>
      </c>
      <c r="F328" s="1">
        <v>32.479999999999997</v>
      </c>
      <c r="G328" s="1">
        <v>90.26</v>
      </c>
      <c r="H328" s="1">
        <f t="shared" si="96"/>
        <v>8.0966586143228648E-3</v>
      </c>
      <c r="I328" s="1">
        <f t="shared" si="97"/>
        <v>5.8274569931685734E-3</v>
      </c>
      <c r="J328" s="1">
        <f t="shared" si="98"/>
        <v>4.7182929863334352E-5</v>
      </c>
      <c r="K328" s="15">
        <f t="shared" si="99"/>
        <v>7.6337782212797967E-2</v>
      </c>
      <c r="L328" s="16">
        <f t="shared" si="100"/>
        <v>4.7955121245023546E-2</v>
      </c>
      <c r="M328" s="16">
        <f t="shared" si="101"/>
        <v>-1.8600028396989932E-2</v>
      </c>
      <c r="N328" s="16">
        <f t="shared" si="102"/>
        <v>1.0578718108276153E-2</v>
      </c>
      <c r="O328" s="17">
        <f t="shared" si="103"/>
        <v>3.3906071019473183E-2</v>
      </c>
      <c r="P328" s="15">
        <f t="shared" si="104"/>
        <v>6.1808096195155337E-4</v>
      </c>
      <c r="Q328" s="16">
        <f t="shared" si="105"/>
        <v>3.8827624552941733E-4</v>
      </c>
      <c r="R328" s="16">
        <f t="shared" si="106"/>
        <v>-1.5059808014713843E-4</v>
      </c>
      <c r="S328" s="16">
        <f t="shared" si="107"/>
        <v>8.5652269099867389E-5</v>
      </c>
      <c r="T328" s="17">
        <f t="shared" si="108"/>
        <v>2.7452588199766036E-4</v>
      </c>
      <c r="U328" s="15">
        <f t="shared" si="109"/>
        <v>6.5301561554152524E-2</v>
      </c>
      <c r="V328" s="16">
        <f t="shared" si="110"/>
        <v>2.3776517438922957E-2</v>
      </c>
      <c r="W328" s="16">
        <f t="shared" si="111"/>
        <v>-2.9312191406573734E-2</v>
      </c>
      <c r="X328" s="16">
        <f t="shared" si="112"/>
        <v>1.258873783396456E-3</v>
      </c>
      <c r="Y328" s="17">
        <f t="shared" si="113"/>
        <v>2.9060038260522256E-2</v>
      </c>
    </row>
    <row r="329" spans="1:25" x14ac:dyDescent="0.3">
      <c r="A329" s="1">
        <f t="shared" si="95"/>
        <v>42</v>
      </c>
      <c r="B329" s="2">
        <v>42766</v>
      </c>
      <c r="C329" s="1">
        <v>84.63</v>
      </c>
      <c r="D329" s="1">
        <v>121.35</v>
      </c>
      <c r="E329" s="1">
        <v>66.739999999999995</v>
      </c>
      <c r="F329" s="1">
        <v>31.73</v>
      </c>
      <c r="G329" s="1">
        <v>83.89</v>
      </c>
      <c r="H329" s="1">
        <f t="shared" si="96"/>
        <v>8.3470707364153244E-3</v>
      </c>
      <c r="I329" s="1">
        <f t="shared" si="97"/>
        <v>3.7007967846635796E-4</v>
      </c>
      <c r="J329" s="1">
        <f t="shared" si="98"/>
        <v>3.0890812542685291E-6</v>
      </c>
      <c r="K329" s="15">
        <f t="shared" si="99"/>
        <v>-1.9237455093290223E-2</v>
      </c>
      <c r="L329" s="16">
        <f t="shared" si="100"/>
        <v>4.7746503194612266E-2</v>
      </c>
      <c r="M329" s="16">
        <f t="shared" si="101"/>
        <v>-3.4432870370370461E-2</v>
      </c>
      <c r="N329" s="16">
        <f t="shared" si="102"/>
        <v>-2.3091133004926045E-2</v>
      </c>
      <c r="O329" s="17">
        <f t="shared" si="103"/>
        <v>-7.0573897629071625E-2</v>
      </c>
      <c r="P329" s="15">
        <f t="shared" si="104"/>
        <v>-1.6057639845230677E-4</v>
      </c>
      <c r="Q329" s="16">
        <f t="shared" si="105"/>
        <v>3.9854343958190886E-4</v>
      </c>
      <c r="R329" s="16">
        <f t="shared" si="106"/>
        <v>-2.8741360463930155E-4</v>
      </c>
      <c r="S329" s="16">
        <f t="shared" si="107"/>
        <v>-1.9274332057609225E-4</v>
      </c>
      <c r="T329" s="17">
        <f t="shared" si="108"/>
        <v>-5.8908531565439459E-4</v>
      </c>
      <c r="U329" s="15">
        <f t="shared" si="109"/>
        <v>-3.0273675751935666E-2</v>
      </c>
      <c r="V329" s="16">
        <f t="shared" si="110"/>
        <v>2.3567899388511677E-2</v>
      </c>
      <c r="W329" s="16">
        <f t="shared" si="111"/>
        <v>-4.5145033379954264E-2</v>
      </c>
      <c r="X329" s="16">
        <f t="shared" si="112"/>
        <v>-3.2410977329805746E-2</v>
      </c>
      <c r="Y329" s="17">
        <f t="shared" si="113"/>
        <v>-7.5419930388022555E-2</v>
      </c>
    </row>
    <row r="330" spans="1:25" x14ac:dyDescent="0.3">
      <c r="A330" s="1">
        <f t="shared" si="95"/>
        <v>41</v>
      </c>
      <c r="B330" s="2">
        <v>42794</v>
      </c>
      <c r="C330" s="1">
        <v>90.62</v>
      </c>
      <c r="D330" s="1">
        <v>136.99</v>
      </c>
      <c r="E330" s="1">
        <v>70.930000000000007</v>
      </c>
      <c r="F330" s="1">
        <v>34.119999999999997</v>
      </c>
      <c r="G330" s="1">
        <v>81.319999999999993</v>
      </c>
      <c r="H330" s="1">
        <f t="shared" si="96"/>
        <v>8.6052275633147681E-3</v>
      </c>
      <c r="I330" s="1">
        <f t="shared" si="97"/>
        <v>5.0096220637438071E-3</v>
      </c>
      <c r="J330" s="1">
        <f t="shared" si="98"/>
        <v>4.3108937864718024E-5</v>
      </c>
      <c r="K330" s="15">
        <f t="shared" si="99"/>
        <v>7.0778683681909538E-2</v>
      </c>
      <c r="L330" s="16">
        <f t="shared" si="100"/>
        <v>0.1288833951380306</v>
      </c>
      <c r="M330" s="16">
        <f t="shared" si="101"/>
        <v>6.2780940964938692E-2</v>
      </c>
      <c r="N330" s="16">
        <f t="shared" si="102"/>
        <v>7.532303813425778E-2</v>
      </c>
      <c r="O330" s="17">
        <f t="shared" si="103"/>
        <v>-3.0635355823101729E-2</v>
      </c>
      <c r="P330" s="15">
        <f t="shared" si="104"/>
        <v>6.0906667971470511E-4</v>
      </c>
      <c r="Q330" s="16">
        <f t="shared" si="105"/>
        <v>1.1090709442953695E-3</v>
      </c>
      <c r="R330" s="16">
        <f t="shared" si="106"/>
        <v>5.4024428364232767E-4</v>
      </c>
      <c r="S330" s="16">
        <f t="shared" si="107"/>
        <v>6.4817188390552441E-4</v>
      </c>
      <c r="T330" s="17">
        <f t="shared" si="108"/>
        <v>-2.6362420834091056E-4</v>
      </c>
      <c r="U330" s="15">
        <f t="shared" si="109"/>
        <v>5.9742463023264095E-2</v>
      </c>
      <c r="V330" s="16">
        <f t="shared" si="110"/>
        <v>0.10470479133193</v>
      </c>
      <c r="W330" s="16">
        <f t="shared" si="111"/>
        <v>5.2068777955354889E-2</v>
      </c>
      <c r="X330" s="16">
        <f t="shared" si="112"/>
        <v>6.600319380937808E-2</v>
      </c>
      <c r="Y330" s="17">
        <f t="shared" si="113"/>
        <v>-3.5481388582052659E-2</v>
      </c>
    </row>
    <row r="331" spans="1:25" x14ac:dyDescent="0.3">
      <c r="A331" s="1">
        <f t="shared" si="95"/>
        <v>40</v>
      </c>
      <c r="B331" s="2">
        <v>42825</v>
      </c>
      <c r="C331" s="1">
        <v>87.84</v>
      </c>
      <c r="D331" s="1">
        <v>143.66</v>
      </c>
      <c r="E331" s="1">
        <v>72.08</v>
      </c>
      <c r="F331" s="1">
        <v>34.21</v>
      </c>
      <c r="G331" s="1">
        <v>82.01</v>
      </c>
      <c r="H331" s="1">
        <f t="shared" si="96"/>
        <v>8.8713686219739872E-3</v>
      </c>
      <c r="I331" s="1">
        <f t="shared" si="97"/>
        <v>9.4111235769030351E-4</v>
      </c>
      <c r="J331" s="1">
        <f t="shared" si="98"/>
        <v>8.3489546397657181E-6</v>
      </c>
      <c r="K331" s="15">
        <f t="shared" si="99"/>
        <v>-3.0677554623703363E-2</v>
      </c>
      <c r="L331" s="16">
        <f t="shared" si="100"/>
        <v>4.8689685378494607E-2</v>
      </c>
      <c r="M331" s="16">
        <f t="shared" si="101"/>
        <v>1.6213167912025872E-2</v>
      </c>
      <c r="N331" s="16">
        <f t="shared" si="102"/>
        <v>2.6377491207503212E-3</v>
      </c>
      <c r="O331" s="17">
        <f t="shared" si="103"/>
        <v>8.4849975405805189E-3</v>
      </c>
      <c r="P331" s="15">
        <f t="shared" si="104"/>
        <v>-2.7215189548761504E-4</v>
      </c>
      <c r="Q331" s="16">
        <f t="shared" si="105"/>
        <v>4.3194414708056271E-4</v>
      </c>
      <c r="R331" s="16">
        <f t="shared" si="106"/>
        <v>1.4383298907754183E-4</v>
      </c>
      <c r="S331" s="16">
        <f t="shared" si="107"/>
        <v>2.3400444782463874E-5</v>
      </c>
      <c r="T331" s="17">
        <f t="shared" si="108"/>
        <v>7.5273540939032468E-5</v>
      </c>
      <c r="U331" s="15">
        <f t="shared" si="109"/>
        <v>-4.1713775282348806E-2</v>
      </c>
      <c r="V331" s="16">
        <f t="shared" si="110"/>
        <v>2.4511081572394018E-2</v>
      </c>
      <c r="W331" s="16">
        <f t="shared" si="111"/>
        <v>5.5010049024420693E-3</v>
      </c>
      <c r="X331" s="16">
        <f t="shared" si="112"/>
        <v>-6.6820952041293756E-3</v>
      </c>
      <c r="Y331" s="17">
        <f t="shared" si="113"/>
        <v>3.6389647816295915E-3</v>
      </c>
    </row>
    <row r="332" spans="1:25" x14ac:dyDescent="0.3">
      <c r="A332" s="1">
        <f t="shared" si="95"/>
        <v>39</v>
      </c>
      <c r="B332" s="2">
        <v>42853</v>
      </c>
      <c r="C332" s="1">
        <v>87</v>
      </c>
      <c r="D332" s="1">
        <v>143.65</v>
      </c>
      <c r="E332" s="1">
        <v>75.180000000000007</v>
      </c>
      <c r="F332" s="1">
        <v>33.92</v>
      </c>
      <c r="G332" s="1">
        <v>81.650000000000006</v>
      </c>
      <c r="H332" s="1">
        <f t="shared" si="96"/>
        <v>9.145740847395863E-3</v>
      </c>
      <c r="I332" s="1">
        <f t="shared" si="97"/>
        <v>9.1447938128939122E-5</v>
      </c>
      <c r="J332" s="1">
        <f t="shared" si="98"/>
        <v>8.3635914315596817E-7</v>
      </c>
      <c r="K332" s="15">
        <f t="shared" si="99"/>
        <v>-9.5628415300547109E-3</v>
      </c>
      <c r="L332" s="16">
        <f t="shared" si="100"/>
        <v>-6.9608798552112106E-5</v>
      </c>
      <c r="M332" s="16">
        <f t="shared" si="101"/>
        <v>4.3007769145394059E-2</v>
      </c>
      <c r="N332" s="16">
        <f t="shared" si="102"/>
        <v>-8.4770534931306596E-3</v>
      </c>
      <c r="O332" s="17">
        <f t="shared" si="103"/>
        <v>-4.3897085721253948E-3</v>
      </c>
      <c r="P332" s="15">
        <f t="shared" si="104"/>
        <v>-8.7459270398594917E-5</v>
      </c>
      <c r="Q332" s="16">
        <f t="shared" si="105"/>
        <v>-6.3662403225620164E-7</v>
      </c>
      <c r="R332" s="16">
        <f t="shared" si="106"/>
        <v>3.9333791102840192E-4</v>
      </c>
      <c r="S332" s="16">
        <f t="shared" si="107"/>
        <v>-7.7528934397684857E-5</v>
      </c>
      <c r="T332" s="17">
        <f t="shared" si="108"/>
        <v>-4.0147136996250993E-5</v>
      </c>
      <c r="U332" s="15">
        <f t="shared" si="109"/>
        <v>-2.0599062188700154E-2</v>
      </c>
      <c r="V332" s="16">
        <f t="shared" si="110"/>
        <v>-2.4248212604652701E-2</v>
      </c>
      <c r="W332" s="16">
        <f t="shared" si="111"/>
        <v>3.2295606135810256E-2</v>
      </c>
      <c r="X332" s="16">
        <f t="shared" si="112"/>
        <v>-1.7796897818010356E-2</v>
      </c>
      <c r="Y332" s="17">
        <f t="shared" si="113"/>
        <v>-9.2357413310763213E-3</v>
      </c>
    </row>
    <row r="333" spans="1:25" x14ac:dyDescent="0.3">
      <c r="A333" s="1">
        <f t="shared" si="95"/>
        <v>38</v>
      </c>
      <c r="B333" s="2">
        <v>42886</v>
      </c>
      <c r="C333" s="1">
        <v>82.15</v>
      </c>
      <c r="D333" s="1">
        <v>152.76</v>
      </c>
      <c r="E333" s="1">
        <v>78.599999999999994</v>
      </c>
      <c r="F333" s="1">
        <v>32.65</v>
      </c>
      <c r="G333" s="1">
        <v>80.5</v>
      </c>
      <c r="H333" s="1">
        <f t="shared" si="96"/>
        <v>9.4285988117483125E-3</v>
      </c>
      <c r="I333" s="1">
        <f t="shared" si="97"/>
        <v>3.1077421059585129E-3</v>
      </c>
      <c r="J333" s="1">
        <f t="shared" si="98"/>
        <v>2.9301653527460632E-5</v>
      </c>
      <c r="K333" s="15">
        <f t="shared" si="99"/>
        <v>-5.5747126436781591E-2</v>
      </c>
      <c r="L333" s="16">
        <f t="shared" si="100"/>
        <v>6.3418029933866915E-2</v>
      </c>
      <c r="M333" s="16">
        <f t="shared" si="101"/>
        <v>4.5490822027134614E-2</v>
      </c>
      <c r="N333" s="16">
        <f t="shared" si="102"/>
        <v>-3.744103773584917E-2</v>
      </c>
      <c r="O333" s="17">
        <f t="shared" si="103"/>
        <v>-1.4084507042253613E-2</v>
      </c>
      <c r="P333" s="15">
        <f t="shared" si="104"/>
        <v>-5.2561729008022181E-4</v>
      </c>
      <c r="Q333" s="16">
        <f t="shared" si="105"/>
        <v>5.9794316167787647E-4</v>
      </c>
      <c r="R333" s="16">
        <f t="shared" si="106"/>
        <v>4.289147105104954E-4</v>
      </c>
      <c r="S333" s="16">
        <f t="shared" si="107"/>
        <v>-3.5301652390685122E-4</v>
      </c>
      <c r="T333" s="17">
        <f t="shared" si="108"/>
        <v>-1.3279716636265316E-4</v>
      </c>
      <c r="U333" s="15">
        <f t="shared" si="109"/>
        <v>-6.6783347095427034E-2</v>
      </c>
      <c r="V333" s="16">
        <f t="shared" si="110"/>
        <v>3.9239426127766326E-2</v>
      </c>
      <c r="W333" s="16">
        <f t="shared" si="111"/>
        <v>3.4778659017550811E-2</v>
      </c>
      <c r="X333" s="16">
        <f t="shared" si="112"/>
        <v>-4.676088206072887E-2</v>
      </c>
      <c r="Y333" s="17">
        <f t="shared" si="113"/>
        <v>-1.893053980120454E-2</v>
      </c>
    </row>
    <row r="334" spans="1:25" x14ac:dyDescent="0.3">
      <c r="A334" s="1">
        <f t="shared" si="95"/>
        <v>37</v>
      </c>
      <c r="B334" s="2">
        <v>42916</v>
      </c>
      <c r="C334" s="1">
        <v>91.4</v>
      </c>
      <c r="D334" s="1">
        <v>144.02000000000001</v>
      </c>
      <c r="E334" s="1">
        <v>75.680000000000007</v>
      </c>
      <c r="F334" s="1">
        <v>33.590000000000003</v>
      </c>
      <c r="G334" s="1">
        <v>80.73</v>
      </c>
      <c r="H334" s="1">
        <f t="shared" si="96"/>
        <v>9.7202049605652711E-3</v>
      </c>
      <c r="I334" s="1">
        <f t="shared" si="97"/>
        <v>1.2678513281784553E-2</v>
      </c>
      <c r="J334" s="1">
        <f t="shared" si="98"/>
        <v>1.2323774769419489E-4</v>
      </c>
      <c r="K334" s="15">
        <f t="shared" si="99"/>
        <v>0.11259890444309195</v>
      </c>
      <c r="L334" s="16">
        <f t="shared" si="100"/>
        <v>-5.7213930348258613E-2</v>
      </c>
      <c r="M334" s="16">
        <f t="shared" si="101"/>
        <v>-3.7150127226462937E-2</v>
      </c>
      <c r="N334" s="16">
        <f t="shared" si="102"/>
        <v>2.8790199081164092E-2</v>
      </c>
      <c r="O334" s="17">
        <f t="shared" si="103"/>
        <v>2.8571428571428914E-3</v>
      </c>
      <c r="P334" s="15">
        <f t="shared" si="104"/>
        <v>1.0944844295219572E-3</v>
      </c>
      <c r="Q334" s="16">
        <f t="shared" si="105"/>
        <v>-5.5613112958457925E-4</v>
      </c>
      <c r="R334" s="16">
        <f t="shared" si="106"/>
        <v>-3.6110685095229597E-4</v>
      </c>
      <c r="S334" s="16">
        <f t="shared" si="107"/>
        <v>2.7984663592439289E-4</v>
      </c>
      <c r="T334" s="17">
        <f t="shared" si="108"/>
        <v>2.7772014173043965E-5</v>
      </c>
      <c r="U334" s="15">
        <f t="shared" si="109"/>
        <v>0.10156268378444651</v>
      </c>
      <c r="V334" s="16">
        <f t="shared" si="110"/>
        <v>-8.1392534154359208E-2</v>
      </c>
      <c r="W334" s="16">
        <f t="shared" si="111"/>
        <v>-4.7862290236046739E-2</v>
      </c>
      <c r="X334" s="16">
        <f t="shared" si="112"/>
        <v>1.9470354756284395E-2</v>
      </c>
      <c r="Y334" s="17">
        <f t="shared" si="113"/>
        <v>-1.988889901808036E-3</v>
      </c>
    </row>
    <row r="335" spans="1:25" x14ac:dyDescent="0.3">
      <c r="A335" s="1">
        <f t="shared" si="95"/>
        <v>36</v>
      </c>
      <c r="B335" s="2">
        <v>42947</v>
      </c>
      <c r="C335" s="1">
        <v>91.8</v>
      </c>
      <c r="D335" s="1">
        <v>148.72999999999999</v>
      </c>
      <c r="E335" s="1">
        <v>79.989999999999995</v>
      </c>
      <c r="F335" s="1">
        <v>33.159999999999997</v>
      </c>
      <c r="G335" s="1">
        <v>80.040000000000006</v>
      </c>
      <c r="H335" s="1">
        <f t="shared" si="96"/>
        <v>1.0020829856252857E-2</v>
      </c>
      <c r="I335" s="1">
        <f t="shared" si="97"/>
        <v>1.9152593500566817E-5</v>
      </c>
      <c r="J335" s="1">
        <f t="shared" si="98"/>
        <v>1.9192488077515437E-7</v>
      </c>
      <c r="K335" s="15">
        <f t="shared" si="99"/>
        <v>4.3763676148795838E-3</v>
      </c>
      <c r="L335" s="16">
        <f t="shared" si="100"/>
        <v>3.2703791140119343E-2</v>
      </c>
      <c r="M335" s="16">
        <f t="shared" si="101"/>
        <v>5.6950317124735639E-2</v>
      </c>
      <c r="N335" s="16">
        <f t="shared" si="102"/>
        <v>-1.2801428996725428E-2</v>
      </c>
      <c r="O335" s="17">
        <f t="shared" si="103"/>
        <v>-8.5470085470085166E-3</v>
      </c>
      <c r="P335" s="15">
        <f t="shared" si="104"/>
        <v>4.3854835257123439E-5</v>
      </c>
      <c r="Q335" s="16">
        <f t="shared" si="105"/>
        <v>3.2771912666956559E-4</v>
      </c>
      <c r="R335" s="16">
        <f t="shared" si="106"/>
        <v>5.7068943816661929E-4</v>
      </c>
      <c r="S335" s="16">
        <f t="shared" si="107"/>
        <v>-1.2828094189308722E-4</v>
      </c>
      <c r="T335" s="17">
        <f t="shared" si="108"/>
        <v>-8.5648118429511292E-5</v>
      </c>
      <c r="U335" s="15">
        <f t="shared" si="109"/>
        <v>-6.6598530437658593E-3</v>
      </c>
      <c r="V335" s="16">
        <f t="shared" si="110"/>
        <v>8.5251873340187537E-3</v>
      </c>
      <c r="W335" s="16">
        <f t="shared" si="111"/>
        <v>4.6238154115151836E-2</v>
      </c>
      <c r="X335" s="16">
        <f t="shared" si="112"/>
        <v>-2.2121273321605125E-2</v>
      </c>
      <c r="Y335" s="17">
        <f t="shared" si="113"/>
        <v>-1.3393041305959443E-2</v>
      </c>
    </row>
    <row r="336" spans="1:25" x14ac:dyDescent="0.3">
      <c r="A336" s="1">
        <f t="shared" si="95"/>
        <v>35</v>
      </c>
      <c r="B336" s="2">
        <v>42978</v>
      </c>
      <c r="C336" s="1">
        <v>90.89</v>
      </c>
      <c r="D336" s="1">
        <v>164</v>
      </c>
      <c r="E336" s="1">
        <v>78.069999999999993</v>
      </c>
      <c r="F336" s="1">
        <v>33.92</v>
      </c>
      <c r="G336" s="1">
        <v>76.33</v>
      </c>
      <c r="H336" s="1">
        <f t="shared" si="96"/>
        <v>1.0330752429126656E-2</v>
      </c>
      <c r="I336" s="1">
        <f t="shared" si="97"/>
        <v>9.8264675030020263E-5</v>
      </c>
      <c r="J336" s="1">
        <f t="shared" si="98"/>
        <v>1.0151480302637233E-6</v>
      </c>
      <c r="K336" s="15">
        <f t="shared" si="99"/>
        <v>-9.9128540305010171E-3</v>
      </c>
      <c r="L336" s="16">
        <f t="shared" si="100"/>
        <v>0.10266926645599406</v>
      </c>
      <c r="M336" s="16">
        <f t="shared" si="101"/>
        <v>-2.4003000375046879E-2</v>
      </c>
      <c r="N336" s="16">
        <f t="shared" si="102"/>
        <v>2.291917973462021E-2</v>
      </c>
      <c r="O336" s="17">
        <f t="shared" si="103"/>
        <v>-4.6351824087956128E-2</v>
      </c>
      <c r="P336" s="15">
        <f t="shared" si="104"/>
        <v>-1.0240724085517635E-4</v>
      </c>
      <c r="Q336" s="16">
        <f t="shared" si="105"/>
        <v>1.0606507738369125E-3</v>
      </c>
      <c r="R336" s="16">
        <f t="shared" si="106"/>
        <v>-2.4796905443084358E-4</v>
      </c>
      <c r="S336" s="16">
        <f t="shared" si="107"/>
        <v>2.3677237171701817E-4</v>
      </c>
      <c r="T336" s="17">
        <f t="shared" si="108"/>
        <v>-4.7884921929110426E-4</v>
      </c>
      <c r="U336" s="15">
        <f t="shared" si="109"/>
        <v>-2.094907468914646E-2</v>
      </c>
      <c r="V336" s="16">
        <f t="shared" si="110"/>
        <v>7.8490662649893461E-2</v>
      </c>
      <c r="W336" s="16">
        <f t="shared" si="111"/>
        <v>-3.4715163384630682E-2</v>
      </c>
      <c r="X336" s="16">
        <f t="shared" si="112"/>
        <v>1.3599335409740513E-2</v>
      </c>
      <c r="Y336" s="17">
        <f t="shared" si="113"/>
        <v>-5.1197856846907058E-2</v>
      </c>
    </row>
    <row r="337" spans="1:25" x14ac:dyDescent="0.3">
      <c r="A337" s="1">
        <f t="shared" si="95"/>
        <v>34</v>
      </c>
      <c r="B337" s="2">
        <v>43007</v>
      </c>
      <c r="C337" s="1">
        <v>95.51</v>
      </c>
      <c r="D337" s="1">
        <v>154.12</v>
      </c>
      <c r="E337" s="1">
        <v>78.14</v>
      </c>
      <c r="F337" s="1">
        <v>35.700000000000003</v>
      </c>
      <c r="G337" s="1">
        <v>81.98</v>
      </c>
      <c r="H337" s="1">
        <f t="shared" si="96"/>
        <v>1.0650260236213047E-2</v>
      </c>
      <c r="I337" s="1">
        <f t="shared" si="97"/>
        <v>2.5837574641912513E-3</v>
      </c>
      <c r="J337" s="1">
        <f t="shared" si="98"/>
        <v>2.751768938089474E-5</v>
      </c>
      <c r="K337" s="15">
        <f t="shared" si="99"/>
        <v>5.0830674441632695E-2</v>
      </c>
      <c r="L337" s="16">
        <f t="shared" si="100"/>
        <v>-6.0243902439024333E-2</v>
      </c>
      <c r="M337" s="16">
        <f t="shared" si="101"/>
        <v>8.9663122838490317E-4</v>
      </c>
      <c r="N337" s="16">
        <f t="shared" si="102"/>
        <v>5.2476415094339757E-2</v>
      </c>
      <c r="O337" s="17">
        <f t="shared" si="103"/>
        <v>7.4020699593868811E-2</v>
      </c>
      <c r="P337" s="15">
        <f t="shared" si="104"/>
        <v>5.4135991078561158E-4</v>
      </c>
      <c r="Q337" s="16">
        <f t="shared" si="105"/>
        <v>-6.4161323862063906E-4</v>
      </c>
      <c r="R337" s="16">
        <f t="shared" si="106"/>
        <v>9.5493559182145932E-6</v>
      </c>
      <c r="S337" s="16">
        <f t="shared" si="107"/>
        <v>5.5888747701825681E-4</v>
      </c>
      <c r="T337" s="17">
        <f t="shared" si="108"/>
        <v>7.8833971354125222E-4</v>
      </c>
      <c r="U337" s="15">
        <f t="shared" si="109"/>
        <v>3.9794453782987252E-2</v>
      </c>
      <c r="V337" s="16">
        <f t="shared" si="110"/>
        <v>-8.4422506245124929E-2</v>
      </c>
      <c r="W337" s="16">
        <f t="shared" si="111"/>
        <v>-9.8155317811988996E-3</v>
      </c>
      <c r="X337" s="16">
        <f t="shared" si="112"/>
        <v>4.3156570769460056E-2</v>
      </c>
      <c r="Y337" s="17">
        <f t="shared" si="113"/>
        <v>6.9174666834917881E-2</v>
      </c>
    </row>
    <row r="338" spans="1:25" x14ac:dyDescent="0.3">
      <c r="A338" s="1">
        <f t="shared" si="95"/>
        <v>33</v>
      </c>
      <c r="B338" s="2">
        <v>43039</v>
      </c>
      <c r="C338" s="1">
        <v>100.61</v>
      </c>
      <c r="D338" s="1">
        <v>169.04</v>
      </c>
      <c r="E338" s="1">
        <v>87.31</v>
      </c>
      <c r="F338" s="1">
        <v>35.06</v>
      </c>
      <c r="G338" s="1">
        <v>83.35</v>
      </c>
      <c r="H338" s="1">
        <f t="shared" si="96"/>
        <v>1.0979649728054689E-2</v>
      </c>
      <c r="I338" s="1">
        <f t="shared" si="97"/>
        <v>2.8512983454434255E-3</v>
      </c>
      <c r="J338" s="1">
        <f t="shared" si="98"/>
        <v>3.1306257103150694E-5</v>
      </c>
      <c r="K338" s="15">
        <f t="shared" si="99"/>
        <v>5.3397549994764981E-2</v>
      </c>
      <c r="L338" s="16">
        <f t="shared" si="100"/>
        <v>9.6807682325460664E-2</v>
      </c>
      <c r="M338" s="16">
        <f t="shared" si="101"/>
        <v>0.11735346813411818</v>
      </c>
      <c r="N338" s="16">
        <f t="shared" si="102"/>
        <v>-1.7927170868347386E-2</v>
      </c>
      <c r="O338" s="17">
        <f t="shared" si="103"/>
        <v>1.6711393022688315E-2</v>
      </c>
      <c r="P338" s="15">
        <f t="shared" si="104"/>
        <v>5.8628639527880794E-4</v>
      </c>
      <c r="Q338" s="16">
        <f t="shared" si="105"/>
        <v>1.0629144429183488E-3</v>
      </c>
      <c r="R338" s="16">
        <f t="shared" si="106"/>
        <v>1.2884999744850452E-3</v>
      </c>
      <c r="S338" s="16">
        <f t="shared" si="107"/>
        <v>-1.9683405674944033E-4</v>
      </c>
      <c r="T338" s="17">
        <f t="shared" si="108"/>
        <v>1.8348524185697476E-4</v>
      </c>
      <c r="U338" s="15">
        <f t="shared" si="109"/>
        <v>4.2361329336119538E-2</v>
      </c>
      <c r="V338" s="16">
        <f t="shared" si="110"/>
        <v>7.2629078519360069E-2</v>
      </c>
      <c r="W338" s="16">
        <f t="shared" si="111"/>
        <v>0.10664130512453437</v>
      </c>
      <c r="X338" s="16">
        <f t="shared" si="112"/>
        <v>-2.7247015193227083E-2</v>
      </c>
      <c r="Y338" s="17">
        <f t="shared" si="113"/>
        <v>1.1865360263737388E-2</v>
      </c>
    </row>
    <row r="339" spans="1:25" x14ac:dyDescent="0.3">
      <c r="A339" s="1">
        <f t="shared" si="95"/>
        <v>32</v>
      </c>
      <c r="B339" s="2">
        <v>43069</v>
      </c>
      <c r="C339" s="1">
        <v>104.52</v>
      </c>
      <c r="D339" s="1">
        <v>171.85</v>
      </c>
      <c r="E339" s="1">
        <v>97.23</v>
      </c>
      <c r="F339" s="1">
        <v>36.26</v>
      </c>
      <c r="G339" s="1">
        <v>83.29</v>
      </c>
      <c r="H339" s="1">
        <f t="shared" si="96"/>
        <v>1.131922652376772E-2</v>
      </c>
      <c r="I339" s="1">
        <f t="shared" si="97"/>
        <v>1.5103278015239062E-3</v>
      </c>
      <c r="J339" s="1">
        <f t="shared" si="98"/>
        <v>1.7095742510593186E-5</v>
      </c>
      <c r="K339" s="15">
        <f t="shared" si="99"/>
        <v>3.8862936089851807E-2</v>
      </c>
      <c r="L339" s="16">
        <f t="shared" si="100"/>
        <v>1.6623284429720719E-2</v>
      </c>
      <c r="M339" s="16">
        <f t="shared" si="101"/>
        <v>0.1136181422517466</v>
      </c>
      <c r="N339" s="16">
        <f t="shared" si="102"/>
        <v>3.4227039361095057E-2</v>
      </c>
      <c r="O339" s="17">
        <f t="shared" si="103"/>
        <v>-7.1985602879409694E-4</v>
      </c>
      <c r="P339" s="15">
        <f t="shared" si="104"/>
        <v>4.3989837697974032E-4</v>
      </c>
      <c r="Q339" s="16">
        <f t="shared" si="105"/>
        <v>1.8816272202902974E-4</v>
      </c>
      <c r="R339" s="16">
        <f t="shared" si="106"/>
        <v>1.286069489357184E-3</v>
      </c>
      <c r="S339" s="16">
        <f t="shared" si="107"/>
        <v>3.8742361176614894E-4</v>
      </c>
      <c r="T339" s="17">
        <f t="shared" si="108"/>
        <v>-8.1482134544202419E-6</v>
      </c>
      <c r="U339" s="15">
        <f t="shared" si="109"/>
        <v>2.7826715431206364E-2</v>
      </c>
      <c r="V339" s="16">
        <f t="shared" si="110"/>
        <v>-7.5553193763798696E-3</v>
      </c>
      <c r="W339" s="16">
        <f t="shared" si="111"/>
        <v>0.1029059792421628</v>
      </c>
      <c r="X339" s="16">
        <f t="shared" si="112"/>
        <v>2.4907195036215361E-2</v>
      </c>
      <c r="Y339" s="17">
        <f t="shared" si="113"/>
        <v>-5.5658887877450243E-3</v>
      </c>
    </row>
    <row r="340" spans="1:25" x14ac:dyDescent="0.3">
      <c r="A340" s="1">
        <f t="shared" si="95"/>
        <v>31</v>
      </c>
      <c r="B340" s="2">
        <v>43098</v>
      </c>
      <c r="C340" s="1">
        <v>106.94</v>
      </c>
      <c r="D340" s="1">
        <v>169.23</v>
      </c>
      <c r="E340" s="1">
        <v>98.75</v>
      </c>
      <c r="F340" s="1">
        <v>36.22</v>
      </c>
      <c r="G340" s="1">
        <v>83.64</v>
      </c>
      <c r="H340" s="1">
        <f t="shared" si="96"/>
        <v>1.1669305694605897E-2</v>
      </c>
      <c r="I340" s="1">
        <f t="shared" si="97"/>
        <v>5.3608286982175695E-4</v>
      </c>
      <c r="J340" s="1">
        <f t="shared" si="98"/>
        <v>6.2557148855916997E-6</v>
      </c>
      <c r="K340" s="15">
        <f t="shared" si="99"/>
        <v>2.3153463451971001E-2</v>
      </c>
      <c r="L340" s="16">
        <f t="shared" si="100"/>
        <v>-1.5245853942391641E-2</v>
      </c>
      <c r="M340" s="16">
        <f t="shared" si="101"/>
        <v>1.563303507147995E-2</v>
      </c>
      <c r="N340" s="16">
        <f t="shared" si="102"/>
        <v>-1.1031439602867676E-3</v>
      </c>
      <c r="O340" s="17">
        <f t="shared" si="103"/>
        <v>4.2021851362707974E-3</v>
      </c>
      <c r="P340" s="15">
        <f t="shared" si="104"/>
        <v>2.701848429099347E-4</v>
      </c>
      <c r="Q340" s="16">
        <f t="shared" si="105"/>
        <v>-1.7790853022908054E-4</v>
      </c>
      <c r="R340" s="16">
        <f t="shared" si="106"/>
        <v>1.8242666518359469E-4</v>
      </c>
      <c r="S340" s="16">
        <f t="shared" si="107"/>
        <v>-1.2872924097744479E-5</v>
      </c>
      <c r="T340" s="17">
        <f t="shared" si="108"/>
        <v>4.903658294047307E-5</v>
      </c>
      <c r="U340" s="15">
        <f t="shared" si="109"/>
        <v>1.2117242793325558E-2</v>
      </c>
      <c r="V340" s="16">
        <f t="shared" si="110"/>
        <v>-3.942445774849223E-2</v>
      </c>
      <c r="W340" s="16">
        <f t="shared" si="111"/>
        <v>4.9208720618961477E-3</v>
      </c>
      <c r="X340" s="16">
        <f t="shared" si="112"/>
        <v>-1.0422988285166464E-2</v>
      </c>
      <c r="Y340" s="17">
        <f t="shared" si="113"/>
        <v>-6.4384762268013002E-4</v>
      </c>
    </row>
    <row r="341" spans="1:25" x14ac:dyDescent="0.3">
      <c r="A341" s="1">
        <f t="shared" si="95"/>
        <v>30</v>
      </c>
      <c r="B341" s="2">
        <v>43131</v>
      </c>
      <c r="C341" s="1">
        <v>115.67</v>
      </c>
      <c r="D341" s="1">
        <v>167.43</v>
      </c>
      <c r="E341" s="1">
        <v>106.6</v>
      </c>
      <c r="F341" s="1">
        <v>37.04</v>
      </c>
      <c r="G341" s="1">
        <v>87.3</v>
      </c>
      <c r="H341" s="1">
        <f t="shared" si="96"/>
        <v>1.2030212056294738E-2</v>
      </c>
      <c r="I341" s="1">
        <f t="shared" si="97"/>
        <v>6.6642016209002095E-3</v>
      </c>
      <c r="J341" s="1">
        <f t="shared" si="98"/>
        <v>8.0171758685332632E-5</v>
      </c>
      <c r="K341" s="15">
        <f t="shared" si="99"/>
        <v>8.1634561436319419E-2</v>
      </c>
      <c r="L341" s="16">
        <f t="shared" si="100"/>
        <v>-1.0636411983690697E-2</v>
      </c>
      <c r="M341" s="16">
        <f t="shared" si="101"/>
        <v>7.949367088607584E-2</v>
      </c>
      <c r="N341" s="16">
        <f t="shared" si="102"/>
        <v>2.2639425731640017E-2</v>
      </c>
      <c r="O341" s="17">
        <f t="shared" si="103"/>
        <v>4.3758967001434668E-2</v>
      </c>
      <c r="P341" s="15">
        <f t="shared" si="104"/>
        <v>9.820810852015434E-4</v>
      </c>
      <c r="Q341" s="16">
        <f t="shared" si="105"/>
        <v>-1.2795829168191366E-4</v>
      </c>
      <c r="R341" s="16">
        <f t="shared" si="106"/>
        <v>9.5632571789279561E-4</v>
      </c>
      <c r="S341" s="16">
        <f t="shared" si="107"/>
        <v>2.7235709238436506E-4</v>
      </c>
      <c r="T341" s="17">
        <f t="shared" si="108"/>
        <v>5.2642965239166296E-4</v>
      </c>
      <c r="U341" s="15">
        <f t="shared" si="109"/>
        <v>7.0598340777673976E-2</v>
      </c>
      <c r="V341" s="16">
        <f t="shared" si="110"/>
        <v>-3.4815015789791286E-2</v>
      </c>
      <c r="W341" s="16">
        <f t="shared" si="111"/>
        <v>6.8781507876492037E-2</v>
      </c>
      <c r="X341" s="16">
        <f t="shared" si="112"/>
        <v>1.331958140676032E-2</v>
      </c>
      <c r="Y341" s="17">
        <f t="shared" si="113"/>
        <v>3.8912934242483738E-2</v>
      </c>
    </row>
    <row r="342" spans="1:25" x14ac:dyDescent="0.3">
      <c r="A342" s="1">
        <f t="shared" si="95"/>
        <v>29</v>
      </c>
      <c r="B342" s="2">
        <v>43159</v>
      </c>
      <c r="C342" s="1">
        <v>115.5</v>
      </c>
      <c r="D342" s="1">
        <v>178.12</v>
      </c>
      <c r="E342" s="1">
        <v>90.01</v>
      </c>
      <c r="F342" s="1">
        <v>36.31</v>
      </c>
      <c r="G342" s="1">
        <v>75.739999999999995</v>
      </c>
      <c r="H342" s="1">
        <f t="shared" si="96"/>
        <v>1.2402280470406948E-2</v>
      </c>
      <c r="I342" s="1">
        <f t="shared" si="97"/>
        <v>2.1600130330255091E-6</v>
      </c>
      <c r="J342" s="1">
        <f t="shared" si="98"/>
        <v>2.6789087455316748E-8</v>
      </c>
      <c r="K342" s="15">
        <f t="shared" si="99"/>
        <v>-1.4696982795885383E-3</v>
      </c>
      <c r="L342" s="16">
        <f t="shared" si="100"/>
        <v>6.3847578092337098E-2</v>
      </c>
      <c r="M342" s="16">
        <f t="shared" si="101"/>
        <v>-0.15562851782363973</v>
      </c>
      <c r="N342" s="16">
        <f t="shared" si="102"/>
        <v>-1.9708423326133873E-2</v>
      </c>
      <c r="O342" s="17">
        <f t="shared" si="103"/>
        <v>-0.13241695303550982</v>
      </c>
      <c r="P342" s="15">
        <f t="shared" si="104"/>
        <v>-1.8227610270331618E-5</v>
      </c>
      <c r="Q342" s="16">
        <f t="shared" si="105"/>
        <v>7.9185557085737488E-4</v>
      </c>
      <c r="R342" s="16">
        <f t="shared" si="106"/>
        <v>-1.9301485272425066E-3</v>
      </c>
      <c r="S342" s="16">
        <f t="shared" si="107"/>
        <v>-2.4442939372022287E-4</v>
      </c>
      <c r="T342" s="17">
        <f t="shared" si="108"/>
        <v>-1.6422721905830974E-3</v>
      </c>
      <c r="U342" s="15">
        <f t="shared" si="109"/>
        <v>-1.2505918938233981E-2</v>
      </c>
      <c r="V342" s="16">
        <f t="shared" si="110"/>
        <v>3.9668974286236509E-2</v>
      </c>
      <c r="W342" s="16">
        <f t="shared" si="111"/>
        <v>-0.16634068083322354</v>
      </c>
      <c r="X342" s="16">
        <f t="shared" si="112"/>
        <v>-2.9028267651013569E-2</v>
      </c>
      <c r="Y342" s="17">
        <f t="shared" si="113"/>
        <v>-0.13726298579446075</v>
      </c>
    </row>
    <row r="343" spans="1:25" x14ac:dyDescent="0.3">
      <c r="A343" s="1">
        <f t="shared" si="95"/>
        <v>28</v>
      </c>
      <c r="B343" s="2">
        <v>43189</v>
      </c>
      <c r="C343" s="1">
        <v>109.97</v>
      </c>
      <c r="D343" s="1">
        <v>167.78</v>
      </c>
      <c r="E343" s="1">
        <v>88.97</v>
      </c>
      <c r="F343" s="1">
        <v>35.49</v>
      </c>
      <c r="G343" s="1">
        <v>74.61</v>
      </c>
      <c r="H343" s="1">
        <f t="shared" si="96"/>
        <v>1.2785856155058709E-2</v>
      </c>
      <c r="I343" s="1">
        <f t="shared" si="97"/>
        <v>2.2923783287419628E-3</v>
      </c>
      <c r="J343" s="1">
        <f t="shared" si="98"/>
        <v>2.931001956426862E-5</v>
      </c>
      <c r="K343" s="15">
        <f t="shared" si="99"/>
        <v>-4.7878787878787854E-2</v>
      </c>
      <c r="L343" s="16">
        <f t="shared" si="100"/>
        <v>-5.8050752301818997E-2</v>
      </c>
      <c r="M343" s="16">
        <f t="shared" si="101"/>
        <v>-1.1554271747583722E-2</v>
      </c>
      <c r="N343" s="16">
        <f t="shared" si="102"/>
        <v>-2.2583310382814692E-2</v>
      </c>
      <c r="O343" s="17">
        <f t="shared" si="103"/>
        <v>-1.4919461315024973E-2</v>
      </c>
      <c r="P343" s="15">
        <f t="shared" si="104"/>
        <v>-6.1217129469674997E-4</v>
      </c>
      <c r="Q343" s="16">
        <f t="shared" si="105"/>
        <v>-7.4222856862400091E-4</v>
      </c>
      <c r="R343" s="16">
        <f t="shared" si="106"/>
        <v>-1.4773125654106428E-4</v>
      </c>
      <c r="S343" s="16">
        <f t="shared" si="107"/>
        <v>-2.887469580597125E-4</v>
      </c>
      <c r="T343" s="17">
        <f t="shared" si="108"/>
        <v>-1.9075808628487236E-4</v>
      </c>
      <c r="U343" s="15">
        <f t="shared" si="109"/>
        <v>-5.8915008537433297E-2</v>
      </c>
      <c r="V343" s="16">
        <f t="shared" si="110"/>
        <v>-8.2229356107919593E-2</v>
      </c>
      <c r="W343" s="16">
        <f t="shared" si="111"/>
        <v>-2.2266434757167525E-2</v>
      </c>
      <c r="X343" s="16">
        <f t="shared" si="112"/>
        <v>-3.1903154707694392E-2</v>
      </c>
      <c r="Y343" s="17">
        <f t="shared" si="113"/>
        <v>-1.97654940739759E-2</v>
      </c>
    </row>
    <row r="344" spans="1:25" x14ac:dyDescent="0.3">
      <c r="A344" s="1">
        <f t="shared" si="95"/>
        <v>27</v>
      </c>
      <c r="B344" s="2">
        <v>43220</v>
      </c>
      <c r="C344" s="1">
        <v>108.78</v>
      </c>
      <c r="D344" s="1">
        <v>165.26</v>
      </c>
      <c r="E344" s="1">
        <v>88.46</v>
      </c>
      <c r="F344" s="1">
        <v>36.61</v>
      </c>
      <c r="G344" s="1">
        <v>77.75</v>
      </c>
      <c r="H344" s="1">
        <f t="shared" si="96"/>
        <v>1.3181295005215166E-2</v>
      </c>
      <c r="I344" s="1">
        <f t="shared" si="97"/>
        <v>1.1709692018892726E-4</v>
      </c>
      <c r="J344" s="1">
        <f t="shared" si="98"/>
        <v>1.5434890492123858E-6</v>
      </c>
      <c r="K344" s="15">
        <f t="shared" si="99"/>
        <v>-1.0821133036282626E-2</v>
      </c>
      <c r="L344" s="16">
        <f t="shared" si="100"/>
        <v>-1.5019668613660775E-2</v>
      </c>
      <c r="M344" s="16">
        <f t="shared" si="101"/>
        <v>-5.7322693042599626E-3</v>
      </c>
      <c r="N344" s="16">
        <f t="shared" si="102"/>
        <v>3.155818540433919E-2</v>
      </c>
      <c r="O344" s="17">
        <f t="shared" si="103"/>
        <v>4.2085511325559599E-2</v>
      </c>
      <c r="P344" s="15">
        <f t="shared" si="104"/>
        <v>-1.42636546841921E-4</v>
      </c>
      <c r="Q344" s="16">
        <f t="shared" si="105"/>
        <v>-1.9797868287723376E-4</v>
      </c>
      <c r="R344" s="16">
        <f t="shared" si="106"/>
        <v>-7.5558732748790054E-5</v>
      </c>
      <c r="S344" s="16">
        <f t="shared" si="107"/>
        <v>4.1597775164387029E-4</v>
      </c>
      <c r="T344" s="17">
        <f t="shared" si="108"/>
        <v>5.5474154022752502E-4</v>
      </c>
      <c r="U344" s="15">
        <f t="shared" si="109"/>
        <v>-2.1857353694928069E-2</v>
      </c>
      <c r="V344" s="16">
        <f t="shared" si="110"/>
        <v>-3.9198272419761364E-2</v>
      </c>
      <c r="W344" s="16">
        <f t="shared" si="111"/>
        <v>-1.6444432313843765E-2</v>
      </c>
      <c r="X344" s="16">
        <f t="shared" si="112"/>
        <v>2.2238341079459493E-2</v>
      </c>
      <c r="Y344" s="17">
        <f t="shared" si="113"/>
        <v>3.7239478566608669E-2</v>
      </c>
    </row>
    <row r="345" spans="1:25" x14ac:dyDescent="0.3">
      <c r="A345" s="1">
        <f t="shared" si="95"/>
        <v>26</v>
      </c>
      <c r="B345" s="2">
        <v>43251</v>
      </c>
      <c r="C345" s="1">
        <v>107.01</v>
      </c>
      <c r="D345" s="1">
        <v>186.87</v>
      </c>
      <c r="E345" s="1">
        <v>82.54</v>
      </c>
      <c r="F345" s="1">
        <v>35.93</v>
      </c>
      <c r="G345" s="1">
        <v>81.239999999999995</v>
      </c>
      <c r="H345" s="1">
        <f t="shared" si="96"/>
        <v>1.3588963922902233E-2</v>
      </c>
      <c r="I345" s="1">
        <f t="shared" si="97"/>
        <v>2.6475759278532946E-4</v>
      </c>
      <c r="J345" s="1">
        <f t="shared" si="98"/>
        <v>3.5977813766742826E-6</v>
      </c>
      <c r="K345" s="15">
        <f t="shared" si="99"/>
        <v>-1.6271373414230572E-2</v>
      </c>
      <c r="L345" s="16">
        <f t="shared" si="100"/>
        <v>0.13076364516519434</v>
      </c>
      <c r="M345" s="16">
        <f t="shared" si="101"/>
        <v>-6.6922903007008649E-2</v>
      </c>
      <c r="N345" s="16">
        <f t="shared" si="102"/>
        <v>-1.85741600655559E-2</v>
      </c>
      <c r="O345" s="17">
        <f t="shared" si="103"/>
        <v>4.4887459807073871E-2</v>
      </c>
      <c r="P345" s="15">
        <f t="shared" si="104"/>
        <v>-2.2111110630204978E-4</v>
      </c>
      <c r="Q345" s="16">
        <f t="shared" si="105"/>
        <v>1.7769424565770148E-3</v>
      </c>
      <c r="R345" s="16">
        <f t="shared" si="106"/>
        <v>-9.0941291457812587E-4</v>
      </c>
      <c r="S345" s="16">
        <f t="shared" si="107"/>
        <v>-2.5240359102905052E-4</v>
      </c>
      <c r="T345" s="17">
        <f t="shared" si="108"/>
        <v>6.0997407190905087E-4</v>
      </c>
      <c r="U345" s="15">
        <f t="shared" si="109"/>
        <v>-2.7307594072876015E-2</v>
      </c>
      <c r="V345" s="16">
        <f t="shared" si="110"/>
        <v>0.10658504135909375</v>
      </c>
      <c r="W345" s="16">
        <f t="shared" si="111"/>
        <v>-7.7635066016592452E-2</v>
      </c>
      <c r="X345" s="16">
        <f t="shared" si="112"/>
        <v>-2.7894004390435597E-2</v>
      </c>
      <c r="Y345" s="17">
        <f t="shared" si="113"/>
        <v>4.0041427048122941E-2</v>
      </c>
    </row>
    <row r="346" spans="1:25" x14ac:dyDescent="0.3">
      <c r="A346" s="1">
        <f t="shared" si="95"/>
        <v>25</v>
      </c>
      <c r="B346" s="2">
        <v>43280</v>
      </c>
      <c r="C346" s="1">
        <v>104.2</v>
      </c>
      <c r="D346" s="1">
        <v>185.11</v>
      </c>
      <c r="E346" s="1">
        <v>85.65</v>
      </c>
      <c r="F346" s="1">
        <v>36.28</v>
      </c>
      <c r="G346" s="1">
        <v>82.73</v>
      </c>
      <c r="H346" s="1">
        <f t="shared" si="96"/>
        <v>1.4009241157631165E-2</v>
      </c>
      <c r="I346" s="1">
        <f t="shared" si="97"/>
        <v>6.8954706090793797E-4</v>
      </c>
      <c r="J346" s="1">
        <f t="shared" si="98"/>
        <v>9.6600310657950888E-6</v>
      </c>
      <c r="K346" s="15">
        <f t="shared" si="99"/>
        <v>-2.6259228109522526E-2</v>
      </c>
      <c r="L346" s="16">
        <f t="shared" si="100"/>
        <v>-9.4183121956439297E-3</v>
      </c>
      <c r="M346" s="16">
        <f t="shared" si="101"/>
        <v>3.7678701235764445E-2</v>
      </c>
      <c r="N346" s="16">
        <f t="shared" si="102"/>
        <v>9.7411633732258363E-3</v>
      </c>
      <c r="O346" s="17">
        <f t="shared" si="103"/>
        <v>1.8340718857705607E-2</v>
      </c>
      <c r="P346" s="15">
        <f t="shared" si="104"/>
        <v>-3.6787185919954818E-4</v>
      </c>
      <c r="Q346" s="16">
        <f t="shared" si="105"/>
        <v>-1.3194340684663449E-4</v>
      </c>
      <c r="R346" s="16">
        <f t="shared" si="106"/>
        <v>5.2785001211815951E-4</v>
      </c>
      <c r="S346" s="16">
        <f t="shared" si="107"/>
        <v>1.3646630685140463E-4</v>
      </c>
      <c r="T346" s="17">
        <f t="shared" si="108"/>
        <v>2.5693955348191143E-4</v>
      </c>
      <c r="U346" s="15">
        <f t="shared" si="109"/>
        <v>-3.7295448768167969E-2</v>
      </c>
      <c r="V346" s="16">
        <f t="shared" si="110"/>
        <v>-3.3596916001744519E-2</v>
      </c>
      <c r="W346" s="16">
        <f t="shared" si="111"/>
        <v>2.6966538226180642E-2</v>
      </c>
      <c r="X346" s="16">
        <f t="shared" si="112"/>
        <v>4.2131904834613945E-4</v>
      </c>
      <c r="Y346" s="17">
        <f t="shared" si="113"/>
        <v>1.349468609875468E-2</v>
      </c>
    </row>
    <row r="347" spans="1:25" x14ac:dyDescent="0.3">
      <c r="A347" s="1">
        <f t="shared" si="95"/>
        <v>24</v>
      </c>
      <c r="B347" s="2">
        <v>43312</v>
      </c>
      <c r="C347" s="1">
        <v>114.95</v>
      </c>
      <c r="D347" s="1">
        <v>190.29</v>
      </c>
      <c r="E347" s="1">
        <v>89.23</v>
      </c>
      <c r="F347" s="1">
        <v>39.93</v>
      </c>
      <c r="G347" s="1">
        <v>81.510000000000005</v>
      </c>
      <c r="H347" s="1">
        <f t="shared" si="96"/>
        <v>1.4442516657351719E-2</v>
      </c>
      <c r="I347" s="1">
        <f t="shared" si="97"/>
        <v>1.0643427116758345E-2</v>
      </c>
      <c r="J347" s="1">
        <f t="shared" si="98"/>
        <v>1.5371787342509139E-4</v>
      </c>
      <c r="K347" s="15">
        <f t="shared" si="99"/>
        <v>0.10316698656429946</v>
      </c>
      <c r="L347" s="16">
        <f t="shared" si="100"/>
        <v>2.7983361244665161E-2</v>
      </c>
      <c r="M347" s="16">
        <f t="shared" si="101"/>
        <v>4.1798015178050152E-2</v>
      </c>
      <c r="N347" s="16">
        <f t="shared" si="102"/>
        <v>0.10060639470782795</v>
      </c>
      <c r="O347" s="17">
        <f t="shared" si="103"/>
        <v>-1.4746766590112426E-2</v>
      </c>
      <c r="P347" s="15">
        <f t="shared" si="104"/>
        <v>1.489990921943676E-3</v>
      </c>
      <c r="Q347" s="16">
        <f t="shared" si="105"/>
        <v>4.0415016090476714E-4</v>
      </c>
      <c r="R347" s="16">
        <f t="shared" si="106"/>
        <v>6.0366853045322932E-4</v>
      </c>
      <c r="S347" s="16">
        <f t="shared" si="107"/>
        <v>1.4530095314039071E-3</v>
      </c>
      <c r="T347" s="17">
        <f t="shared" si="108"/>
        <v>-2.1298042211977651E-4</v>
      </c>
      <c r="U347" s="15">
        <f t="shared" si="109"/>
        <v>9.2130765905654013E-2</v>
      </c>
      <c r="V347" s="16">
        <f t="shared" si="110"/>
        <v>3.8047574385645724E-3</v>
      </c>
      <c r="W347" s="16">
        <f t="shared" si="111"/>
        <v>3.1085852168466349E-2</v>
      </c>
      <c r="X347" s="16">
        <f t="shared" si="112"/>
        <v>9.1286550382948251E-2</v>
      </c>
      <c r="Y347" s="17">
        <f t="shared" si="113"/>
        <v>-1.9592799349063352E-2</v>
      </c>
    </row>
    <row r="348" spans="1:25" x14ac:dyDescent="0.3">
      <c r="A348" s="1">
        <f t="shared" si="95"/>
        <v>23</v>
      </c>
      <c r="B348" s="2">
        <v>43343</v>
      </c>
      <c r="C348" s="1">
        <v>114.58</v>
      </c>
      <c r="D348" s="1">
        <v>227.63</v>
      </c>
      <c r="E348" s="1">
        <v>95.86</v>
      </c>
      <c r="F348" s="1">
        <v>41.52</v>
      </c>
      <c r="G348" s="1">
        <v>80.17</v>
      </c>
      <c r="H348" s="1">
        <f t="shared" si="96"/>
        <v>1.4889192430259504E-2</v>
      </c>
      <c r="I348" s="1">
        <f t="shared" si="97"/>
        <v>1.0360614076396751E-5</v>
      </c>
      <c r="J348" s="1">
        <f t="shared" si="98"/>
        <v>1.5426117667912657E-7</v>
      </c>
      <c r="K348" s="15">
        <f t="shared" si="99"/>
        <v>-3.2187907785994341E-3</v>
      </c>
      <c r="L348" s="16">
        <f t="shared" si="100"/>
        <v>0.19622681170844514</v>
      </c>
      <c r="M348" s="16">
        <f t="shared" si="101"/>
        <v>7.4302364675557397E-2</v>
      </c>
      <c r="N348" s="16">
        <f t="shared" si="102"/>
        <v>3.981968444778361E-2</v>
      </c>
      <c r="O348" s="17">
        <f t="shared" si="103"/>
        <v>-1.643970065022704E-2</v>
      </c>
      <c r="P348" s="15">
        <f t="shared" si="104"/>
        <v>-4.7925195295311789E-5</v>
      </c>
      <c r="Q348" s="16">
        <f t="shared" si="105"/>
        <v>2.9216587595033384E-3</v>
      </c>
      <c r="R348" s="16">
        <f t="shared" si="106"/>
        <v>1.1063022056776904E-3</v>
      </c>
      <c r="S348" s="16">
        <f t="shared" si="107"/>
        <v>5.9288294425526185E-4</v>
      </c>
      <c r="T348" s="17">
        <f t="shared" si="108"/>
        <v>-2.4477386647709271E-4</v>
      </c>
      <c r="U348" s="15">
        <f t="shared" si="109"/>
        <v>-1.4255011437244877E-2</v>
      </c>
      <c r="V348" s="16">
        <f t="shared" si="110"/>
        <v>0.17204820790234454</v>
      </c>
      <c r="W348" s="16">
        <f t="shared" si="111"/>
        <v>6.3590201665973595E-2</v>
      </c>
      <c r="X348" s="16">
        <f t="shared" si="112"/>
        <v>3.0499840122903913E-2</v>
      </c>
      <c r="Y348" s="17">
        <f t="shared" si="113"/>
        <v>-2.1285733409177967E-2</v>
      </c>
    </row>
    <row r="349" spans="1:25" x14ac:dyDescent="0.3">
      <c r="A349" s="1">
        <f t="shared" si="95"/>
        <v>22</v>
      </c>
      <c r="B349" s="2">
        <v>43371</v>
      </c>
      <c r="C349" s="1">
        <v>112.84</v>
      </c>
      <c r="D349" s="1">
        <v>225.74</v>
      </c>
      <c r="E349" s="1">
        <v>93.91</v>
      </c>
      <c r="F349" s="1">
        <v>44.07</v>
      </c>
      <c r="G349" s="1">
        <v>85.02</v>
      </c>
      <c r="H349" s="1">
        <f t="shared" si="96"/>
        <v>1.5349682917793303E-2</v>
      </c>
      <c r="I349" s="1">
        <f t="shared" si="97"/>
        <v>2.3061144695018059E-4</v>
      </c>
      <c r="J349" s="1">
        <f t="shared" si="98"/>
        <v>3.5398125878987837E-6</v>
      </c>
      <c r="K349" s="15">
        <f t="shared" si="99"/>
        <v>-1.5185896316983749E-2</v>
      </c>
      <c r="L349" s="16">
        <f t="shared" si="100"/>
        <v>-8.3029477661116236E-3</v>
      </c>
      <c r="M349" s="16">
        <f t="shared" si="101"/>
        <v>-2.0342165658251643E-2</v>
      </c>
      <c r="N349" s="16">
        <f t="shared" si="102"/>
        <v>6.1416184971098131E-2</v>
      </c>
      <c r="O349" s="17">
        <f t="shared" si="103"/>
        <v>6.0496445054259551E-2</v>
      </c>
      <c r="P349" s="15">
        <f t="shared" si="104"/>
        <v>-2.330986932881857E-4</v>
      </c>
      <c r="Q349" s="16">
        <f t="shared" si="105"/>
        <v>-1.2744761549281366E-4</v>
      </c>
      <c r="R349" s="16">
        <f t="shared" si="106"/>
        <v>-3.1224579271538683E-4</v>
      </c>
      <c r="S349" s="16">
        <f t="shared" si="107"/>
        <v>9.4271896532689876E-4</v>
      </c>
      <c r="T349" s="17">
        <f t="shared" si="108"/>
        <v>9.2860124923658898E-4</v>
      </c>
      <c r="U349" s="15">
        <f t="shared" si="109"/>
        <v>-2.6222116975629192E-2</v>
      </c>
      <c r="V349" s="16">
        <f t="shared" si="110"/>
        <v>-3.2481551572212213E-2</v>
      </c>
      <c r="W349" s="16">
        <f t="shared" si="111"/>
        <v>-3.1054328667835446E-2</v>
      </c>
      <c r="X349" s="16">
        <f t="shared" si="112"/>
        <v>5.2096340646218431E-2</v>
      </c>
      <c r="Y349" s="17">
        <f t="shared" si="113"/>
        <v>5.5650412295308621E-2</v>
      </c>
    </row>
    <row r="350" spans="1:25" x14ac:dyDescent="0.3">
      <c r="A350" s="1">
        <f t="shared" si="95"/>
        <v>21</v>
      </c>
      <c r="B350" s="2">
        <v>43404</v>
      </c>
      <c r="C350" s="1">
        <v>109.02</v>
      </c>
      <c r="D350" s="1">
        <v>218.86</v>
      </c>
      <c r="E350" s="1">
        <v>100.28</v>
      </c>
      <c r="F350" s="1">
        <v>43.06</v>
      </c>
      <c r="G350" s="1">
        <v>79.680000000000007</v>
      </c>
      <c r="H350" s="1">
        <f t="shared" si="96"/>
        <v>1.5824415379168354E-2</v>
      </c>
      <c r="I350" s="1">
        <f t="shared" si="97"/>
        <v>1.1460420975463756E-3</v>
      </c>
      <c r="J350" s="1">
        <f t="shared" si="98"/>
        <v>1.8135446193587227E-5</v>
      </c>
      <c r="K350" s="15">
        <f t="shared" si="99"/>
        <v>-3.3853243530662991E-2</v>
      </c>
      <c r="L350" s="16">
        <f t="shared" si="100"/>
        <v>-3.0477540533356939E-2</v>
      </c>
      <c r="M350" s="16">
        <f t="shared" si="101"/>
        <v>6.7830901927377285E-2</v>
      </c>
      <c r="N350" s="16">
        <f t="shared" si="102"/>
        <v>-2.2918084864987476E-2</v>
      </c>
      <c r="O350" s="17">
        <f t="shared" si="103"/>
        <v>-6.2808750882145215E-2</v>
      </c>
      <c r="P350" s="15">
        <f t="shared" si="104"/>
        <v>-5.3570778756135507E-4</v>
      </c>
      <c r="Q350" s="16">
        <f t="shared" si="105"/>
        <v>-4.8228926113528045E-4</v>
      </c>
      <c r="R350" s="16">
        <f t="shared" si="106"/>
        <v>1.0733843676424494E-3</v>
      </c>
      <c r="S350" s="16">
        <f t="shared" si="107"/>
        <v>-3.6266529459859332E-4</v>
      </c>
      <c r="T350" s="17">
        <f t="shared" si="108"/>
        <v>-9.9391176340577272E-4</v>
      </c>
      <c r="U350" s="15">
        <f t="shared" si="109"/>
        <v>-4.4889464189308434E-2</v>
      </c>
      <c r="V350" s="16">
        <f t="shared" si="110"/>
        <v>-5.4656144339457528E-2</v>
      </c>
      <c r="W350" s="16">
        <f t="shared" si="111"/>
        <v>5.7118738917793482E-2</v>
      </c>
      <c r="X350" s="16">
        <f t="shared" si="112"/>
        <v>-3.2237929189867176E-2</v>
      </c>
      <c r="Y350" s="17">
        <f t="shared" si="113"/>
        <v>-6.7654783641096145E-2</v>
      </c>
    </row>
    <row r="351" spans="1:25" x14ac:dyDescent="0.3">
      <c r="A351" s="1">
        <f t="shared" si="95"/>
        <v>20</v>
      </c>
      <c r="B351" s="2">
        <v>43434</v>
      </c>
      <c r="C351" s="1">
        <v>111.19</v>
      </c>
      <c r="D351" s="1">
        <v>178.58</v>
      </c>
      <c r="E351" s="1">
        <v>97.65</v>
      </c>
      <c r="F351" s="1">
        <v>46.23</v>
      </c>
      <c r="G351" s="1">
        <v>79.5</v>
      </c>
      <c r="H351" s="1">
        <f t="shared" si="96"/>
        <v>1.6313830287802429E-2</v>
      </c>
      <c r="I351" s="1">
        <f t="shared" si="97"/>
        <v>3.9619328665877455E-4</v>
      </c>
      <c r="J351" s="1">
        <f t="shared" si="98"/>
        <v>6.4634300397179062E-6</v>
      </c>
      <c r="K351" s="15">
        <f t="shared" si="99"/>
        <v>1.9904604659695568E-2</v>
      </c>
      <c r="L351" s="16">
        <f t="shared" si="100"/>
        <v>-0.18404459471808465</v>
      </c>
      <c r="M351" s="16">
        <f t="shared" si="101"/>
        <v>-2.6226565616274344E-2</v>
      </c>
      <c r="N351" s="16">
        <f t="shared" si="102"/>
        <v>7.3618207152809978E-2</v>
      </c>
      <c r="O351" s="17">
        <f t="shared" si="103"/>
        <v>-2.2590361445784524E-3</v>
      </c>
      <c r="P351" s="15">
        <f t="shared" si="104"/>
        <v>3.2472034236407494E-4</v>
      </c>
      <c r="Q351" s="16">
        <f t="shared" si="105"/>
        <v>-3.0024722836182122E-3</v>
      </c>
      <c r="R351" s="16">
        <f t="shared" si="106"/>
        <v>-4.2785574049581418E-4</v>
      </c>
      <c r="S351" s="16">
        <f t="shared" si="107"/>
        <v>1.2009949375832247E-3</v>
      </c>
      <c r="T351" s="17">
        <f t="shared" si="108"/>
        <v>-3.6853532276664382E-5</v>
      </c>
      <c r="U351" s="15">
        <f t="shared" si="109"/>
        <v>8.8683840010501253E-3</v>
      </c>
      <c r="V351" s="16">
        <f t="shared" si="110"/>
        <v>-0.20822319852418525</v>
      </c>
      <c r="W351" s="16">
        <f t="shared" si="111"/>
        <v>-3.6938728625858147E-2</v>
      </c>
      <c r="X351" s="16">
        <f t="shared" si="112"/>
        <v>6.4298362827930278E-2</v>
      </c>
      <c r="Y351" s="17">
        <f t="shared" si="113"/>
        <v>-7.1050689035293798E-3</v>
      </c>
    </row>
    <row r="352" spans="1:25" x14ac:dyDescent="0.3">
      <c r="A352" s="1">
        <f t="shared" si="95"/>
        <v>19</v>
      </c>
      <c r="B352" s="2">
        <v>43465</v>
      </c>
      <c r="C352" s="1">
        <v>97.62</v>
      </c>
      <c r="D352" s="1">
        <v>157.74</v>
      </c>
      <c r="E352" s="1">
        <v>93.15</v>
      </c>
      <c r="F352" s="1">
        <v>43.65</v>
      </c>
      <c r="G352" s="1">
        <v>68.19</v>
      </c>
      <c r="H352" s="1">
        <f t="shared" si="96"/>
        <v>1.6818381740002504E-2</v>
      </c>
      <c r="I352" s="1">
        <f t="shared" si="97"/>
        <v>1.4894579089335811E-2</v>
      </c>
      <c r="J352" s="1">
        <f t="shared" si="98"/>
        <v>2.5050271698110854E-4</v>
      </c>
      <c r="K352" s="15">
        <f t="shared" si="99"/>
        <v>-0.12204334922205229</v>
      </c>
      <c r="L352" s="16">
        <f t="shared" si="100"/>
        <v>-0.11669839847687313</v>
      </c>
      <c r="M352" s="16">
        <f t="shared" si="101"/>
        <v>-4.6082949308755783E-2</v>
      </c>
      <c r="N352" s="16">
        <f t="shared" si="102"/>
        <v>-5.5807916937053781E-2</v>
      </c>
      <c r="O352" s="17">
        <f t="shared" si="103"/>
        <v>-0.14226415094339628</v>
      </c>
      <c r="P352" s="15">
        <f t="shared" si="104"/>
        <v>-2.0525716360449129E-3</v>
      </c>
      <c r="Q352" s="16">
        <f t="shared" si="105"/>
        <v>-1.962678214030979E-3</v>
      </c>
      <c r="R352" s="16">
        <f t="shared" si="106"/>
        <v>-7.7504063317983924E-4</v>
      </c>
      <c r="S352" s="16">
        <f t="shared" si="107"/>
        <v>-9.3859885116172174E-4</v>
      </c>
      <c r="T352" s="17">
        <f t="shared" si="108"/>
        <v>-2.3926527984833761E-3</v>
      </c>
      <c r="U352" s="15">
        <f t="shared" si="109"/>
        <v>-0.13307956988069775</v>
      </c>
      <c r="V352" s="16">
        <f t="shared" si="110"/>
        <v>-0.14087700228297373</v>
      </c>
      <c r="W352" s="16">
        <f t="shared" si="111"/>
        <v>-5.6795112318339586E-2</v>
      </c>
      <c r="X352" s="16">
        <f t="shared" si="112"/>
        <v>-6.5127761261933481E-2</v>
      </c>
      <c r="Y352" s="17">
        <f t="shared" si="113"/>
        <v>-0.14711018370234721</v>
      </c>
    </row>
    <row r="353" spans="1:25" x14ac:dyDescent="0.3">
      <c r="A353" s="1">
        <f t="shared" si="95"/>
        <v>18</v>
      </c>
      <c r="B353" s="2">
        <v>43496</v>
      </c>
      <c r="C353" s="1">
        <v>103.5</v>
      </c>
      <c r="D353" s="1">
        <v>166.44</v>
      </c>
      <c r="E353" s="1">
        <v>95.83</v>
      </c>
      <c r="F353" s="1">
        <v>42.45</v>
      </c>
      <c r="G353" s="1">
        <v>73.28</v>
      </c>
      <c r="H353" s="1">
        <f t="shared" si="96"/>
        <v>1.7338537876291242E-2</v>
      </c>
      <c r="I353" s="1">
        <f t="shared" si="97"/>
        <v>3.6280815933035239E-3</v>
      </c>
      <c r="J353" s="1">
        <f t="shared" si="98"/>
        <v>6.2905630123768222E-5</v>
      </c>
      <c r="K353" s="15">
        <f t="shared" si="99"/>
        <v>6.023355869698821E-2</v>
      </c>
      <c r="L353" s="16">
        <f t="shared" si="100"/>
        <v>5.5154050969950408E-2</v>
      </c>
      <c r="M353" s="16">
        <f t="shared" si="101"/>
        <v>2.87707997852924E-2</v>
      </c>
      <c r="N353" s="16">
        <f t="shared" si="102"/>
        <v>-2.7491408934707806E-2</v>
      </c>
      <c r="O353" s="17">
        <f t="shared" si="103"/>
        <v>7.4644376008212499E-2</v>
      </c>
      <c r="P353" s="15">
        <f t="shared" si="104"/>
        <v>1.0443618388915419E-3</v>
      </c>
      <c r="Q353" s="16">
        <f t="shared" si="105"/>
        <v>9.5629060177338291E-4</v>
      </c>
      <c r="R353" s="16">
        <f t="shared" si="106"/>
        <v>4.9884360180848424E-4</v>
      </c>
      <c r="S353" s="16">
        <f t="shared" si="107"/>
        <v>-4.7666083508704276E-4</v>
      </c>
      <c r="T353" s="17">
        <f t="shared" si="108"/>
        <v>1.2942243406705177E-3</v>
      </c>
      <c r="U353" s="15">
        <f t="shared" si="109"/>
        <v>4.9197338038342767E-2</v>
      </c>
      <c r="V353" s="16">
        <f t="shared" si="110"/>
        <v>3.0975447163849819E-2</v>
      </c>
      <c r="W353" s="16">
        <f t="shared" si="111"/>
        <v>1.8058636775708597E-2</v>
      </c>
      <c r="X353" s="16">
        <f t="shared" si="112"/>
        <v>-3.6811253259587506E-2</v>
      </c>
      <c r="Y353" s="17">
        <f t="shared" si="113"/>
        <v>6.9798343249261569E-2</v>
      </c>
    </row>
    <row r="354" spans="1:25" x14ac:dyDescent="0.3">
      <c r="A354" s="1">
        <f t="shared" si="95"/>
        <v>17</v>
      </c>
      <c r="B354" s="2">
        <v>43524</v>
      </c>
      <c r="C354" s="1">
        <v>104.36</v>
      </c>
      <c r="D354" s="1">
        <v>173.15</v>
      </c>
      <c r="E354" s="1">
        <v>98.99</v>
      </c>
      <c r="F354" s="1">
        <v>43.35</v>
      </c>
      <c r="G354" s="1">
        <v>79.03</v>
      </c>
      <c r="H354" s="1">
        <f t="shared" si="96"/>
        <v>1.7874781315764164E-2</v>
      </c>
      <c r="I354" s="1">
        <f t="shared" si="97"/>
        <v>6.9042451399098446E-5</v>
      </c>
      <c r="J354" s="1">
        <f t="shared" si="98"/>
        <v>1.2341187202631603E-6</v>
      </c>
      <c r="K354" s="15">
        <f t="shared" si="99"/>
        <v>8.3091787439613096E-3</v>
      </c>
      <c r="L354" s="16">
        <f t="shared" si="100"/>
        <v>4.031482816630616E-2</v>
      </c>
      <c r="M354" s="16">
        <f t="shared" si="101"/>
        <v>3.2975060002087053E-2</v>
      </c>
      <c r="N354" s="16">
        <f t="shared" si="102"/>
        <v>2.1201413427561766E-2</v>
      </c>
      <c r="O354" s="17">
        <f t="shared" si="103"/>
        <v>7.8466157205240084E-2</v>
      </c>
      <c r="P354" s="15">
        <f t="shared" si="104"/>
        <v>1.4852475296190436E-4</v>
      </c>
      <c r="Q354" s="16">
        <f t="shared" si="105"/>
        <v>7.2061873725533221E-4</v>
      </c>
      <c r="R354" s="16">
        <f t="shared" si="106"/>
        <v>5.8942198641150783E-4</v>
      </c>
      <c r="S354" s="16">
        <f t="shared" si="107"/>
        <v>3.7897062860277255E-4</v>
      </c>
      <c r="T354" s="17">
        <f t="shared" si="108"/>
        <v>1.4025654007320391E-3</v>
      </c>
      <c r="U354" s="15">
        <f t="shared" si="109"/>
        <v>-2.7270419146841335E-3</v>
      </c>
      <c r="V354" s="16">
        <f t="shared" si="110"/>
        <v>1.6136224360205571E-2</v>
      </c>
      <c r="W354" s="16">
        <f t="shared" si="111"/>
        <v>2.226289699250325E-2</v>
      </c>
      <c r="X354" s="16">
        <f t="shared" si="112"/>
        <v>1.1881569102682069E-2</v>
      </c>
      <c r="Y354" s="17">
        <f t="shared" si="113"/>
        <v>7.3620124446289154E-2</v>
      </c>
    </row>
    <row r="355" spans="1:25" x14ac:dyDescent="0.3">
      <c r="A355" s="1">
        <f t="shared" si="95"/>
        <v>16</v>
      </c>
      <c r="B355" s="2">
        <v>43553</v>
      </c>
      <c r="C355" s="1">
        <v>101.23</v>
      </c>
      <c r="D355" s="1">
        <v>189.95</v>
      </c>
      <c r="E355" s="1">
        <v>97.53</v>
      </c>
      <c r="F355" s="1">
        <v>42.47</v>
      </c>
      <c r="G355" s="1">
        <v>80.8</v>
      </c>
      <c r="H355" s="1">
        <f t="shared" si="96"/>
        <v>1.8427609603880582E-2</v>
      </c>
      <c r="I355" s="1">
        <f t="shared" si="97"/>
        <v>8.9954011242447207E-4</v>
      </c>
      <c r="J355" s="1">
        <f t="shared" si="98"/>
        <v>1.6576374014789021E-5</v>
      </c>
      <c r="K355" s="15">
        <f t="shared" si="99"/>
        <v>-2.9992334227673445E-2</v>
      </c>
      <c r="L355" s="16">
        <f t="shared" si="100"/>
        <v>9.7025700259890213E-2</v>
      </c>
      <c r="M355" s="16">
        <f t="shared" si="101"/>
        <v>-1.47489645418728E-2</v>
      </c>
      <c r="N355" s="16">
        <f t="shared" si="102"/>
        <v>-2.0299884659746303E-2</v>
      </c>
      <c r="O355" s="17">
        <f t="shared" si="103"/>
        <v>2.2396558269011768E-2</v>
      </c>
      <c r="P355" s="15">
        <f t="shared" si="104"/>
        <v>-5.5268702625667148E-4</v>
      </c>
      <c r="Q355" s="16">
        <f t="shared" si="105"/>
        <v>1.7879517259323915E-3</v>
      </c>
      <c r="R355" s="16">
        <f t="shared" si="106"/>
        <v>-2.717881606391094E-4</v>
      </c>
      <c r="S355" s="16">
        <f t="shared" si="107"/>
        <v>-3.740783495136091E-4</v>
      </c>
      <c r="T355" s="17">
        <f t="shared" si="108"/>
        <v>4.1271503225191232E-4</v>
      </c>
      <c r="U355" s="15">
        <f t="shared" si="109"/>
        <v>-4.1028554886318888E-2</v>
      </c>
      <c r="V355" s="16">
        <f t="shared" si="110"/>
        <v>7.2847096453789617E-2</v>
      </c>
      <c r="W355" s="16">
        <f t="shared" si="111"/>
        <v>-2.5461127551456603E-2</v>
      </c>
      <c r="X355" s="16">
        <f t="shared" si="112"/>
        <v>-2.9619728984626E-2</v>
      </c>
      <c r="Y355" s="17">
        <f t="shared" si="113"/>
        <v>1.7550525510060842E-2</v>
      </c>
    </row>
    <row r="356" spans="1:25" x14ac:dyDescent="0.3">
      <c r="A356" s="1">
        <f t="shared" si="95"/>
        <v>15</v>
      </c>
      <c r="B356" s="2">
        <v>43585</v>
      </c>
      <c r="C356" s="1">
        <v>116.05</v>
      </c>
      <c r="D356" s="1">
        <v>200.67</v>
      </c>
      <c r="E356" s="1">
        <v>102.84</v>
      </c>
      <c r="F356" s="1">
        <v>40.61</v>
      </c>
      <c r="G356" s="1">
        <v>80.28</v>
      </c>
      <c r="H356" s="1">
        <f t="shared" si="96"/>
        <v>1.8997535674103692E-2</v>
      </c>
      <c r="I356" s="1">
        <f t="shared" si="97"/>
        <v>2.1432751746035844E-2</v>
      </c>
      <c r="J356" s="1">
        <f t="shared" si="98"/>
        <v>4.0716946588952415E-4</v>
      </c>
      <c r="K356" s="15">
        <f t="shared" si="99"/>
        <v>0.1463992887483947</v>
      </c>
      <c r="L356" s="16">
        <f t="shared" si="100"/>
        <v>5.6435904185311969E-2</v>
      </c>
      <c r="M356" s="16">
        <f t="shared" si="101"/>
        <v>5.4444786219624675E-2</v>
      </c>
      <c r="N356" s="16">
        <f t="shared" si="102"/>
        <v>-4.3795620437956151E-2</v>
      </c>
      <c r="O356" s="17">
        <f t="shared" si="103"/>
        <v>-6.4356435643564414E-3</v>
      </c>
      <c r="P356" s="15">
        <f t="shared" si="104"/>
        <v>2.7812257106610357E-3</v>
      </c>
      <c r="Q356" s="16">
        <f t="shared" si="105"/>
        <v>1.072143103060762E-3</v>
      </c>
      <c r="R356" s="16">
        <f t="shared" si="106"/>
        <v>1.0343167684762689E-3</v>
      </c>
      <c r="S356" s="16">
        <f t="shared" si="107"/>
        <v>-8.3200886163957671E-4</v>
      </c>
      <c r="T356" s="17">
        <f t="shared" si="108"/>
        <v>-1.2226136819967735E-4</v>
      </c>
      <c r="U356" s="15">
        <f t="shared" si="109"/>
        <v>0.13536306808974924</v>
      </c>
      <c r="V356" s="16">
        <f t="shared" si="110"/>
        <v>3.225730037921138E-2</v>
      </c>
      <c r="W356" s="16">
        <f t="shared" si="111"/>
        <v>4.3732623210040872E-2</v>
      </c>
      <c r="X356" s="16">
        <f t="shared" si="112"/>
        <v>-5.3115464762835851E-2</v>
      </c>
      <c r="Y356" s="17">
        <f t="shared" si="113"/>
        <v>-1.1281676323307368E-2</v>
      </c>
    </row>
    <row r="357" spans="1:25" x14ac:dyDescent="0.3">
      <c r="A357" s="1">
        <f t="shared" si="95"/>
        <v>14</v>
      </c>
      <c r="B357" s="2">
        <v>43616</v>
      </c>
      <c r="C357" s="1">
        <v>105.96</v>
      </c>
      <c r="D357" s="1">
        <v>175.07</v>
      </c>
      <c r="E357" s="1">
        <v>101.44</v>
      </c>
      <c r="F357" s="1">
        <v>41.52</v>
      </c>
      <c r="G357" s="1">
        <v>70.77</v>
      </c>
      <c r="H357" s="1">
        <f t="shared" si="96"/>
        <v>1.958508832381824E-2</v>
      </c>
      <c r="I357" s="1">
        <f t="shared" si="97"/>
        <v>7.5594820978715505E-3</v>
      </c>
      <c r="J357" s="1">
        <f t="shared" si="98"/>
        <v>1.4805312456913711E-4</v>
      </c>
      <c r="K357" s="15">
        <f t="shared" si="99"/>
        <v>-8.6945282205945773E-2</v>
      </c>
      <c r="L357" s="16">
        <f t="shared" si="100"/>
        <v>-0.12757263168385902</v>
      </c>
      <c r="M357" s="16">
        <f t="shared" si="101"/>
        <v>-1.3613380007779119E-2</v>
      </c>
      <c r="N357" s="16">
        <f t="shared" si="102"/>
        <v>2.2408273824181313E-2</v>
      </c>
      <c r="O357" s="17">
        <f t="shared" si="103"/>
        <v>-0.11846038863976094</v>
      </c>
      <c r="P357" s="15">
        <f t="shared" si="104"/>
        <v>-1.7028310313427504E-3</v>
      </c>
      <c r="Q357" s="16">
        <f t="shared" si="105"/>
        <v>-2.4985212592303122E-3</v>
      </c>
      <c r="R357" s="16">
        <f t="shared" si="106"/>
        <v>-2.6661924983805547E-4</v>
      </c>
      <c r="S357" s="16">
        <f t="shared" si="107"/>
        <v>4.3886802203089531E-4</v>
      </c>
      <c r="T357" s="17">
        <f t="shared" si="108"/>
        <v>-2.3200571743835527E-3</v>
      </c>
      <c r="U357" s="15">
        <f t="shared" si="109"/>
        <v>-9.7981502864591216E-2</v>
      </c>
      <c r="V357" s="16">
        <f t="shared" si="110"/>
        <v>-0.15175123548995961</v>
      </c>
      <c r="W357" s="16">
        <f t="shared" si="111"/>
        <v>-2.4325543017362922E-2</v>
      </c>
      <c r="X357" s="16">
        <f t="shared" si="112"/>
        <v>1.3088429499301616E-2</v>
      </c>
      <c r="Y357" s="17">
        <f t="shared" si="113"/>
        <v>-0.12330642139871187</v>
      </c>
    </row>
    <row r="358" spans="1:25" x14ac:dyDescent="0.3">
      <c r="A358" s="1">
        <f t="shared" si="95"/>
        <v>13</v>
      </c>
      <c r="B358" s="2">
        <v>43644</v>
      </c>
      <c r="C358" s="1">
        <v>111.8</v>
      </c>
      <c r="D358" s="1">
        <v>197.92</v>
      </c>
      <c r="E358" s="1">
        <v>110.49</v>
      </c>
      <c r="F358" s="1">
        <v>43.32</v>
      </c>
      <c r="G358" s="1">
        <v>76.63</v>
      </c>
      <c r="H358" s="1">
        <f t="shared" si="96"/>
        <v>2.0190812704967261E-2</v>
      </c>
      <c r="I358" s="1">
        <f t="shared" si="97"/>
        <v>3.0376784133730838E-3</v>
      </c>
      <c r="J358" s="1">
        <f t="shared" si="98"/>
        <v>6.1333195902338057E-5</v>
      </c>
      <c r="K358" s="15">
        <f t="shared" si="99"/>
        <v>5.5115137787844493E-2</v>
      </c>
      <c r="L358" s="16">
        <f t="shared" si="100"/>
        <v>0.13051922088307522</v>
      </c>
      <c r="M358" s="16">
        <f t="shared" si="101"/>
        <v>8.9215299684542559E-2</v>
      </c>
      <c r="N358" s="16">
        <f t="shared" si="102"/>
        <v>4.3352601156069204E-2</v>
      </c>
      <c r="O358" s="17">
        <f t="shared" si="103"/>
        <v>8.280344778861104E-2</v>
      </c>
      <c r="P358" s="15">
        <f t="shared" si="104"/>
        <v>1.1128194242828317E-3</v>
      </c>
      <c r="Q358" s="16">
        <f t="shared" si="105"/>
        <v>2.6352891432484234E-3</v>
      </c>
      <c r="R358" s="16">
        <f t="shared" si="106"/>
        <v>1.8013294063481235E-3</v>
      </c>
      <c r="S358" s="16">
        <f t="shared" si="107"/>
        <v>8.7532425021534044E-4</v>
      </c>
      <c r="T358" s="17">
        <f t="shared" si="108"/>
        <v>1.6718689056253811E-3</v>
      </c>
      <c r="U358" s="15">
        <f t="shared" si="109"/>
        <v>4.4078917129199049E-2</v>
      </c>
      <c r="V358" s="16">
        <f t="shared" si="110"/>
        <v>0.10634061707697462</v>
      </c>
      <c r="W358" s="16">
        <f t="shared" si="111"/>
        <v>7.8503136674958757E-2</v>
      </c>
      <c r="X358" s="16">
        <f t="shared" si="112"/>
        <v>3.4032756831189503E-2</v>
      </c>
      <c r="Y358" s="17">
        <f t="shared" si="113"/>
        <v>7.795741502966011E-2</v>
      </c>
    </row>
    <row r="359" spans="1:25" x14ac:dyDescent="0.3">
      <c r="A359" s="1">
        <f t="shared" si="95"/>
        <v>12</v>
      </c>
      <c r="B359" s="2">
        <v>43677</v>
      </c>
      <c r="C359" s="1">
        <v>116</v>
      </c>
      <c r="D359" s="1">
        <v>213.04</v>
      </c>
      <c r="E359" s="1">
        <v>110.38</v>
      </c>
      <c r="F359" s="1">
        <v>38.840000000000003</v>
      </c>
      <c r="G359" s="1">
        <v>74.36</v>
      </c>
      <c r="H359" s="1">
        <f t="shared" si="96"/>
        <v>2.0815270829863154E-2</v>
      </c>
      <c r="I359" s="1">
        <f t="shared" si="97"/>
        <v>1.4112858061770257E-3</v>
      </c>
      <c r="J359" s="1">
        <f t="shared" si="98"/>
        <v>2.9376296273916548E-5</v>
      </c>
      <c r="K359" s="15">
        <f t="shared" si="99"/>
        <v>3.7567084078712121E-2</v>
      </c>
      <c r="L359" s="16">
        <f t="shared" si="100"/>
        <v>7.6394502829425948E-2</v>
      </c>
      <c r="M359" s="16">
        <f t="shared" si="101"/>
        <v>-9.9556520952126526E-4</v>
      </c>
      <c r="N359" s="16">
        <f t="shared" si="102"/>
        <v>-0.10341643582640803</v>
      </c>
      <c r="O359" s="17">
        <f t="shared" si="103"/>
        <v>-2.9622863108443087E-2</v>
      </c>
      <c r="P359" s="15">
        <f t="shared" si="104"/>
        <v>7.8196902938663297E-4</v>
      </c>
      <c r="Q359" s="16">
        <f t="shared" si="105"/>
        <v>1.5901722663072481E-3</v>
      </c>
      <c r="R359" s="16">
        <f t="shared" si="106"/>
        <v>-2.0722959464974592E-5</v>
      </c>
      <c r="S359" s="16">
        <f t="shared" si="107"/>
        <v>-2.1526411199858458E-3</v>
      </c>
      <c r="T359" s="17">
        <f t="shared" si="108"/>
        <v>-6.1660791835820472E-4</v>
      </c>
      <c r="U359" s="15">
        <f t="shared" si="109"/>
        <v>2.6530863420066678E-2</v>
      </c>
      <c r="V359" s="16">
        <f t="shared" si="110"/>
        <v>5.2215899023325359E-2</v>
      </c>
      <c r="W359" s="16">
        <f t="shared" si="111"/>
        <v>-1.1707728219105068E-2</v>
      </c>
      <c r="X359" s="16">
        <f t="shared" si="112"/>
        <v>-0.11273628015128773</v>
      </c>
      <c r="Y359" s="17">
        <f t="shared" si="113"/>
        <v>-3.4468895867394017E-2</v>
      </c>
    </row>
    <row r="360" spans="1:25" x14ac:dyDescent="0.3">
      <c r="A360" s="1">
        <f t="shared" si="95"/>
        <v>11</v>
      </c>
      <c r="B360" s="2">
        <v>43707</v>
      </c>
      <c r="C360" s="1">
        <v>109.86</v>
      </c>
      <c r="D360" s="1">
        <v>208.74</v>
      </c>
      <c r="E360" s="1">
        <v>114.26</v>
      </c>
      <c r="F360" s="1">
        <v>35.549999999999997</v>
      </c>
      <c r="G360" s="1">
        <v>68.48</v>
      </c>
      <c r="H360" s="1">
        <f t="shared" si="96"/>
        <v>2.145904209264243E-2</v>
      </c>
      <c r="I360" s="1">
        <f t="shared" si="97"/>
        <v>2.8016944114149797E-3</v>
      </c>
      <c r="J360" s="1">
        <f t="shared" si="98"/>
        <v>6.012167830527511E-5</v>
      </c>
      <c r="K360" s="15">
        <f t="shared" si="99"/>
        <v>-5.2931034482758599E-2</v>
      </c>
      <c r="L360" s="16">
        <f t="shared" si="100"/>
        <v>-2.0184003004130591E-2</v>
      </c>
      <c r="M360" s="16">
        <f t="shared" si="101"/>
        <v>3.5151295524551651E-2</v>
      </c>
      <c r="N360" s="16">
        <f t="shared" si="102"/>
        <v>-8.4706488156539805E-2</v>
      </c>
      <c r="O360" s="17">
        <f t="shared" si="103"/>
        <v>-7.907477138246366E-2</v>
      </c>
      <c r="P360" s="15">
        <f t="shared" si="104"/>
        <v>-1.1358492969726246E-3</v>
      </c>
      <c r="Q360" s="16">
        <f t="shared" si="105"/>
        <v>-4.331293700636596E-4</v>
      </c>
      <c r="R360" s="16">
        <f t="shared" si="106"/>
        <v>7.5431313027226731E-4</v>
      </c>
      <c r="S360" s="16">
        <f t="shared" si="107"/>
        <v>-1.8177200948711052E-3</v>
      </c>
      <c r="T360" s="17">
        <f t="shared" si="108"/>
        <v>-1.6968688475623647E-3</v>
      </c>
      <c r="U360" s="15">
        <f t="shared" si="109"/>
        <v>-6.3967255141404042E-2</v>
      </c>
      <c r="V360" s="16">
        <f t="shared" si="110"/>
        <v>-4.436260681023118E-2</v>
      </c>
      <c r="W360" s="16">
        <f t="shared" si="111"/>
        <v>2.4439132514967848E-2</v>
      </c>
      <c r="X360" s="16">
        <f t="shared" si="112"/>
        <v>-9.4026332481419506E-2</v>
      </c>
      <c r="Y360" s="17">
        <f t="shared" si="113"/>
        <v>-8.392080414141459E-2</v>
      </c>
    </row>
    <row r="361" spans="1:25" x14ac:dyDescent="0.3">
      <c r="A361" s="1">
        <f t="shared" si="95"/>
        <v>10</v>
      </c>
      <c r="B361" s="2">
        <v>43738</v>
      </c>
      <c r="C361" s="1">
        <v>117.69</v>
      </c>
      <c r="D361" s="1">
        <v>223.97</v>
      </c>
      <c r="E361" s="1">
        <v>118.68</v>
      </c>
      <c r="F361" s="1">
        <v>35.93</v>
      </c>
      <c r="G361" s="1">
        <v>70.61</v>
      </c>
      <c r="H361" s="1">
        <f t="shared" si="96"/>
        <v>2.2122723806847867E-2</v>
      </c>
      <c r="I361" s="1">
        <f t="shared" si="97"/>
        <v>5.0797733434231355E-3</v>
      </c>
      <c r="J361" s="1">
        <f t="shared" si="98"/>
        <v>1.1237842267793818E-4</v>
      </c>
      <c r="K361" s="15">
        <f t="shared" si="99"/>
        <v>7.1272528672856383E-2</v>
      </c>
      <c r="L361" s="16">
        <f t="shared" si="100"/>
        <v>7.2961578997796206E-2</v>
      </c>
      <c r="M361" s="16">
        <f t="shared" si="101"/>
        <v>3.8683703833362504E-2</v>
      </c>
      <c r="N361" s="16">
        <f t="shared" si="102"/>
        <v>1.0689170182841101E-2</v>
      </c>
      <c r="O361" s="17">
        <f t="shared" si="103"/>
        <v>3.1103971962616717E-2</v>
      </c>
      <c r="P361" s="15">
        <f t="shared" si="104"/>
        <v>1.576742466845247E-3</v>
      </c>
      <c r="Q361" s="16">
        <f t="shared" si="105"/>
        <v>1.6141088606797574E-3</v>
      </c>
      <c r="R361" s="16">
        <f t="shared" si="106"/>
        <v>8.5578889573138079E-4</v>
      </c>
      <c r="S361" s="16">
        <f t="shared" si="107"/>
        <v>2.3647355967938718E-4</v>
      </c>
      <c r="T361" s="17">
        <f t="shared" si="108"/>
        <v>6.8810458102490943E-4</v>
      </c>
      <c r="U361" s="15">
        <f t="shared" si="109"/>
        <v>6.023630801421094E-2</v>
      </c>
      <c r="V361" s="16">
        <f t="shared" si="110"/>
        <v>4.8782975191695617E-2</v>
      </c>
      <c r="W361" s="16">
        <f t="shared" si="111"/>
        <v>2.7971540823778701E-2</v>
      </c>
      <c r="X361" s="16">
        <f t="shared" si="112"/>
        <v>1.3693258579614044E-3</v>
      </c>
      <c r="Y361" s="17">
        <f t="shared" si="113"/>
        <v>2.625793920366579E-2</v>
      </c>
    </row>
    <row r="362" spans="1:25" x14ac:dyDescent="0.3">
      <c r="A362" s="1">
        <f t="shared" si="95"/>
        <v>9</v>
      </c>
      <c r="B362" s="2">
        <v>43769</v>
      </c>
      <c r="C362" s="1">
        <v>124.92</v>
      </c>
      <c r="D362" s="1">
        <v>248.76</v>
      </c>
      <c r="E362" s="1">
        <v>117.26</v>
      </c>
      <c r="F362" s="1">
        <v>38.369999999999997</v>
      </c>
      <c r="G362" s="1">
        <v>67.569999999999993</v>
      </c>
      <c r="H362" s="1">
        <f t="shared" si="96"/>
        <v>2.2806931759636974E-2</v>
      </c>
      <c r="I362" s="1">
        <f t="shared" si="97"/>
        <v>3.773961530296863E-3</v>
      </c>
      <c r="J362" s="1">
        <f t="shared" si="98"/>
        <v>8.607248308497568E-5</v>
      </c>
      <c r="K362" s="15">
        <f t="shared" si="99"/>
        <v>6.1432577109355124E-2</v>
      </c>
      <c r="L362" s="16">
        <f t="shared" si="100"/>
        <v>0.11068446666964316</v>
      </c>
      <c r="M362" s="16">
        <f t="shared" si="101"/>
        <v>-1.1964947758678846E-2</v>
      </c>
      <c r="N362" s="16">
        <f t="shared" si="102"/>
        <v>6.7909824659059259E-2</v>
      </c>
      <c r="O362" s="17">
        <f t="shared" si="103"/>
        <v>-4.3053391870839897E-2</v>
      </c>
      <c r="P362" s="15">
        <f t="shared" si="104"/>
        <v>1.4010885939516988E-3</v>
      </c>
      <c r="Q362" s="16">
        <f t="shared" si="105"/>
        <v>2.5243730781863644E-3</v>
      </c>
      <c r="R362" s="16">
        <f t="shared" si="106"/>
        <v>-2.7288374703980981E-4</v>
      </c>
      <c r="S362" s="16">
        <f t="shared" si="107"/>
        <v>1.5488147368080767E-3</v>
      </c>
      <c r="T362" s="17">
        <f t="shared" si="108"/>
        <v>-9.8191577041915478E-4</v>
      </c>
      <c r="U362" s="15">
        <f t="shared" si="109"/>
        <v>5.0396356450709681E-2</v>
      </c>
      <c r="V362" s="16">
        <f t="shared" si="110"/>
        <v>8.650586286354256E-2</v>
      </c>
      <c r="W362" s="16">
        <f t="shared" si="111"/>
        <v>-2.2677110768262648E-2</v>
      </c>
      <c r="X362" s="16">
        <f t="shared" si="112"/>
        <v>5.8589980334179559E-2</v>
      </c>
      <c r="Y362" s="17">
        <f t="shared" si="113"/>
        <v>-4.7899424629790827E-2</v>
      </c>
    </row>
    <row r="363" spans="1:25" x14ac:dyDescent="0.3">
      <c r="A363" s="1">
        <f t="shared" si="95"/>
        <v>8</v>
      </c>
      <c r="B363" s="2">
        <v>43798</v>
      </c>
      <c r="C363" s="1">
        <v>131.76</v>
      </c>
      <c r="D363" s="1">
        <v>267.25</v>
      </c>
      <c r="E363" s="1">
        <v>119.09</v>
      </c>
      <c r="F363" s="1">
        <v>38.520000000000003</v>
      </c>
      <c r="G363" s="1">
        <v>68.13</v>
      </c>
      <c r="H363" s="1">
        <f t="shared" si="96"/>
        <v>2.35123007831309E-2</v>
      </c>
      <c r="I363" s="1">
        <f t="shared" si="97"/>
        <v>2.9981147588635237E-3</v>
      </c>
      <c r="J363" s="1">
        <f t="shared" si="98"/>
        <v>7.0492575992743141E-5</v>
      </c>
      <c r="K363" s="15">
        <f t="shared" si="99"/>
        <v>5.4755043227665556E-2</v>
      </c>
      <c r="L363" s="16">
        <f t="shared" si="100"/>
        <v>7.4328670204212965E-2</v>
      </c>
      <c r="M363" s="16">
        <f t="shared" si="101"/>
        <v>1.5606344874637523E-2</v>
      </c>
      <c r="N363" s="16">
        <f t="shared" si="102"/>
        <v>3.9093041438624798E-3</v>
      </c>
      <c r="O363" s="17">
        <f t="shared" si="103"/>
        <v>8.2877016427409522E-3</v>
      </c>
      <c r="P363" s="15">
        <f t="shared" si="104"/>
        <v>1.2874170457622071E-3</v>
      </c>
      <c r="Q363" s="16">
        <f t="shared" si="105"/>
        <v>1.7476380506515948E-3</v>
      </c>
      <c r="R363" s="16">
        <f t="shared" si="106"/>
        <v>3.6694107481775076E-4</v>
      </c>
      <c r="S363" s="16">
        <f t="shared" si="107"/>
        <v>9.1916734883234661E-5</v>
      </c>
      <c r="T363" s="17">
        <f t="shared" si="108"/>
        <v>1.9486293382497334E-4</v>
      </c>
      <c r="U363" s="15">
        <f t="shared" si="109"/>
        <v>4.3718822569020113E-2</v>
      </c>
      <c r="V363" s="16">
        <f t="shared" si="110"/>
        <v>5.0150066398112376E-2</v>
      </c>
      <c r="W363" s="16">
        <f t="shared" si="111"/>
        <v>4.8941818650537205E-3</v>
      </c>
      <c r="X363" s="16">
        <f t="shared" si="112"/>
        <v>-5.410540181017217E-3</v>
      </c>
      <c r="Y363" s="17">
        <f t="shared" si="113"/>
        <v>3.4416688837900248E-3</v>
      </c>
    </row>
    <row r="364" spans="1:25" x14ac:dyDescent="0.3">
      <c r="A364" s="1">
        <f t="shared" si="95"/>
        <v>7</v>
      </c>
      <c r="B364" s="2">
        <v>43830</v>
      </c>
      <c r="C364" s="1">
        <v>139.4</v>
      </c>
      <c r="D364" s="1">
        <v>293.64999999999998</v>
      </c>
      <c r="E364" s="1">
        <v>118.84</v>
      </c>
      <c r="F364" s="1">
        <v>39.18</v>
      </c>
      <c r="G364" s="1">
        <v>69.78</v>
      </c>
      <c r="H364" s="1">
        <f t="shared" si="96"/>
        <v>2.4239485343433918E-2</v>
      </c>
      <c r="I364" s="1">
        <f t="shared" si="97"/>
        <v>3.3621690409491641E-3</v>
      </c>
      <c r="J364" s="1">
        <f t="shared" si="98"/>
        <v>8.1497247190234531E-5</v>
      </c>
      <c r="K364" s="15">
        <f t="shared" si="99"/>
        <v>5.7984213721918865E-2</v>
      </c>
      <c r="L364" s="16">
        <f t="shared" si="100"/>
        <v>9.8783910196445168E-2</v>
      </c>
      <c r="M364" s="16">
        <f t="shared" si="101"/>
        <v>-2.0992526660509325E-3</v>
      </c>
      <c r="N364" s="16">
        <f t="shared" si="102"/>
        <v>1.713395638629267E-2</v>
      </c>
      <c r="O364" s="17">
        <f t="shared" si="103"/>
        <v>2.4218405988551295E-2</v>
      </c>
      <c r="P364" s="15">
        <f t="shared" si="104"/>
        <v>1.4055074986629923E-3</v>
      </c>
      <c r="Q364" s="16">
        <f t="shared" si="105"/>
        <v>2.394471143373825E-3</v>
      </c>
      <c r="R364" s="16">
        <f t="shared" si="106"/>
        <v>-5.0884804230906157E-5</v>
      </c>
      <c r="S364" s="16">
        <f t="shared" si="107"/>
        <v>4.1531828470057716E-4</v>
      </c>
      <c r="T364" s="17">
        <f t="shared" si="108"/>
        <v>5.8704169700082138E-4</v>
      </c>
      <c r="U364" s="15">
        <f t="shared" si="109"/>
        <v>4.6947993063273422E-2</v>
      </c>
      <c r="V364" s="16">
        <f t="shared" si="110"/>
        <v>7.4605306390344572E-2</v>
      </c>
      <c r="W364" s="16">
        <f t="shared" si="111"/>
        <v>-1.2811415675634735E-2</v>
      </c>
      <c r="X364" s="16">
        <f t="shared" si="112"/>
        <v>7.8141120614129735E-3</v>
      </c>
      <c r="Y364" s="17">
        <f t="shared" si="113"/>
        <v>1.9372373229600368E-2</v>
      </c>
    </row>
    <row r="365" spans="1:25" x14ac:dyDescent="0.3">
      <c r="A365" s="1">
        <f t="shared" si="95"/>
        <v>6</v>
      </c>
      <c r="B365" s="2">
        <v>43861</v>
      </c>
      <c r="C365" s="1">
        <v>132.36000000000001</v>
      </c>
      <c r="D365" s="1">
        <v>309.51</v>
      </c>
      <c r="E365" s="1">
        <v>114.49</v>
      </c>
      <c r="F365" s="1">
        <v>37.24</v>
      </c>
      <c r="G365" s="1">
        <v>62.12</v>
      </c>
      <c r="H365" s="1">
        <f t="shared" si="96"/>
        <v>2.4989160147870018E-2</v>
      </c>
      <c r="I365" s="1">
        <f t="shared" si="97"/>
        <v>2.5504673647462196E-3</v>
      </c>
      <c r="J365" s="1">
        <f t="shared" si="98"/>
        <v>6.3734037429559299E-5</v>
      </c>
      <c r="K365" s="15">
        <f t="shared" si="99"/>
        <v>-5.0502152080344254E-2</v>
      </c>
      <c r="L365" s="16">
        <f t="shared" si="100"/>
        <v>5.4009875702366816E-2</v>
      </c>
      <c r="M365" s="16">
        <f t="shared" si="101"/>
        <v>-3.6603837091888303E-2</v>
      </c>
      <c r="N365" s="16">
        <f t="shared" si="102"/>
        <v>-4.9515058703420101E-2</v>
      </c>
      <c r="O365" s="17">
        <f t="shared" si="103"/>
        <v>-0.10977357408999722</v>
      </c>
      <c r="P365" s="15">
        <f t="shared" si="104"/>
        <v>-1.2620063661478095E-3</v>
      </c>
      <c r="Q365" s="16">
        <f t="shared" si="105"/>
        <v>1.3496614334929981E-3</v>
      </c>
      <c r="R365" s="16">
        <f t="shared" si="106"/>
        <v>-9.1469914711574151E-4</v>
      </c>
      <c r="S365" s="16">
        <f t="shared" si="107"/>
        <v>-1.23733973167095E-3</v>
      </c>
      <c r="T365" s="17">
        <f t="shared" si="108"/>
        <v>-2.7431494229390153E-3</v>
      </c>
      <c r="U365" s="15">
        <f t="shared" si="109"/>
        <v>-6.1538372738989697E-2</v>
      </c>
      <c r="V365" s="16">
        <f t="shared" si="110"/>
        <v>2.9831271896266227E-2</v>
      </c>
      <c r="W365" s="16">
        <f t="shared" si="111"/>
        <v>-4.7316000101472105E-2</v>
      </c>
      <c r="X365" s="16">
        <f t="shared" si="112"/>
        <v>-5.8834903028299801E-2</v>
      </c>
      <c r="Y365" s="17">
        <f t="shared" si="113"/>
        <v>-0.11461960684894815</v>
      </c>
    </row>
    <row r="366" spans="1:25" x14ac:dyDescent="0.3">
      <c r="A366" s="1">
        <f t="shared" si="95"/>
        <v>5</v>
      </c>
      <c r="B366" s="2">
        <v>43889</v>
      </c>
      <c r="C366" s="1">
        <v>116.11</v>
      </c>
      <c r="D366" s="1">
        <v>273.36</v>
      </c>
      <c r="E366" s="1">
        <v>107.68</v>
      </c>
      <c r="F366" s="1">
        <v>33.42</v>
      </c>
      <c r="G366" s="1">
        <v>51.44</v>
      </c>
      <c r="H366" s="1">
        <f t="shared" si="96"/>
        <v>2.5762020771000021E-2</v>
      </c>
      <c r="I366" s="1">
        <f t="shared" si="97"/>
        <v>1.5072774910518623E-2</v>
      </c>
      <c r="J366" s="1">
        <f t="shared" si="98"/>
        <v>3.8830514032138876E-4</v>
      </c>
      <c r="K366" s="15">
        <f t="shared" si="99"/>
        <v>-0.12277122997884571</v>
      </c>
      <c r="L366" s="16">
        <f t="shared" si="100"/>
        <v>-0.11679751865852472</v>
      </c>
      <c r="M366" s="16">
        <f t="shared" si="101"/>
        <v>-5.9481177395405593E-2</v>
      </c>
      <c r="N366" s="16">
        <f t="shared" si="102"/>
        <v>-0.10257787325456502</v>
      </c>
      <c r="O366" s="17">
        <f t="shared" si="103"/>
        <v>-0.17192530585962651</v>
      </c>
      <c r="P366" s="15">
        <f t="shared" si="104"/>
        <v>-3.1628349767962435E-3</v>
      </c>
      <c r="Q366" s="16">
        <f t="shared" si="105"/>
        <v>-3.0089401016821764E-3</v>
      </c>
      <c r="R366" s="16">
        <f t="shared" si="106"/>
        <v>-1.5323553275439759E-3</v>
      </c>
      <c r="S366" s="16">
        <f t="shared" si="107"/>
        <v>-2.6426133014291115E-3</v>
      </c>
      <c r="T366" s="17">
        <f t="shared" si="108"/>
        <v>-4.4291433006162298E-3</v>
      </c>
      <c r="U366" s="15">
        <f t="shared" si="109"/>
        <v>-0.13380745063749117</v>
      </c>
      <c r="V366" s="16">
        <f t="shared" si="110"/>
        <v>-0.14097612246462532</v>
      </c>
      <c r="W366" s="16">
        <f t="shared" si="111"/>
        <v>-7.0193340404989396E-2</v>
      </c>
      <c r="X366" s="16">
        <f t="shared" si="112"/>
        <v>-0.11189771757944472</v>
      </c>
      <c r="Y366" s="17">
        <f t="shared" si="113"/>
        <v>-0.17677133861857744</v>
      </c>
    </row>
    <row r="367" spans="1:25" x14ac:dyDescent="0.3">
      <c r="A367" s="1">
        <f t="shared" si="95"/>
        <v>4</v>
      </c>
      <c r="B367" s="2">
        <v>43921</v>
      </c>
      <c r="C367" s="1">
        <v>90.03</v>
      </c>
      <c r="D367" s="1">
        <v>254.29</v>
      </c>
      <c r="E367" s="1">
        <v>113.62</v>
      </c>
      <c r="F367" s="1">
        <v>32.64</v>
      </c>
      <c r="G367" s="1">
        <v>37.97</v>
      </c>
      <c r="H367" s="1">
        <f t="shared" si="96"/>
        <v>2.655878430000002E-2</v>
      </c>
      <c r="I367" s="1">
        <f t="shared" si="97"/>
        <v>5.0451713867150152E-2</v>
      </c>
      <c r="J367" s="1">
        <f t="shared" si="98"/>
        <v>1.3399361861629608E-3</v>
      </c>
      <c r="K367" s="15">
        <f t="shared" si="99"/>
        <v>-0.22461458961329772</v>
      </c>
      <c r="L367" s="16">
        <f t="shared" si="100"/>
        <v>-6.9761486684225993E-2</v>
      </c>
      <c r="M367" s="16">
        <f t="shared" si="101"/>
        <v>5.5163447251114439E-2</v>
      </c>
      <c r="N367" s="16">
        <f t="shared" si="102"/>
        <v>-2.3339317773788171E-2</v>
      </c>
      <c r="O367" s="17">
        <f t="shared" si="103"/>
        <v>-0.26185847589424571</v>
      </c>
      <c r="P367" s="15">
        <f t="shared" si="104"/>
        <v>-5.9654904361725993E-3</v>
      </c>
      <c r="Q367" s="16">
        <f t="shared" si="105"/>
        <v>-1.8527802772936818E-3</v>
      </c>
      <c r="R367" s="16">
        <f t="shared" si="106"/>
        <v>1.4650740967867774E-3</v>
      </c>
      <c r="S367" s="16">
        <f t="shared" si="107"/>
        <v>-6.1986390646319672E-4</v>
      </c>
      <c r="T367" s="17">
        <f t="shared" si="108"/>
        <v>-6.9546427784020265E-3</v>
      </c>
      <c r="U367" s="15">
        <f t="shared" si="109"/>
        <v>-0.23565081027194318</v>
      </c>
      <c r="V367" s="16">
        <f t="shared" si="110"/>
        <v>-9.3940090490326589E-2</v>
      </c>
      <c r="W367" s="16">
        <f t="shared" si="111"/>
        <v>4.4451284241530636E-2</v>
      </c>
      <c r="X367" s="16">
        <f t="shared" si="112"/>
        <v>-3.2659162098667871E-2</v>
      </c>
      <c r="Y367" s="17">
        <f t="shared" si="113"/>
        <v>-0.26670450865319661</v>
      </c>
    </row>
    <row r="368" spans="1:25" x14ac:dyDescent="0.3">
      <c r="A368" s="1">
        <f t="shared" si="95"/>
        <v>3</v>
      </c>
      <c r="B368" s="2">
        <v>43951</v>
      </c>
      <c r="C368" s="1">
        <v>95.76</v>
      </c>
      <c r="D368" s="1">
        <v>293.8</v>
      </c>
      <c r="E368" s="1">
        <v>121.55</v>
      </c>
      <c r="F368" s="1">
        <v>38.36</v>
      </c>
      <c r="G368" s="1">
        <v>46.47</v>
      </c>
      <c r="H368" s="1">
        <f t="shared" si="96"/>
        <v>2.7380190000000023E-2</v>
      </c>
      <c r="I368" s="1">
        <f t="shared" si="97"/>
        <v>4.0507434986960383E-3</v>
      </c>
      <c r="J368" s="1">
        <f t="shared" si="98"/>
        <v>1.1091012663556238E-4</v>
      </c>
      <c r="K368" s="15">
        <f t="shared" si="99"/>
        <v>6.36454515161613E-2</v>
      </c>
      <c r="L368" s="16">
        <f t="shared" si="100"/>
        <v>0.15537378583507033</v>
      </c>
      <c r="M368" s="16">
        <f t="shared" si="101"/>
        <v>6.9794050343249259E-2</v>
      </c>
      <c r="N368" s="16">
        <f t="shared" si="102"/>
        <v>0.17524509803921573</v>
      </c>
      <c r="O368" s="17">
        <f t="shared" si="103"/>
        <v>0.22386094284961811</v>
      </c>
      <c r="P368" s="15">
        <f t="shared" si="104"/>
        <v>1.742624555148286E-3</v>
      </c>
      <c r="Q368" s="16">
        <f t="shared" si="105"/>
        <v>4.2541637771835381E-3</v>
      </c>
      <c r="R368" s="16">
        <f t="shared" si="106"/>
        <v>1.9109743592677316E-3</v>
      </c>
      <c r="S368" s="16">
        <f t="shared" si="107"/>
        <v>4.7982440808823582E-3</v>
      </c>
      <c r="T368" s="17">
        <f t="shared" si="108"/>
        <v>6.1293551488016901E-3</v>
      </c>
      <c r="U368" s="15">
        <f t="shared" si="109"/>
        <v>5.2609230857515857E-2</v>
      </c>
      <c r="V368" s="16">
        <f t="shared" si="110"/>
        <v>0.13119518202896974</v>
      </c>
      <c r="W368" s="16">
        <f t="shared" si="111"/>
        <v>5.9081887333665456E-2</v>
      </c>
      <c r="X368" s="16">
        <f t="shared" si="112"/>
        <v>0.16592525371433603</v>
      </c>
      <c r="Y368" s="17">
        <f t="shared" si="113"/>
        <v>0.21901491009066718</v>
      </c>
    </row>
    <row r="369" spans="1:25" x14ac:dyDescent="0.3">
      <c r="A369" s="1">
        <v>2</v>
      </c>
      <c r="B369" s="2">
        <v>43980</v>
      </c>
      <c r="C369" s="1">
        <v>97.31</v>
      </c>
      <c r="D369" s="1">
        <v>317.94</v>
      </c>
      <c r="E369" s="1">
        <v>124.06</v>
      </c>
      <c r="F369" s="1">
        <v>38.19</v>
      </c>
      <c r="G369" s="1">
        <v>45.47</v>
      </c>
      <c r="H369" s="1">
        <f t="shared" si="96"/>
        <v>2.8227000000000023E-2</v>
      </c>
      <c r="I369" s="1">
        <f t="shared" si="97"/>
        <v>2.619962779407459E-4</v>
      </c>
      <c r="J369" s="1">
        <f t="shared" si="98"/>
        <v>7.395368937433441E-6</v>
      </c>
      <c r="K369" s="15">
        <f t="shared" si="99"/>
        <v>1.6186299081035971E-2</v>
      </c>
      <c r="L369" s="16">
        <f t="shared" si="100"/>
        <v>8.2164737916950337E-2</v>
      </c>
      <c r="M369" s="16">
        <f t="shared" si="101"/>
        <v>2.0649938296997128E-2</v>
      </c>
      <c r="N369" s="16">
        <f t="shared" si="102"/>
        <v>-4.4316996871741621E-3</v>
      </c>
      <c r="O369" s="17">
        <f t="shared" si="103"/>
        <v>-2.1519259737465046E-2</v>
      </c>
      <c r="P369" s="15">
        <f t="shared" si="104"/>
        <v>4.5689066416040273E-4</v>
      </c>
      <c r="Q369" s="16">
        <f t="shared" si="105"/>
        <v>2.319264057181759E-3</v>
      </c>
      <c r="R369" s="16">
        <f t="shared" si="106"/>
        <v>5.8288580830933841E-4</v>
      </c>
      <c r="S369" s="16">
        <f t="shared" si="107"/>
        <v>-1.2509358706986516E-4</v>
      </c>
      <c r="T369" s="17">
        <f t="shared" si="108"/>
        <v>-6.0742414460942639E-4</v>
      </c>
      <c r="U369" s="15">
        <f t="shared" si="109"/>
        <v>5.1500784223905277E-3</v>
      </c>
      <c r="V369" s="16">
        <f t="shared" si="110"/>
        <v>5.7986134110849748E-2</v>
      </c>
      <c r="W369" s="16">
        <f t="shared" si="111"/>
        <v>9.9377752874133252E-3</v>
      </c>
      <c r="X369" s="16">
        <f t="shared" si="112"/>
        <v>-1.3751544012053859E-2</v>
      </c>
      <c r="Y369" s="17">
        <f t="shared" si="113"/>
        <v>-2.6365292496415973E-2</v>
      </c>
    </row>
    <row r="370" spans="1:25" x14ac:dyDescent="0.3">
      <c r="A370" s="1">
        <v>1</v>
      </c>
      <c r="B370" s="2">
        <v>44012</v>
      </c>
      <c r="C370" s="1">
        <v>94.06</v>
      </c>
      <c r="D370" s="1">
        <v>364.8</v>
      </c>
      <c r="E370" s="1">
        <v>119.78</v>
      </c>
      <c r="F370" s="1">
        <v>32.700000000000003</v>
      </c>
      <c r="G370" s="1">
        <v>44.72</v>
      </c>
      <c r="H370" s="1">
        <f t="shared" si="96"/>
        <v>2.9100000000000025E-2</v>
      </c>
      <c r="I370" s="1">
        <f t="shared" si="97"/>
        <v>1.1154542867507528E-3</v>
      </c>
      <c r="J370" s="1">
        <f t="shared" si="98"/>
        <v>3.2459719744446933E-5</v>
      </c>
      <c r="K370" s="15">
        <f t="shared" si="99"/>
        <v>-3.3398417428835647E-2</v>
      </c>
      <c r="L370" s="16">
        <f t="shared" si="100"/>
        <v>0.14738629930175517</v>
      </c>
      <c r="M370" s="16">
        <f t="shared" si="101"/>
        <v>-3.449943575689185E-2</v>
      </c>
      <c r="N370" s="16">
        <f t="shared" si="102"/>
        <v>-0.14375490966221516</v>
      </c>
      <c r="O370" s="17">
        <f t="shared" si="103"/>
        <v>-1.6494391906751726E-2</v>
      </c>
      <c r="P370" s="15">
        <f t="shared" si="104"/>
        <v>-9.7189394717911816E-4</v>
      </c>
      <c r="Q370" s="16">
        <f t="shared" si="105"/>
        <v>4.2889413096810795E-3</v>
      </c>
      <c r="R370" s="16">
        <f t="shared" si="106"/>
        <v>-1.0039335805255537E-3</v>
      </c>
      <c r="S370" s="16">
        <f t="shared" si="107"/>
        <v>-4.1832678711704648E-3</v>
      </c>
      <c r="T370" s="17">
        <f t="shared" si="108"/>
        <v>-4.7998680448647565E-4</v>
      </c>
      <c r="U370" s="15">
        <f t="shared" si="109"/>
        <v>-4.443463808748109E-2</v>
      </c>
      <c r="V370" s="16">
        <f t="shared" si="110"/>
        <v>0.12320769549565458</v>
      </c>
      <c r="W370" s="16">
        <f t="shared" si="111"/>
        <v>-4.5211598766475652E-2</v>
      </c>
      <c r="X370" s="16">
        <f t="shared" si="112"/>
        <v>-0.15307475398709486</v>
      </c>
      <c r="Y370" s="17">
        <f t="shared" si="113"/>
        <v>-2.1340424665702653E-2</v>
      </c>
    </row>
    <row r="371" spans="1:25" ht="15" thickBot="1" x14ac:dyDescent="0.35">
      <c r="A371" s="1">
        <v>0</v>
      </c>
      <c r="B371" s="2">
        <v>44043</v>
      </c>
      <c r="C371" s="1">
        <v>96.64</v>
      </c>
      <c r="D371" s="1">
        <v>425.04</v>
      </c>
      <c r="E371" s="1">
        <v>129.4</v>
      </c>
      <c r="F371" s="1">
        <v>38.479999999999997</v>
      </c>
      <c r="G371" s="1">
        <v>42.08</v>
      </c>
      <c r="H371" s="1">
        <f t="shared" si="96"/>
        <v>3.0000000000000027E-2</v>
      </c>
      <c r="I371" s="1">
        <f t="shared" si="97"/>
        <v>7.5236652298565898E-4</v>
      </c>
      <c r="J371" s="1">
        <f t="shared" si="98"/>
        <v>2.2570995689569791E-5</v>
      </c>
      <c r="K371" s="18">
        <f t="shared" si="99"/>
        <v>2.7429300446523586E-2</v>
      </c>
      <c r="L371" s="19">
        <f t="shared" si="100"/>
        <v>0.16513157894736841</v>
      </c>
      <c r="M371" s="19">
        <f t="shared" si="101"/>
        <v>8.0313908832860381E-2</v>
      </c>
      <c r="N371" s="19">
        <f t="shared" si="102"/>
        <v>0.17675840978593249</v>
      </c>
      <c r="O371" s="20">
        <f t="shared" si="103"/>
        <v>-5.903398926654746E-2</v>
      </c>
      <c r="P371" s="18">
        <f t="shared" si="104"/>
        <v>8.2287901339570826E-4</v>
      </c>
      <c r="Q371" s="19">
        <f t="shared" si="105"/>
        <v>4.9539473684210569E-3</v>
      </c>
      <c r="R371" s="19">
        <f t="shared" si="106"/>
        <v>2.4094172649858137E-3</v>
      </c>
      <c r="S371" s="19">
        <f t="shared" si="107"/>
        <v>5.3027522935779796E-3</v>
      </c>
      <c r="T371" s="20">
        <f t="shared" si="108"/>
        <v>-1.7710196779964253E-3</v>
      </c>
      <c r="U371" s="18">
        <f t="shared" si="109"/>
        <v>1.6393079787878143E-2</v>
      </c>
      <c r="V371" s="19">
        <f t="shared" si="110"/>
        <v>0.14095297514126781</v>
      </c>
      <c r="W371" s="19">
        <f t="shared" si="111"/>
        <v>6.9601745823276578E-2</v>
      </c>
      <c r="X371" s="19">
        <f t="shared" si="112"/>
        <v>0.16743856546105279</v>
      </c>
      <c r="Y371" s="20">
        <f t="shared" si="113"/>
        <v>-6.388002202549839E-2</v>
      </c>
    </row>
    <row r="372" spans="1:25" x14ac:dyDescent="0.3">
      <c r="H372" s="7"/>
      <c r="I372" s="7" t="s">
        <v>22</v>
      </c>
      <c r="J372" s="7">
        <f>+SUM(J6:J371)</f>
        <v>5.3424516287086587E-3</v>
      </c>
    </row>
  </sheetData>
  <mergeCells count="3">
    <mergeCell ref="K4:O4"/>
    <mergeCell ref="U4:Y4"/>
    <mergeCell ref="P4:T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22" sqref="G22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EWMA1</vt:lpstr>
      <vt:lpstr>EWMA2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Carbajal</dc:creator>
  <cp:lastModifiedBy>JEF</cp:lastModifiedBy>
  <dcterms:created xsi:type="dcterms:W3CDTF">2020-08-03T22:50:14Z</dcterms:created>
  <dcterms:modified xsi:type="dcterms:W3CDTF">2020-08-12T03:16:57Z</dcterms:modified>
</cp:coreProperties>
</file>