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mitriy\CData\CloudStation\Tracker_repository\"/>
    </mc:Choice>
  </mc:AlternateContent>
  <bookViews>
    <workbookView xWindow="0" yWindow="0" windowWidth="26592" windowHeight="9504" activeTab="1"/>
  </bookViews>
  <sheets>
    <sheet name="CSV" sheetId="1" r:id="rId1"/>
    <sheet name="TDM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N9" i="2"/>
  <c r="M10" i="2"/>
  <c r="J10" i="2"/>
  <c r="I10" i="2"/>
  <c r="G10" i="2"/>
  <c r="M9" i="2"/>
  <c r="G9" i="2"/>
  <c r="I9" i="2"/>
  <c r="J9" i="2"/>
  <c r="N3" i="2"/>
  <c r="N4" i="2"/>
  <c r="N5" i="2"/>
  <c r="N6" i="2"/>
  <c r="N7" i="2"/>
  <c r="N8" i="2"/>
  <c r="N2" i="2"/>
  <c r="M3" i="2"/>
  <c r="M4" i="2"/>
  <c r="M5" i="2"/>
  <c r="M6" i="2"/>
  <c r="M7" i="2"/>
  <c r="M8" i="2"/>
  <c r="M2" i="2"/>
  <c r="G8" i="2"/>
  <c r="I8" i="2"/>
  <c r="J8" i="2"/>
  <c r="J3" i="2"/>
  <c r="J4" i="2"/>
  <c r="J5" i="2"/>
  <c r="J6" i="2"/>
  <c r="J7" i="2"/>
  <c r="J2" i="2"/>
  <c r="G7" i="2"/>
  <c r="I7" i="2"/>
  <c r="G6" i="2"/>
  <c r="I6" i="2"/>
  <c r="I5" i="2"/>
  <c r="G5" i="2"/>
  <c r="I4" i="2"/>
  <c r="G4" i="2"/>
  <c r="I3" i="2"/>
  <c r="G3" i="2"/>
  <c r="C3" i="1"/>
  <c r="C4" i="1"/>
  <c r="C5" i="1"/>
  <c r="C2" i="1"/>
  <c r="I2" i="2"/>
  <c r="G2" i="2"/>
</calcChain>
</file>

<file path=xl/sharedStrings.xml><?xml version="1.0" encoding="utf-8"?>
<sst xmlns="http://schemas.openxmlformats.org/spreadsheetml/2006/main" count="44" uniqueCount="23">
  <si>
    <t>Time to load, ms</t>
  </si>
  <si>
    <t>Record length, s</t>
  </si>
  <si>
    <t>Record length, samples</t>
  </si>
  <si>
    <t>Time top load data only, ms</t>
  </si>
  <si>
    <t>Time to load whole file (incl. opening), ms</t>
  </si>
  <si>
    <t>Time to open only, ms</t>
  </si>
  <si>
    <t>Index present</t>
  </si>
  <si>
    <t>Index re-creation</t>
  </si>
  <si>
    <t>Yes</t>
  </si>
  <si>
    <t>Off</t>
  </si>
  <si>
    <t>No</t>
  </si>
  <si>
    <t>On</t>
  </si>
  <si>
    <t>Notes</t>
  </si>
  <si>
    <t>Data loading rate</t>
  </si>
  <si>
    <t>Full set loading rate</t>
  </si>
  <si>
    <t>File size, KB</t>
  </si>
  <si>
    <t>Index size, KB</t>
  </si>
  <si>
    <t>Total size, KB</t>
  </si>
  <si>
    <t>Rate, KB/s</t>
  </si>
  <si>
    <t>Fully defragmented, chunk size 1</t>
  </si>
  <si>
    <t>Raw, no defragmentation, chunk size 1</t>
  </si>
  <si>
    <t>Raw, no defragmentation, chunk size 400</t>
  </si>
  <si>
    <t>Fully defragmented, chunk size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</si>
</sst>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CSV!$B$1</c:f>
              <c:strCache>
                <c:ptCount val="1"/>
                <c:pt idx="0">
                  <c:v>Time to load, 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731872265966754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CSV!$A$2:$A$5</c:f>
              <c:numCache>
                <c:formatCode>General</c:formatCode>
                <c:ptCount val="4"/>
                <c:pt idx="0">
                  <c:v>30</c:v>
                </c:pt>
                <c:pt idx="1">
                  <c:v>100</c:v>
                </c:pt>
                <c:pt idx="2">
                  <c:v>200</c:v>
                </c:pt>
                <c:pt idx="3">
                  <c:v>360</c:v>
                </c:pt>
              </c:numCache>
            </c:numRef>
          </c:xVal>
          <c:yVal>
            <c:numRef>
              <c:f>CSV!$B$2:$B$5</c:f>
              <c:numCache>
                <c:formatCode>General</c:formatCode>
                <c:ptCount val="4"/>
                <c:pt idx="0">
                  <c:v>40</c:v>
                </c:pt>
                <c:pt idx="1">
                  <c:v>130</c:v>
                </c:pt>
                <c:pt idx="2">
                  <c:v>253</c:v>
                </c:pt>
                <c:pt idx="3">
                  <c:v>470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1208"/>
        <c:axId val="560780816"/>
      </c:scatterChart>
      <c:valAx>
        <c:axId val="56078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 length,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80816"/>
        <c:crosses val="autoZero"/>
        <c:crossBetween val="midCat"/>
      </c:valAx>
      <c:valAx>
        <c:axId val="5607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load,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8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</xdr:row>
      <xdr:rowOff>45720</xdr:rowOff>
    </xdr:from>
    <xdr:to>
      <xdr:col>11</xdr:col>
      <xdr:colOff>266700</xdr:colOff>
      <xdr:row>18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7" sqref="C7"/>
    </sheetView>
  </sheetViews>
  <sheetFormatPr defaultRowHeight="14.4" x14ac:dyDescent="0.3"/>
  <cols>
    <col min="1" max="1" width="14.5546875" bestFit="1" customWidth="1"/>
    <col min="2" max="2" width="15" bestFit="1" customWidth="1"/>
    <col min="3" max="3" width="15.44140625" bestFit="1" customWidth="1"/>
  </cols>
  <sheetData>
    <row r="1" spans="1:3" x14ac:dyDescent="0.3">
      <c r="A1" s="1" t="s">
        <v>1</v>
      </c>
      <c r="B1" s="1" t="s">
        <v>0</v>
      </c>
      <c r="C1" s="1" t="s">
        <v>13</v>
      </c>
    </row>
    <row r="2" spans="1:3" x14ac:dyDescent="0.3">
      <c r="A2">
        <v>30</v>
      </c>
      <c r="B2">
        <v>40</v>
      </c>
      <c r="C2">
        <f>A2/(B2/1000)</f>
        <v>750</v>
      </c>
    </row>
    <row r="3" spans="1:3" x14ac:dyDescent="0.3">
      <c r="A3">
        <v>100</v>
      </c>
      <c r="B3">
        <v>130</v>
      </c>
      <c r="C3">
        <f t="shared" ref="C3:C5" si="0">A3/(B3/1000)</f>
        <v>769.23076923076917</v>
      </c>
    </row>
    <row r="4" spans="1:3" x14ac:dyDescent="0.3">
      <c r="A4">
        <v>200</v>
      </c>
      <c r="B4">
        <v>253</v>
      </c>
      <c r="C4">
        <f t="shared" si="0"/>
        <v>790.51383399209487</v>
      </c>
    </row>
    <row r="5" spans="1:3" x14ac:dyDescent="0.3">
      <c r="A5">
        <v>360</v>
      </c>
      <c r="B5">
        <v>470</v>
      </c>
      <c r="C5">
        <f t="shared" si="0"/>
        <v>765.95744680851067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A10" sqref="A10"/>
    </sheetView>
  </sheetViews>
  <sheetFormatPr defaultRowHeight="14.4" x14ac:dyDescent="0.3"/>
  <cols>
    <col min="1" max="1" width="20.6640625" bestFit="1" customWidth="1"/>
    <col min="2" max="2" width="12.44140625" style="4" bestFit="1" customWidth="1"/>
    <col min="3" max="3" width="15.44140625" style="4" bestFit="1" customWidth="1"/>
    <col min="4" max="4" width="14.5546875" customWidth="1"/>
    <col min="5" max="5" width="36.5546875" bestFit="1" customWidth="1"/>
    <col min="6" max="6" width="36.6640625" bestFit="1" customWidth="1"/>
    <col min="7" max="7" width="19.88671875" bestFit="1" customWidth="1"/>
    <col min="8" max="8" width="24.6640625" bestFit="1" customWidth="1"/>
    <col min="9" max="9" width="15.44140625" bestFit="1" customWidth="1"/>
    <col min="10" max="10" width="17.44140625" bestFit="1" customWidth="1"/>
    <col min="11" max="11" width="10.44140625" style="7" bestFit="1" customWidth="1"/>
    <col min="12" max="12" width="12.33203125" style="7" bestFit="1" customWidth="1"/>
    <col min="13" max="13" width="8.88671875" style="7"/>
  </cols>
  <sheetData>
    <row r="1" spans="1:14" x14ac:dyDescent="0.3">
      <c r="A1" s="1" t="s">
        <v>2</v>
      </c>
      <c r="B1" s="2" t="s">
        <v>6</v>
      </c>
      <c r="C1" s="2" t="s">
        <v>7</v>
      </c>
      <c r="D1" s="1" t="s">
        <v>1</v>
      </c>
      <c r="E1" s="1" t="s">
        <v>12</v>
      </c>
      <c r="F1" s="1" t="s">
        <v>4</v>
      </c>
      <c r="G1" s="1" t="s">
        <v>5</v>
      </c>
      <c r="H1" s="1" t="s">
        <v>3</v>
      </c>
      <c r="I1" s="1" t="s">
        <v>13</v>
      </c>
      <c r="J1" s="1" t="s">
        <v>14</v>
      </c>
      <c r="K1" s="6" t="s">
        <v>15</v>
      </c>
      <c r="L1" s="6" t="s">
        <v>16</v>
      </c>
      <c r="M1" s="6" t="s">
        <v>17</v>
      </c>
      <c r="N1" s="1" t="s">
        <v>18</v>
      </c>
    </row>
    <row r="2" spans="1:14" x14ac:dyDescent="0.3">
      <c r="A2">
        <v>100000</v>
      </c>
      <c r="B2" s="3" t="s">
        <v>10</v>
      </c>
      <c r="C2" s="4" t="s">
        <v>9</v>
      </c>
      <c r="D2">
        <v>1229.73</v>
      </c>
      <c r="E2" t="s">
        <v>20</v>
      </c>
      <c r="F2">
        <v>215113</v>
      </c>
      <c r="G2" s="5">
        <f>F2-H2</f>
        <v>181485</v>
      </c>
      <c r="H2">
        <v>33628</v>
      </c>
      <c r="I2" s="5">
        <f>D2/(H2/1000)</f>
        <v>36.568633281788983</v>
      </c>
      <c r="J2" s="5">
        <f>D2/(F2/1000)</f>
        <v>5.7166698432916654</v>
      </c>
      <c r="K2" s="7">
        <v>4202699</v>
      </c>
      <c r="L2" s="7">
        <v>3202208</v>
      </c>
      <c r="M2" s="7">
        <f>K2+L2</f>
        <v>7404907</v>
      </c>
      <c r="N2">
        <f>M2/53231.3</f>
        <v>139.10813750556534</v>
      </c>
    </row>
    <row r="3" spans="1:14" x14ac:dyDescent="0.3">
      <c r="A3">
        <v>100000</v>
      </c>
      <c r="B3" s="3" t="s">
        <v>8</v>
      </c>
      <c r="C3" s="4" t="s">
        <v>9</v>
      </c>
      <c r="D3">
        <v>1229.73</v>
      </c>
      <c r="E3" t="s">
        <v>20</v>
      </c>
      <c r="F3">
        <v>210282</v>
      </c>
      <c r="G3" s="5">
        <f>F3-H3</f>
        <v>177732</v>
      </c>
      <c r="H3">
        <v>32550</v>
      </c>
      <c r="I3" s="5">
        <f>D3/(H3/1000)</f>
        <v>37.779723502304151</v>
      </c>
      <c r="J3" s="5">
        <f t="shared" ref="J3:J9" si="0">D3/(F3/1000)</f>
        <v>5.8480041087682251</v>
      </c>
      <c r="K3" s="7">
        <v>4202699</v>
      </c>
      <c r="L3" s="7">
        <v>3202208</v>
      </c>
      <c r="M3" s="7">
        <f t="shared" ref="M3:M9" si="1">K3+L3</f>
        <v>7404907</v>
      </c>
      <c r="N3">
        <f t="shared" ref="N3:N10" si="2">M3/53231.3</f>
        <v>139.10813750556534</v>
      </c>
    </row>
    <row r="4" spans="1:14" x14ac:dyDescent="0.3">
      <c r="A4">
        <v>100000</v>
      </c>
      <c r="B4" s="3" t="s">
        <v>10</v>
      </c>
      <c r="C4" s="4" t="s">
        <v>11</v>
      </c>
      <c r="D4">
        <v>1229.73</v>
      </c>
      <c r="E4" t="s">
        <v>20</v>
      </c>
      <c r="F4">
        <v>919365</v>
      </c>
      <c r="G4" s="5">
        <f>F4-H4</f>
        <v>886769</v>
      </c>
      <c r="H4">
        <v>32596</v>
      </c>
      <c r="I4" s="5">
        <f>D4/(H4/1000)</f>
        <v>37.726408148239052</v>
      </c>
      <c r="J4" s="5">
        <f t="shared" si="0"/>
        <v>1.3375862687833451</v>
      </c>
      <c r="K4" s="7">
        <v>4202699</v>
      </c>
      <c r="L4" s="7">
        <v>3202208</v>
      </c>
      <c r="M4" s="7">
        <f t="shared" si="1"/>
        <v>7404907</v>
      </c>
      <c r="N4">
        <f t="shared" si="2"/>
        <v>139.10813750556534</v>
      </c>
    </row>
    <row r="5" spans="1:14" x14ac:dyDescent="0.3">
      <c r="A5">
        <v>100000</v>
      </c>
      <c r="B5" s="3" t="s">
        <v>8</v>
      </c>
      <c r="C5" s="4" t="s">
        <v>11</v>
      </c>
      <c r="D5">
        <v>1229.73</v>
      </c>
      <c r="E5" t="s">
        <v>20</v>
      </c>
      <c r="F5">
        <v>209443</v>
      </c>
      <c r="G5" s="5">
        <f>F5-H5</f>
        <v>176948</v>
      </c>
      <c r="H5">
        <v>32495</v>
      </c>
      <c r="I5" s="5">
        <f>D5/(H5/1000)</f>
        <v>37.843668256654873</v>
      </c>
      <c r="J5" s="5">
        <f t="shared" si="0"/>
        <v>5.8714304130479409</v>
      </c>
      <c r="K5" s="7">
        <v>4202699</v>
      </c>
      <c r="L5" s="7">
        <v>3202208</v>
      </c>
      <c r="M5" s="7">
        <f t="shared" si="1"/>
        <v>7404907</v>
      </c>
      <c r="N5">
        <f t="shared" si="2"/>
        <v>139.10813750556534</v>
      </c>
    </row>
    <row r="6" spans="1:14" x14ac:dyDescent="0.3">
      <c r="A6">
        <v>100000</v>
      </c>
      <c r="B6" s="4" t="s">
        <v>8</v>
      </c>
      <c r="C6" s="4" t="s">
        <v>8</v>
      </c>
      <c r="D6">
        <v>1229.73</v>
      </c>
      <c r="E6" t="s">
        <v>19</v>
      </c>
      <c r="F6">
        <v>2555</v>
      </c>
      <c r="G6" s="5">
        <f>F6-H6</f>
        <v>113</v>
      </c>
      <c r="H6">
        <v>2442</v>
      </c>
      <c r="I6" s="5">
        <f>D6/(H6/1000)</f>
        <v>503.57493857493853</v>
      </c>
      <c r="J6" s="5">
        <f t="shared" si="0"/>
        <v>481.30332681017609</v>
      </c>
      <c r="K6" s="7">
        <v>1000493</v>
      </c>
      <c r="L6" s="7">
        <v>3</v>
      </c>
      <c r="M6" s="7">
        <f t="shared" si="1"/>
        <v>1000496</v>
      </c>
      <c r="N6">
        <f t="shared" si="2"/>
        <v>18.795257677343969</v>
      </c>
    </row>
    <row r="7" spans="1:14" x14ac:dyDescent="0.3">
      <c r="A7">
        <v>500000</v>
      </c>
      <c r="B7" s="4" t="s">
        <v>8</v>
      </c>
      <c r="C7" s="4" t="s">
        <v>8</v>
      </c>
      <c r="D7">
        <v>6152.12</v>
      </c>
      <c r="E7" t="s">
        <v>19</v>
      </c>
      <c r="F7">
        <v>12406</v>
      </c>
      <c r="G7" s="5">
        <f>F7-H7</f>
        <v>20</v>
      </c>
      <c r="H7">
        <v>12386</v>
      </c>
      <c r="I7" s="5">
        <f>D7/(H7/1000)</f>
        <v>496.69949943484579</v>
      </c>
      <c r="J7" s="5">
        <f t="shared" si="0"/>
        <v>495.89875866516201</v>
      </c>
      <c r="K7" s="7">
        <v>1000493</v>
      </c>
      <c r="L7" s="7">
        <v>3</v>
      </c>
      <c r="M7" s="7">
        <f t="shared" si="1"/>
        <v>1000496</v>
      </c>
      <c r="N7">
        <f t="shared" si="2"/>
        <v>18.795257677343969</v>
      </c>
    </row>
    <row r="8" spans="1:14" x14ac:dyDescent="0.3">
      <c r="A8">
        <v>4331338</v>
      </c>
      <c r="B8" s="4" t="s">
        <v>8</v>
      </c>
      <c r="C8" s="4" t="s">
        <v>8</v>
      </c>
      <c r="D8">
        <v>53231.3</v>
      </c>
      <c r="E8" t="s">
        <v>19</v>
      </c>
      <c r="F8">
        <v>107766</v>
      </c>
      <c r="G8" s="5">
        <f>F8-H8</f>
        <v>19</v>
      </c>
      <c r="H8">
        <v>107747</v>
      </c>
      <c r="I8" s="5">
        <f>D8/(H8/1000)</f>
        <v>494.03974124569595</v>
      </c>
      <c r="J8" s="5">
        <f t="shared" si="0"/>
        <v>493.95263812334133</v>
      </c>
      <c r="K8" s="7">
        <v>1000493</v>
      </c>
      <c r="L8" s="7">
        <v>3</v>
      </c>
      <c r="M8" s="7">
        <f t="shared" si="1"/>
        <v>1000496</v>
      </c>
      <c r="N8">
        <f t="shared" si="2"/>
        <v>18.795257677343969</v>
      </c>
    </row>
    <row r="9" spans="1:14" x14ac:dyDescent="0.3">
      <c r="A9">
        <v>11373</v>
      </c>
      <c r="B9" s="4" t="s">
        <v>8</v>
      </c>
      <c r="C9" s="4" t="s">
        <v>8</v>
      </c>
      <c r="D9">
        <v>143.60300000000001</v>
      </c>
      <c r="E9" t="s">
        <v>21</v>
      </c>
      <c r="F9">
        <v>313</v>
      </c>
      <c r="G9" s="5">
        <f>F9-H9</f>
        <v>5</v>
      </c>
      <c r="H9">
        <v>308</v>
      </c>
      <c r="I9" s="5">
        <f>D9/(H9/1000)</f>
        <v>466.24350649350652</v>
      </c>
      <c r="J9" s="5">
        <f t="shared" si="0"/>
        <v>458.79552715654955</v>
      </c>
      <c r="K9" s="7">
        <v>2618</v>
      </c>
      <c r="L9" s="7">
        <v>24</v>
      </c>
      <c r="M9" s="7">
        <f t="shared" si="1"/>
        <v>2642</v>
      </c>
      <c r="N9">
        <f>M9/143.603</f>
        <v>18.397944332639288</v>
      </c>
    </row>
    <row r="10" spans="1:14" x14ac:dyDescent="0.3">
      <c r="A10">
        <v>11373</v>
      </c>
      <c r="B10" s="4" t="s">
        <v>8</v>
      </c>
      <c r="C10" s="4" t="s">
        <v>8</v>
      </c>
      <c r="D10">
        <v>143.60300000000001</v>
      </c>
      <c r="E10" t="s">
        <v>22</v>
      </c>
      <c r="F10">
        <v>303</v>
      </c>
      <c r="G10" s="5">
        <f>F10-H10</f>
        <v>22</v>
      </c>
      <c r="H10">
        <v>281</v>
      </c>
      <c r="I10" s="5">
        <f>D10/(H10/1000)</f>
        <v>511.04270462633451</v>
      </c>
      <c r="J10" s="5">
        <f t="shared" ref="J10" si="3">D10/(F10/1000)</f>
        <v>473.93729372937298</v>
      </c>
      <c r="K10" s="7">
        <v>2597</v>
      </c>
      <c r="L10" s="7">
        <v>3</v>
      </c>
      <c r="M10" s="7">
        <f t="shared" ref="M10" si="4">K10+L10</f>
        <v>2600</v>
      </c>
      <c r="N10">
        <f>M10/143.603</f>
        <v>18.105471334164328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</vt:lpstr>
      <vt:lpstr>TDMS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2018-05-07T12:34:45Z</dcterms:created>
  <dcterms:modified xsi:type="dcterms:W3CDTF">2018-10-06T08:36:59Z</dcterms:modified>
</cp:coreProperties>
</file>