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07EC52F2-090A-442A-AFC0-32480F37501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L65" i="2"/>
  <c r="K65" i="2"/>
  <c r="G64" i="2"/>
  <c r="F64" i="2"/>
  <c r="E64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E69" i="2"/>
  <c r="I69" i="2" s="1"/>
  <c r="F69" i="2"/>
  <c r="L53" i="2"/>
  <c r="K53" i="2"/>
  <c r="G53" i="2"/>
  <c r="L52" i="2"/>
  <c r="K52" i="2"/>
  <c r="G52" i="2"/>
  <c r="L51" i="2"/>
  <c r="K51" i="2"/>
  <c r="G51" i="2"/>
  <c r="G50" i="2" s="1"/>
  <c r="F50" i="2"/>
  <c r="E50" i="2"/>
  <c r="K49" i="2"/>
  <c r="G49" i="2"/>
  <c r="L49" i="2"/>
  <c r="L47" i="2"/>
  <c r="K47" i="2"/>
  <c r="G47" i="2"/>
  <c r="G48" i="2"/>
  <c r="K48" i="2"/>
  <c r="L48" i="2"/>
  <c r="K42" i="2"/>
  <c r="G42" i="2"/>
  <c r="L42" i="2"/>
  <c r="L50" i="2" l="1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V72" i="2"/>
  <c r="M71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9" i="2" l="1"/>
  <c r="L24" i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3" i="2"/>
  <c r="M7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0" i="2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V41" i="1"/>
  <c r="BV39" i="1"/>
  <c r="N71" i="2"/>
  <c r="N73" i="2" l="1"/>
  <c r="O71" i="2" l="1"/>
  <c r="O73" i="2" l="1"/>
  <c r="P71" i="2" l="1"/>
  <c r="P73" i="2" l="1"/>
  <c r="Q71" i="2" l="1"/>
  <c r="Q73" i="2" l="1"/>
  <c r="R71" i="2" l="1"/>
  <c r="R73" i="2" s="1"/>
  <c r="S71" i="2" s="1"/>
  <c r="S73" i="2" s="1"/>
  <c r="T71" i="2" s="1"/>
  <c r="T73" i="2" s="1"/>
  <c r="U71" i="2" s="1"/>
  <c r="U73" i="2" s="1"/>
  <c r="V71" i="2" s="1"/>
  <c r="V73" i="2" s="1"/>
  <c r="W71" i="2" s="1"/>
  <c r="W73" i="2" s="1"/>
  <c r="X71" i="2" s="1"/>
  <c r="X73" i="2" s="1"/>
  <c r="Y71" i="2" s="1"/>
  <c r="Y73" i="2" s="1"/>
  <c r="Z71" i="2" s="1"/>
  <c r="Z73" i="2" s="1"/>
  <c r="AA71" i="2" s="1"/>
  <c r="AA73" i="2" s="1"/>
  <c r="AB71" i="2" s="1"/>
  <c r="AB73" i="2" s="1"/>
  <c r="AC71" i="2" s="1"/>
  <c r="AC73" i="2" s="1"/>
  <c r="AD71" i="2" s="1"/>
  <c r="AD73" i="2" s="1"/>
  <c r="AE71" i="2" s="1"/>
  <c r="AE73" i="2" s="1"/>
  <c r="AF71" i="2" s="1"/>
  <c r="AF73" i="2" s="1"/>
  <c r="AG71" i="2" s="1"/>
  <c r="AG73" i="2" s="1"/>
  <c r="AH71" i="2" s="1"/>
  <c r="AH73" i="2" s="1"/>
  <c r="AI71" i="2" s="1"/>
  <c r="AI73" i="2" s="1"/>
  <c r="AJ71" i="2" s="1"/>
  <c r="AJ73" i="2" s="1"/>
  <c r="AK71" i="2" s="1"/>
  <c r="AK73" i="2" s="1"/>
  <c r="AL71" i="2" s="1"/>
  <c r="AL73" i="2" s="1"/>
  <c r="AM71" i="2" s="1"/>
  <c r="AM73" i="2" s="1"/>
  <c r="AN71" i="2" s="1"/>
  <c r="AN73" i="2" s="1"/>
  <c r="AO71" i="2" s="1"/>
  <c r="AO73" i="2" s="1"/>
  <c r="AP71" i="2" s="1"/>
  <c r="AP73" i="2" s="1"/>
  <c r="AQ71" i="2" s="1"/>
  <c r="AQ73" i="2" s="1"/>
  <c r="AR71" i="2" s="1"/>
  <c r="AR73" i="2" s="1"/>
  <c r="AS71" i="2" s="1"/>
  <c r="AS73" i="2" s="1"/>
  <c r="AT71" i="2" s="1"/>
  <c r="AT73" i="2" s="1"/>
  <c r="AU71" i="2" s="1"/>
  <c r="AU73" i="2" s="1"/>
  <c r="AV71" i="2" s="1"/>
  <c r="AV73" i="2" s="1"/>
  <c r="AW71" i="2" s="1"/>
  <c r="AW73" i="2" s="1"/>
  <c r="AX71" i="2" s="1"/>
  <c r="AX73" i="2" s="1"/>
  <c r="AY71" i="2" s="1"/>
  <c r="AY73" i="2" s="1"/>
  <c r="AZ71" i="2" s="1"/>
  <c r="AZ73" i="2" s="1"/>
  <c r="BA71" i="2" s="1"/>
  <c r="BA73" i="2" s="1"/>
  <c r="BB71" i="2" s="1"/>
  <c r="BB73" i="2" s="1"/>
  <c r="BC71" i="2" s="1"/>
  <c r="BC73" i="2" s="1"/>
  <c r="BD71" i="2" s="1"/>
  <c r="BD73" i="2" s="1"/>
  <c r="BE71" i="2" s="1"/>
  <c r="BE73" i="2" s="1"/>
  <c r="BF71" i="2" s="1"/>
  <c r="BF73" i="2" s="1"/>
  <c r="BG71" i="2" s="1"/>
  <c r="BG73" i="2" s="1"/>
  <c r="BH71" i="2" s="1"/>
  <c r="BH73" i="2" s="1"/>
  <c r="BI71" i="2" s="1"/>
  <c r="BI73" i="2" s="1"/>
  <c r="BJ71" i="2" s="1"/>
  <c r="BJ73" i="2" s="1"/>
  <c r="BK71" i="2" s="1"/>
  <c r="BK73" i="2" s="1"/>
  <c r="BL71" i="2" s="1"/>
  <c r="BL73" i="2" s="1"/>
  <c r="BM71" i="2" s="1"/>
  <c r="BM73" i="2" s="1"/>
  <c r="BN71" i="2" s="1"/>
  <c r="BN73" i="2" s="1"/>
  <c r="BO71" i="2" s="1"/>
  <c r="BO73" i="2" s="1"/>
  <c r="BP71" i="2" s="1"/>
  <c r="BP73" i="2" s="1"/>
  <c r="BQ71" i="2" s="1"/>
  <c r="BQ73" i="2" s="1"/>
  <c r="BR71" i="2" s="1"/>
  <c r="BR73" i="2" s="1"/>
  <c r="BS71" i="2" s="1"/>
  <c r="BS73" i="2" s="1"/>
  <c r="BT71" i="2" s="1"/>
  <c r="BT73" i="2" l="1"/>
  <c r="BV73" i="2" s="1"/>
  <c r="BV71" i="2"/>
</calcChain>
</file>

<file path=xl/sharedStrings.xml><?xml version="1.0" encoding="utf-8"?>
<sst xmlns="http://schemas.openxmlformats.org/spreadsheetml/2006/main" count="794" uniqueCount="333">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</sst>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2F2F2"/>
      </patternFill>
    </fill>
    <fill>
      <patternFill patternType="solid">
        <fgColor theme="3" tint="0.39997558519241921"/>
        <bgColor indexed="64"/>
      </patternFill>
    </fill>
  </fills>
  <borders count="9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/>
      <bottom style="thin">
        <color indexed="64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2" fillId="0" borderId="66" xfId="0" applyFont="1" applyBorder="1" applyAlignment="1">
      <alignment horizontal="left" vertical="center"/>
    </xf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24" fillId="37" borderId="70" xfId="0" applyFont="1" applyFill="1" applyBorder="1" applyAlignment="1">
      <alignment horizontal="left" vertical="center"/>
    </xf>
    <xf numFmtId="0" fontId="11" fillId="37" borderId="78" xfId="0" applyFont="1" applyFill="1" applyBorder="1" applyAlignment="1">
      <alignment horizontal="left" vertical="center"/>
    </xf>
    <xf numFmtId="0" fontId="11" fillId="37" borderId="79" xfId="0" applyFont="1" applyFill="1" applyBorder="1" applyAlignment="1">
      <alignment horizontal="center" vertical="center"/>
    </xf>
    <xf numFmtId="0" fontId="11" fillId="37" borderId="80" xfId="0" applyFont="1" applyFill="1" applyBorder="1" applyAlignment="1">
      <alignment horizontal="center" vertical="center"/>
    </xf>
    <xf numFmtId="0" fontId="11" fillId="37" borderId="81" xfId="0" applyFont="1" applyFill="1" applyBorder="1" applyAlignment="1">
      <alignment horizontal="center" vertical="center"/>
    </xf>
    <xf numFmtId="0" fontId="11" fillId="37" borderId="82" xfId="0" applyFont="1" applyFill="1" applyBorder="1" applyAlignment="1">
      <alignment horizontal="left" vertical="center"/>
    </xf>
    <xf numFmtId="14" fontId="11" fillId="37" borderId="75" xfId="0" applyNumberFormat="1" applyFont="1" applyFill="1" applyBorder="1" applyAlignment="1">
      <alignment horizontal="center" vertical="center"/>
    </xf>
    <xf numFmtId="14" fontId="11" fillId="37" borderId="71" xfId="0" applyNumberFormat="1" applyFont="1" applyFill="1" applyBorder="1" applyAlignment="1">
      <alignment horizontal="center" vertical="center"/>
    </xf>
    <xf numFmtId="9" fontId="7" fillId="37" borderId="78" xfId="0" applyNumberFormat="1" applyFont="1" applyFill="1" applyBorder="1" applyAlignment="1">
      <alignment horizontal="center" vertical="center"/>
    </xf>
    <xf numFmtId="0" fontId="12" fillId="37" borderId="70" xfId="0" applyFont="1" applyFill="1" applyBorder="1"/>
    <xf numFmtId="0" fontId="12" fillId="37" borderId="71" xfId="0" applyFont="1" applyFill="1" applyBorder="1"/>
    <xf numFmtId="0" fontId="12" fillId="37" borderId="83" xfId="0" applyFont="1" applyFill="1" applyBorder="1"/>
    <xf numFmtId="0" fontId="12" fillId="37" borderId="66" xfId="0" applyFont="1" applyFill="1" applyBorder="1"/>
    <xf numFmtId="0" fontId="12" fillId="37" borderId="43" xfId="0" applyFont="1" applyFill="1" applyBorder="1"/>
    <xf numFmtId="0" fontId="12" fillId="37" borderId="50" xfId="0" applyFont="1" applyFill="1" applyBorder="1"/>
    <xf numFmtId="0" fontId="12" fillId="37" borderId="49" xfId="0" applyFont="1" applyFill="1" applyBorder="1"/>
    <xf numFmtId="0" fontId="12" fillId="37" borderId="75" xfId="0" applyFont="1" applyFill="1" applyBorder="1"/>
    <xf numFmtId="0" fontId="24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left" vertical="center"/>
    </xf>
    <xf numFmtId="0" fontId="11" fillId="37" borderId="66" xfId="0" applyFont="1" applyFill="1" applyBorder="1" applyAlignment="1">
      <alignment horizontal="center" vertical="center"/>
    </xf>
    <xf numFmtId="0" fontId="11" fillId="37" borderId="84" xfId="0" applyFont="1" applyFill="1" applyBorder="1" applyAlignment="1">
      <alignment horizontal="center" vertical="center"/>
    </xf>
    <xf numFmtId="0" fontId="11" fillId="37" borderId="85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left" vertical="center"/>
    </xf>
    <xf numFmtId="14" fontId="11" fillId="37" borderId="86" xfId="0" applyNumberFormat="1" applyFont="1" applyFill="1" applyBorder="1" applyAlignment="1">
      <alignment horizontal="center" vertical="center"/>
    </xf>
    <xf numFmtId="0" fontId="12" fillId="37" borderId="51" xfId="0" applyFont="1" applyFill="1" applyBorder="1"/>
    <xf numFmtId="0" fontId="12" fillId="37" borderId="86" xfId="0" applyFont="1" applyFill="1" applyBorder="1"/>
    <xf numFmtId="0" fontId="12" fillId="37" borderId="77" xfId="0" applyFont="1" applyFill="1" applyBorder="1"/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8" xfId="0" applyFont="1" applyFill="1" applyBorder="1" applyAlignment="1">
      <alignment horizontal="right"/>
    </xf>
    <xf numFmtId="0" fontId="9" fillId="8" borderId="88" xfId="0" applyFont="1" applyFill="1" applyBorder="1" applyAlignment="1">
      <alignment horizontal="center" vertical="center"/>
    </xf>
    <xf numFmtId="0" fontId="0" fillId="0" borderId="87" xfId="0" applyBorder="1"/>
    <xf numFmtId="49" fontId="24" fillId="38" borderId="87" xfId="0" applyNumberFormat="1" applyFont="1" applyFill="1" applyBorder="1" applyAlignment="1">
      <alignment horizontal="left" vertical="center"/>
    </xf>
    <xf numFmtId="0" fontId="24" fillId="37" borderId="89" xfId="0" applyFont="1" applyFill="1" applyBorder="1" applyAlignment="1">
      <alignment horizontal="left" vertical="center"/>
    </xf>
    <xf numFmtId="0" fontId="11" fillId="37" borderId="90" xfId="0" applyFont="1" applyFill="1" applyBorder="1" applyAlignment="1">
      <alignment horizontal="left" vertical="center"/>
    </xf>
    <xf numFmtId="0" fontId="11" fillId="37" borderId="91" xfId="0" applyFont="1" applyFill="1" applyBorder="1" applyAlignment="1">
      <alignment horizontal="center" vertical="center"/>
    </xf>
    <xf numFmtId="0" fontId="11" fillId="37" borderId="92" xfId="0" applyFont="1" applyFill="1" applyBorder="1" applyAlignment="1">
      <alignment horizontal="center" vertical="center"/>
    </xf>
    <xf numFmtId="0" fontId="11" fillId="37" borderId="93" xfId="0" applyFont="1" applyFill="1" applyBorder="1" applyAlignment="1">
      <alignment horizontal="center" vertical="center"/>
    </xf>
    <xf numFmtId="0" fontId="11" fillId="37" borderId="94" xfId="0" applyFont="1" applyFill="1" applyBorder="1" applyAlignment="1">
      <alignment horizontal="left" vertical="center"/>
    </xf>
    <xf numFmtId="14" fontId="11" fillId="37" borderId="95" xfId="0" applyNumberFormat="1" applyFont="1" applyFill="1" applyBorder="1" applyAlignment="1">
      <alignment horizontal="center" vertical="center"/>
    </xf>
    <xf numFmtId="14" fontId="11" fillId="37" borderId="96" xfId="0" applyNumberFormat="1" applyFont="1" applyFill="1" applyBorder="1" applyAlignment="1">
      <alignment horizontal="center" vertical="center"/>
    </xf>
    <xf numFmtId="9" fontId="7" fillId="37" borderId="90" xfId="0" applyNumberFormat="1" applyFont="1" applyFill="1" applyBorder="1" applyAlignment="1">
      <alignment horizontal="center" vertical="center"/>
    </xf>
    <xf numFmtId="0" fontId="12" fillId="37" borderId="89" xfId="0" applyFont="1" applyFill="1" applyBorder="1"/>
    <xf numFmtId="0" fontId="12" fillId="37" borderId="96" xfId="0" applyFont="1" applyFill="1" applyBorder="1"/>
    <xf numFmtId="0" fontId="12" fillId="37" borderId="97" xfId="0" applyFont="1" applyFill="1" applyBorder="1"/>
    <xf numFmtId="0" fontId="12" fillId="37" borderId="87" xfId="0" applyFont="1" applyFill="1" applyBorder="1"/>
    <xf numFmtId="0" fontId="12" fillId="37" borderId="95" xfId="0" applyFont="1" applyFill="1" applyBorder="1"/>
    <xf numFmtId="0" fontId="12" fillId="37" borderId="9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12" fillId="39" borderId="60" xfId="0" applyFont="1" applyFill="1" applyBorder="1"/>
  </cellXfs>
  <cellStyles count="1">
    <cellStyle name="Normale" xfId="0" builtinId="0"/>
  </cellStyles>
  <dxfs count="33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Burndown'!$M$72:$BT$72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Burndown'!$M$70:$BT$70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Burndown'!$M$69:$BT$69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Burndown'!$M$71:$BT$71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2" headerRowBorderDxfId="31" tableBorderDxfId="30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29" headerRowBorderDxfId="28" tableBorderDxfId="27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26"/>
    <tableColumn id="2" xr3:uid="{00000000-0010-0000-0100-000002000000}" name="TASK DESCRIPTION" dataDxfId="25"/>
    <tableColumn id="6" xr3:uid="{00000000-0010-0000-0100-000006000000}" name="COMPONENT" dataDxfId="24"/>
    <tableColumn id="3" xr3:uid="{00000000-0010-0000-0100-000003000000}" name="PRIORITY" dataDxfId="23"/>
    <tableColumn id="4" xr3:uid="{00000000-0010-0000-0100-000004000000}" name="ADDED BY" dataDxfId="22"/>
    <tableColumn id="5" xr3:uid="{00000000-0010-0000-0100-000005000000}" name="DATED ADDED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48" t="str">
        <f>HYPERLINK("https://goo.gl/ejIdKR","https://goo.gl/ejIdKR")</f>
        <v>https://goo.gl/ejIdKR</v>
      </c>
      <c r="BL2" s="249"/>
      <c r="BM2" s="249"/>
      <c r="BN2" s="249"/>
      <c r="BO2" s="249"/>
      <c r="BP2" s="249"/>
      <c r="BQ2" s="249"/>
      <c r="BR2" s="249"/>
      <c r="BS2" s="249"/>
      <c r="BT2" s="249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50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51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51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51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52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53" t="s">
        <v>8</v>
      </c>
      <c r="C9" s="255" t="s">
        <v>9</v>
      </c>
      <c r="D9" s="257" t="s">
        <v>10</v>
      </c>
      <c r="E9" s="259" t="s">
        <v>11</v>
      </c>
      <c r="F9" s="260"/>
      <c r="G9" s="261"/>
      <c r="H9" s="262" t="s">
        <v>12</v>
      </c>
      <c r="I9" s="267" t="s">
        <v>13</v>
      </c>
      <c r="J9" s="269" t="s">
        <v>14</v>
      </c>
      <c r="K9" s="271" t="s">
        <v>15</v>
      </c>
      <c r="L9" s="272" t="s">
        <v>16</v>
      </c>
      <c r="M9" s="274" t="s">
        <v>17</v>
      </c>
      <c r="N9" s="246"/>
      <c r="O9" s="246"/>
      <c r="P9" s="246"/>
      <c r="Q9" s="275"/>
      <c r="R9" s="276" t="s">
        <v>18</v>
      </c>
      <c r="S9" s="246"/>
      <c r="T9" s="246"/>
      <c r="U9" s="246"/>
      <c r="V9" s="275"/>
      <c r="W9" s="276" t="s">
        <v>19</v>
      </c>
      <c r="X9" s="246"/>
      <c r="Y9" s="246"/>
      <c r="Z9" s="246"/>
      <c r="AA9" s="247"/>
      <c r="AB9" s="277" t="s">
        <v>20</v>
      </c>
      <c r="AC9" s="246"/>
      <c r="AD9" s="246"/>
      <c r="AE9" s="246"/>
      <c r="AF9" s="275"/>
      <c r="AG9" s="278" t="s">
        <v>21</v>
      </c>
      <c r="AH9" s="246"/>
      <c r="AI9" s="246"/>
      <c r="AJ9" s="246"/>
      <c r="AK9" s="275"/>
      <c r="AL9" s="278" t="s">
        <v>22</v>
      </c>
      <c r="AM9" s="246"/>
      <c r="AN9" s="246"/>
      <c r="AO9" s="246"/>
      <c r="AP9" s="247"/>
      <c r="AQ9" s="279" t="s">
        <v>23</v>
      </c>
      <c r="AR9" s="246"/>
      <c r="AS9" s="246"/>
      <c r="AT9" s="246"/>
      <c r="AU9" s="275"/>
      <c r="AV9" s="280" t="s">
        <v>24</v>
      </c>
      <c r="AW9" s="246"/>
      <c r="AX9" s="246"/>
      <c r="AY9" s="246"/>
      <c r="AZ9" s="275"/>
      <c r="BA9" s="280" t="s">
        <v>25</v>
      </c>
      <c r="BB9" s="246"/>
      <c r="BC9" s="246"/>
      <c r="BD9" s="246"/>
      <c r="BE9" s="247"/>
      <c r="BF9" s="281" t="s">
        <v>26</v>
      </c>
      <c r="BG9" s="246"/>
      <c r="BH9" s="246"/>
      <c r="BI9" s="246"/>
      <c r="BJ9" s="275"/>
      <c r="BK9" s="245" t="s">
        <v>27</v>
      </c>
      <c r="BL9" s="246"/>
      <c r="BM9" s="246"/>
      <c r="BN9" s="246"/>
      <c r="BO9" s="275"/>
      <c r="BP9" s="245" t="s">
        <v>28</v>
      </c>
      <c r="BQ9" s="246"/>
      <c r="BR9" s="246"/>
      <c r="BS9" s="246"/>
      <c r="BT9" s="247"/>
    </row>
    <row r="10" spans="2:74" ht="18" customHeight="1" x14ac:dyDescent="0.3">
      <c r="B10" s="254"/>
      <c r="C10" s="256"/>
      <c r="D10" s="258"/>
      <c r="E10" s="24" t="s">
        <v>29</v>
      </c>
      <c r="F10" s="25" t="s">
        <v>30</v>
      </c>
      <c r="G10" s="26" t="s">
        <v>31</v>
      </c>
      <c r="H10" s="263"/>
      <c r="I10" s="268"/>
      <c r="J10" s="270"/>
      <c r="K10" s="270"/>
      <c r="L10" s="27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264" t="str">
        <f>HYPERLINK("https://goo.gl/ejIdKR","CLICK HERE TO CREATE GANTT CHART TEMPLATES IN SMARTSHEET")</f>
        <v>CLICK HERE TO CREATE GANTT CHART TEMPLATES IN SMARTSHEET</v>
      </c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6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Z1033"/>
  <sheetViews>
    <sheetView showGridLines="0" topLeftCell="AM1" zoomScale="55" zoomScaleNormal="55" workbookViewId="0">
      <selection activeCell="CZ12" sqref="CZ1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10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50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51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51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51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52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5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324</v>
      </c>
      <c r="M8" s="190"/>
      <c r="N8" s="190"/>
      <c r="O8" s="190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3"/>
      <c r="CP8" s="193"/>
      <c r="CQ8" s="193"/>
      <c r="CR8" s="193"/>
      <c r="CS8" s="193"/>
      <c r="CT8" s="193"/>
      <c r="CU8" s="193"/>
      <c r="CV8" s="193"/>
      <c r="CW8" s="193"/>
      <c r="CX8" s="193"/>
    </row>
    <row r="9" spans="2:102" ht="18" customHeight="1" x14ac:dyDescent="0.3">
      <c r="B9" s="253" t="s">
        <v>8</v>
      </c>
      <c r="C9" s="255" t="s">
        <v>9</v>
      </c>
      <c r="D9" s="257" t="s">
        <v>10</v>
      </c>
      <c r="E9" s="259" t="s">
        <v>11</v>
      </c>
      <c r="F9" s="260"/>
      <c r="G9" s="261"/>
      <c r="H9" s="262" t="s">
        <v>12</v>
      </c>
      <c r="I9" s="267" t="s">
        <v>13</v>
      </c>
      <c r="J9" s="269" t="s">
        <v>14</v>
      </c>
      <c r="K9" s="271" t="s">
        <v>15</v>
      </c>
      <c r="L9" s="272" t="s">
        <v>16</v>
      </c>
      <c r="M9" s="274" t="s">
        <v>17</v>
      </c>
      <c r="N9" s="246"/>
      <c r="O9" s="246"/>
      <c r="P9" s="246"/>
      <c r="Q9" s="275"/>
      <c r="R9" s="276" t="s">
        <v>18</v>
      </c>
      <c r="S9" s="246"/>
      <c r="T9" s="246"/>
      <c r="U9" s="246"/>
      <c r="V9" s="275"/>
      <c r="W9" s="276" t="s">
        <v>19</v>
      </c>
      <c r="X9" s="246"/>
      <c r="Y9" s="246"/>
      <c r="Z9" s="246"/>
      <c r="AA9" s="247"/>
      <c r="AB9" s="277" t="s">
        <v>20</v>
      </c>
      <c r="AC9" s="246"/>
      <c r="AD9" s="246"/>
      <c r="AE9" s="246"/>
      <c r="AF9" s="275"/>
      <c r="AG9" s="278" t="s">
        <v>21</v>
      </c>
      <c r="AH9" s="246"/>
      <c r="AI9" s="246"/>
      <c r="AJ9" s="246"/>
      <c r="AK9" s="275"/>
      <c r="AL9" s="278" t="s">
        <v>22</v>
      </c>
      <c r="AM9" s="246"/>
      <c r="AN9" s="246"/>
      <c r="AO9" s="246"/>
      <c r="AP9" s="247"/>
      <c r="AQ9" s="279" t="s">
        <v>23</v>
      </c>
      <c r="AR9" s="246"/>
      <c r="AS9" s="246"/>
      <c r="AT9" s="246"/>
      <c r="AU9" s="275"/>
      <c r="AV9" s="280" t="s">
        <v>24</v>
      </c>
      <c r="AW9" s="246"/>
      <c r="AX9" s="246"/>
      <c r="AY9" s="246"/>
      <c r="AZ9" s="275"/>
      <c r="BA9" s="280" t="s">
        <v>25</v>
      </c>
      <c r="BB9" s="246"/>
      <c r="BC9" s="246"/>
      <c r="BD9" s="246"/>
      <c r="BE9" s="247"/>
      <c r="BF9" s="289" t="s">
        <v>26</v>
      </c>
      <c r="BG9" s="246"/>
      <c r="BH9" s="246"/>
      <c r="BI9" s="246"/>
      <c r="BJ9" s="275"/>
      <c r="BK9" s="245" t="s">
        <v>27</v>
      </c>
      <c r="BL9" s="246"/>
      <c r="BM9" s="246"/>
      <c r="BN9" s="246"/>
      <c r="BO9" s="275"/>
      <c r="BP9" s="245" t="s">
        <v>28</v>
      </c>
      <c r="BQ9" s="246"/>
      <c r="BR9" s="246"/>
      <c r="BS9" s="246"/>
      <c r="BT9" s="247"/>
      <c r="BU9" s="285" t="s">
        <v>275</v>
      </c>
      <c r="BV9" s="286"/>
      <c r="BW9" s="286"/>
      <c r="BX9" s="286"/>
      <c r="BY9" s="287"/>
      <c r="BZ9" s="285" t="s">
        <v>276</v>
      </c>
      <c r="CA9" s="286"/>
      <c r="CB9" s="286"/>
      <c r="CC9" s="286"/>
      <c r="CD9" s="287"/>
      <c r="CE9" s="285" t="s">
        <v>277</v>
      </c>
      <c r="CF9" s="286"/>
      <c r="CG9" s="286"/>
      <c r="CH9" s="286"/>
      <c r="CI9" s="287"/>
      <c r="CJ9" s="285" t="s">
        <v>278</v>
      </c>
      <c r="CK9" s="286"/>
      <c r="CL9" s="286"/>
      <c r="CM9" s="286"/>
      <c r="CN9" s="287"/>
      <c r="CO9" s="282" t="s">
        <v>325</v>
      </c>
      <c r="CP9" s="283"/>
      <c r="CQ9" s="283"/>
      <c r="CR9" s="283"/>
      <c r="CS9" s="284"/>
      <c r="CT9" s="282" t="s">
        <v>326</v>
      </c>
      <c r="CU9" s="283"/>
      <c r="CV9" s="283"/>
      <c r="CW9" s="283"/>
      <c r="CX9" s="284"/>
    </row>
    <row r="10" spans="2:102" ht="18" customHeight="1" thickBot="1" x14ac:dyDescent="0.35">
      <c r="B10" s="254"/>
      <c r="C10" s="256"/>
      <c r="D10" s="258"/>
      <c r="E10" s="24" t="s">
        <v>29</v>
      </c>
      <c r="F10" s="25" t="s">
        <v>30</v>
      </c>
      <c r="G10" s="26" t="s">
        <v>31</v>
      </c>
      <c r="H10" s="263"/>
      <c r="I10" s="268"/>
      <c r="J10" s="270"/>
      <c r="K10" s="270"/>
      <c r="L10" s="27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3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15</v>
      </c>
      <c r="G11" s="44">
        <f>SUM(G12:G17)</f>
        <v>0</v>
      </c>
      <c r="H11" s="45">
        <v>1</v>
      </c>
      <c r="I11" s="46"/>
      <c r="J11" s="47"/>
      <c r="K11" s="48"/>
      <c r="L11" s="49">
        <f t="shared" ref="L11:L49" si="0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8" customHeight="1" x14ac:dyDescent="0.3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3">
      <c r="B13" s="185" t="s">
        <v>289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M13" s="64"/>
      <c r="N13" s="65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3">
      <c r="B14" s="185" t="s">
        <v>290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3">
      <c r="B15" s="185" t="s">
        <v>291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3">
      <c r="B16" s="185" t="s">
        <v>292</v>
      </c>
      <c r="C16" s="54" t="s">
        <v>196</v>
      </c>
      <c r="D16" s="55" t="s">
        <v>206</v>
      </c>
      <c r="E16" s="56">
        <v>1</v>
      </c>
      <c r="F16" s="57">
        <v>1</v>
      </c>
      <c r="G16" s="58">
        <f t="shared" si="1"/>
        <v>0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3" ht="18" customHeight="1" x14ac:dyDescent="0.3">
      <c r="B17" s="185" t="s">
        <v>293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3" ht="18" customHeight="1" x14ac:dyDescent="0.3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77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3" ht="18" customHeight="1" x14ac:dyDescent="0.3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</row>
    <row r="20" spans="2:103" ht="18" customHeight="1" x14ac:dyDescent="0.3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  <c r="CY20" s="65"/>
    </row>
    <row r="21" spans="2:103" ht="18" customHeight="1" x14ac:dyDescent="0.3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  <c r="CY21" s="65"/>
    </row>
    <row r="22" spans="2:103" ht="18" customHeight="1" x14ac:dyDescent="0.3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  <c r="CY22" s="65"/>
    </row>
    <row r="23" spans="2:103" ht="18" customHeight="1" x14ac:dyDescent="0.3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  <c r="CY23" s="65"/>
    </row>
    <row r="24" spans="2:103" ht="18" customHeight="1" x14ac:dyDescent="0.3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  <c r="CY24" s="65"/>
    </row>
    <row r="25" spans="2:103" ht="18" customHeight="1" x14ac:dyDescent="0.3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  <c r="CY25" s="65"/>
    </row>
    <row r="26" spans="2:103" ht="18" customHeight="1" x14ac:dyDescent="0.3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  <c r="CY26" s="65"/>
    </row>
    <row r="27" spans="2:103" ht="18" customHeight="1" x14ac:dyDescent="0.3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  <c r="CY27" s="65"/>
    </row>
    <row r="28" spans="2:103" ht="18" customHeight="1" x14ac:dyDescent="0.3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  <c r="CY28" s="65"/>
    </row>
    <row r="29" spans="2:103" ht="15.75" customHeight="1" x14ac:dyDescent="0.3">
      <c r="B29" s="53">
        <v>3</v>
      </c>
      <c r="C29" s="73" t="s">
        <v>228</v>
      </c>
      <c r="D29" s="74"/>
      <c r="E29" s="42">
        <f>SUM(E30:E38)</f>
        <v>21</v>
      </c>
      <c r="F29" s="43">
        <f>SUM(F30:F38)</f>
        <v>23</v>
      </c>
      <c r="G29" s="44">
        <f>SUM(G30:G38)</f>
        <v>-2</v>
      </c>
      <c r="H29" s="75">
        <v>3</v>
      </c>
      <c r="I29" s="76"/>
      <c r="J29" s="77"/>
      <c r="K29" s="77"/>
      <c r="L29" s="49">
        <f t="shared" si="0"/>
        <v>1.0952380952380953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  <c r="CY29" s="51"/>
    </row>
    <row r="30" spans="2:103" ht="16.5" customHeight="1" x14ac:dyDescent="0.3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  <c r="CY30" s="65"/>
    </row>
    <row r="31" spans="2:103" ht="15.75" customHeight="1" x14ac:dyDescent="0.3">
      <c r="B31" s="53">
        <v>3.2</v>
      </c>
      <c r="C31" s="54" t="s">
        <v>233</v>
      </c>
      <c r="D31" s="55" t="s">
        <v>230</v>
      </c>
      <c r="E31" s="56">
        <v>3</v>
      </c>
      <c r="F31" s="57">
        <v>3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  <c r="CY31" s="65"/>
    </row>
    <row r="32" spans="2:103" ht="15.75" customHeight="1" x14ac:dyDescent="0.3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  <c r="CY32" s="65"/>
    </row>
    <row r="33" spans="2:103" ht="15.75" customHeight="1" x14ac:dyDescent="0.3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  <c r="CY33" s="65"/>
    </row>
    <row r="34" spans="2:103" ht="15.75" customHeight="1" x14ac:dyDescent="0.3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  <c r="CY34" s="65"/>
    </row>
    <row r="35" spans="2:103" ht="15.75" customHeight="1" x14ac:dyDescent="0.3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  <c r="CY35" s="65"/>
    </row>
    <row r="36" spans="2:103" ht="15.75" customHeight="1" x14ac:dyDescent="0.3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  <c r="CY36" s="65"/>
    </row>
    <row r="37" spans="2:103" ht="15.75" customHeight="1" x14ac:dyDescent="0.3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  <c r="CY37" s="65"/>
    </row>
    <row r="38" spans="2:103" ht="15.75" customHeight="1" x14ac:dyDescent="0.3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  <c r="CY38" s="65"/>
    </row>
    <row r="39" spans="2:103" ht="15.75" customHeight="1" x14ac:dyDescent="0.3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  <c r="CY39" s="65"/>
    </row>
    <row r="40" spans="2:103" ht="15.75" customHeight="1" x14ac:dyDescent="0.3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  <c r="CY40" s="65"/>
    </row>
    <row r="41" spans="2:103" ht="15.75" customHeight="1" x14ac:dyDescent="0.3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  <c r="CY41" s="65"/>
    </row>
    <row r="42" spans="2:103" ht="15.75" customHeight="1" x14ac:dyDescent="0.3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  <c r="CY42" s="65"/>
    </row>
    <row r="43" spans="2:103" ht="15.75" customHeight="1" x14ac:dyDescent="0.3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/>
      <c r="I43" s="76"/>
      <c r="J43" s="77"/>
      <c r="K43" s="77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  <c r="CY43" s="51"/>
    </row>
    <row r="44" spans="2:103" ht="15.75" customHeight="1" x14ac:dyDescent="0.3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  <c r="CY44" s="175"/>
    </row>
    <row r="45" spans="2:103" ht="15.75" customHeight="1" x14ac:dyDescent="0.3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  <c r="CY45" s="175"/>
    </row>
    <row r="46" spans="2:103" ht="15.75" customHeight="1" x14ac:dyDescent="0.3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  <c r="CY46" s="175"/>
    </row>
    <row r="47" spans="2:103" ht="15.75" customHeight="1" thickBot="1" x14ac:dyDescent="0.35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  <c r="CY47" s="172"/>
    </row>
    <row r="48" spans="2:103" ht="16.5" customHeight="1" thickBot="1" x14ac:dyDescent="0.35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  <c r="CY48" s="176"/>
    </row>
    <row r="49" spans="2:103" ht="16.5" customHeight="1" thickBot="1" x14ac:dyDescent="0.35">
      <c r="B49" s="177" t="s">
        <v>272</v>
      </c>
      <c r="C49" s="170" t="s">
        <v>273</v>
      </c>
      <c r="D49" s="170" t="s">
        <v>283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45506</v>
      </c>
      <c r="K49" s="167">
        <f t="shared" si="9"/>
        <v>82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4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4"/>
      <c r="CX49" s="189"/>
      <c r="CY49" s="189"/>
    </row>
    <row r="50" spans="2:103" ht="16.5" customHeight="1" x14ac:dyDescent="0.3">
      <c r="B50" s="169" t="s">
        <v>279</v>
      </c>
      <c r="C50" s="73" t="s">
        <v>274</v>
      </c>
      <c r="D50" s="74"/>
      <c r="E50" s="42">
        <f>SUM(E51:E51)</f>
        <v>5</v>
      </c>
      <c r="F50" s="43">
        <f>SUM(F51:F51)</f>
        <v>5</v>
      </c>
      <c r="G50" s="44">
        <f>SUM(G51:G51)</f>
        <v>0</v>
      </c>
      <c r="H50" s="75"/>
      <c r="I50" s="76"/>
      <c r="J50" s="77"/>
      <c r="K50" s="77"/>
      <c r="L50" s="49">
        <f t="shared" ref="L50:L51" si="13">F50/E50</f>
        <v>1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  <c r="CY50" s="51"/>
    </row>
    <row r="51" spans="2:103" ht="16.5" customHeight="1" thickBot="1" x14ac:dyDescent="0.35">
      <c r="B51" s="177" t="s">
        <v>280</v>
      </c>
      <c r="C51" s="178" t="s">
        <v>294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  <c r="CY51" s="175"/>
    </row>
    <row r="52" spans="2:103" ht="16.5" customHeight="1" thickBot="1" x14ac:dyDescent="0.35">
      <c r="B52" s="177" t="s">
        <v>281</v>
      </c>
      <c r="C52" s="178" t="s">
        <v>282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  <c r="CY52" s="175"/>
    </row>
    <row r="53" spans="2:103" ht="16.5" customHeight="1" thickBot="1" x14ac:dyDescent="0.35">
      <c r="B53" s="177" t="s">
        <v>287</v>
      </c>
      <c r="C53" s="178" t="s">
        <v>288</v>
      </c>
      <c r="D53" s="184" t="s">
        <v>208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  <c r="CY53" s="175"/>
    </row>
    <row r="54" spans="2:103" ht="16.5" customHeight="1" thickBot="1" x14ac:dyDescent="0.35">
      <c r="B54" s="177" t="s">
        <v>295</v>
      </c>
      <c r="C54" s="178" t="s">
        <v>296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  <c r="CY54" s="172"/>
    </row>
    <row r="55" spans="2:103" ht="22.5" customHeight="1" thickBot="1" x14ac:dyDescent="0.35">
      <c r="B55" s="177" t="s">
        <v>300</v>
      </c>
      <c r="C55" s="178" t="s">
        <v>304</v>
      </c>
      <c r="D55" s="184" t="s">
        <v>302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  <c r="CY55" s="176"/>
    </row>
    <row r="56" spans="2:103" ht="16.5" customHeight="1" thickBot="1" x14ac:dyDescent="0.35">
      <c r="B56" s="177" t="s">
        <v>301</v>
      </c>
      <c r="C56" s="178" t="s">
        <v>303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  <c r="CY56" s="175"/>
    </row>
    <row r="57" spans="2:103" ht="16.5" customHeight="1" thickBot="1" x14ac:dyDescent="0.35">
      <c r="B57" s="177" t="s">
        <v>307</v>
      </c>
      <c r="C57" s="178" t="s">
        <v>305</v>
      </c>
      <c r="D57" s="184" t="s">
        <v>306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  <c r="CY57" s="175"/>
    </row>
    <row r="58" spans="2:103" ht="16.5" customHeight="1" thickBot="1" x14ac:dyDescent="0.35">
      <c r="B58" s="177" t="s">
        <v>308</v>
      </c>
      <c r="C58" s="178" t="s">
        <v>309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  <c r="CY58" s="175"/>
    </row>
    <row r="59" spans="2:103" ht="16.5" customHeight="1" thickBot="1" x14ac:dyDescent="0.35">
      <c r="B59" s="177" t="s">
        <v>310</v>
      </c>
      <c r="C59" s="178" t="s">
        <v>311</v>
      </c>
      <c r="D59" s="184" t="s">
        <v>306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  <c r="CY59" s="172"/>
    </row>
    <row r="60" spans="2:103" ht="16.5" customHeight="1" thickBot="1" x14ac:dyDescent="0.35">
      <c r="B60" s="177" t="s">
        <v>312</v>
      </c>
      <c r="C60" s="178" t="s">
        <v>314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  <c r="CY60" s="176"/>
    </row>
    <row r="61" spans="2:103" ht="16.5" customHeight="1" thickBot="1" x14ac:dyDescent="0.35">
      <c r="B61" s="177" t="s">
        <v>313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4"/>
      <c r="CX61" s="189"/>
      <c r="CY61" s="189"/>
    </row>
    <row r="62" spans="2:103" ht="16.5" customHeight="1" thickBot="1" x14ac:dyDescent="0.35">
      <c r="B62" s="177" t="s">
        <v>315</v>
      </c>
      <c r="C62" s="178" t="s">
        <v>316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4"/>
      <c r="CX62" s="189"/>
      <c r="CY62" s="189"/>
    </row>
    <row r="63" spans="2:103" ht="16.5" customHeight="1" thickBot="1" x14ac:dyDescent="0.35">
      <c r="B63" s="177" t="s">
        <v>329</v>
      </c>
      <c r="C63" s="178" t="s">
        <v>317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5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4"/>
      <c r="CX63" s="189"/>
      <c r="CY63" s="189"/>
    </row>
    <row r="64" spans="2:103" ht="16.5" customHeight="1" x14ac:dyDescent="0.3">
      <c r="B64" s="169" t="s">
        <v>327</v>
      </c>
      <c r="C64" s="195" t="s">
        <v>328</v>
      </c>
      <c r="D64" s="74"/>
      <c r="E64" s="42" t="e">
        <f>SUM(#REF!)</f>
        <v>#REF!</v>
      </c>
      <c r="F64" s="43" t="e">
        <f>SUM(#REF!)</f>
        <v>#REF!</v>
      </c>
      <c r="G64" s="44" t="e">
        <f>SUM(#REF!)</f>
        <v>#REF!</v>
      </c>
      <c r="H64" s="75"/>
      <c r="I64" s="76"/>
      <c r="J64" s="77"/>
      <c r="K64" s="77"/>
      <c r="L64" s="49" t="e">
        <f t="shared" si="45"/>
        <v>#REF!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  <c r="CY64" s="51"/>
    </row>
    <row r="65" spans="2:104" ht="16.5" customHeight="1" thickBot="1" x14ac:dyDescent="0.35">
      <c r="B65" s="177" t="s">
        <v>330</v>
      </c>
      <c r="C65" s="178" t="s">
        <v>331</v>
      </c>
      <c r="D65" s="184" t="s">
        <v>332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188"/>
      <c r="CL65" s="172"/>
      <c r="CM65" s="65"/>
      <c r="CN65" s="65"/>
      <c r="CO65" s="93"/>
      <c r="CP65" s="290"/>
      <c r="CQ65" s="93"/>
      <c r="CR65" s="93"/>
      <c r="CS65" s="93"/>
      <c r="CT65" s="172"/>
      <c r="CU65" s="176"/>
      <c r="CV65" s="176"/>
      <c r="CW65" s="194"/>
      <c r="CX65" s="189"/>
      <c r="CY65" s="189"/>
    </row>
    <row r="66" spans="2:104" ht="16.5" customHeight="1" x14ac:dyDescent="0.3">
      <c r="B66" s="169"/>
      <c r="C66" s="196"/>
      <c r="D66" s="197"/>
      <c r="E66" s="198"/>
      <c r="F66" s="199"/>
      <c r="G66" s="200"/>
      <c r="H66" s="201"/>
      <c r="I66" s="202"/>
      <c r="J66" s="203"/>
      <c r="K66" s="203"/>
      <c r="L66" s="204"/>
      <c r="M66" s="205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7"/>
      <c r="AB66" s="205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7"/>
      <c r="AQ66" s="205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7"/>
      <c r="BF66" s="205"/>
      <c r="BG66" s="206"/>
      <c r="BH66" s="206"/>
      <c r="BI66" s="206"/>
      <c r="BJ66" s="206"/>
      <c r="BK66" s="208"/>
      <c r="BL66" s="209"/>
      <c r="BM66" s="210"/>
      <c r="BN66" s="209"/>
      <c r="BO66" s="209"/>
      <c r="BP66" s="209"/>
      <c r="BQ66" s="209"/>
      <c r="BR66" s="210"/>
      <c r="BS66" s="209"/>
      <c r="BT66" s="211"/>
      <c r="BU66" s="210"/>
      <c r="BV66" s="209"/>
      <c r="BW66" s="210"/>
      <c r="BX66" s="209"/>
      <c r="BY66" s="209"/>
      <c r="BZ66" s="209"/>
      <c r="CA66" s="210"/>
      <c r="CB66" s="210"/>
      <c r="CC66" s="209"/>
      <c r="CD66" s="209"/>
      <c r="CE66" s="209"/>
      <c r="CF66" s="209"/>
      <c r="CG66" s="209"/>
      <c r="CH66" s="209"/>
      <c r="CI66" s="211"/>
      <c r="CJ66" s="208"/>
      <c r="CK66" s="209"/>
      <c r="CL66" s="210"/>
      <c r="CM66" s="209"/>
      <c r="CN66" s="209"/>
      <c r="CO66" s="212"/>
      <c r="CP66" s="206"/>
      <c r="CQ66" s="206"/>
      <c r="CR66" s="206"/>
      <c r="CS66" s="206"/>
      <c r="CT66" s="210"/>
      <c r="CU66" s="206"/>
      <c r="CV66" s="206"/>
      <c r="CW66" s="208"/>
      <c r="CX66" s="208"/>
      <c r="CY66" s="208"/>
    </row>
    <row r="67" spans="2:104" ht="16.5" customHeight="1" x14ac:dyDescent="0.3">
      <c r="B67" s="169"/>
      <c r="C67" s="213"/>
      <c r="D67" s="214"/>
      <c r="E67" s="215"/>
      <c r="F67" s="216"/>
      <c r="G67" s="217"/>
      <c r="H67" s="218"/>
      <c r="I67" s="219"/>
      <c r="J67" s="202"/>
      <c r="K67" s="203"/>
      <c r="L67" s="204"/>
      <c r="M67" s="208"/>
      <c r="N67" s="212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20"/>
      <c r="AB67" s="221"/>
      <c r="AC67" s="212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20"/>
      <c r="AQ67" s="221"/>
      <c r="AR67" s="212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20"/>
      <c r="BF67" s="221"/>
      <c r="BG67" s="212"/>
      <c r="BH67" s="206"/>
      <c r="BI67" s="206"/>
      <c r="BJ67" s="206"/>
      <c r="BK67" s="208"/>
      <c r="BL67" s="208"/>
      <c r="BM67" s="210"/>
      <c r="BN67" s="210"/>
      <c r="BO67" s="209"/>
      <c r="BP67" s="209"/>
      <c r="BQ67" s="209"/>
      <c r="BR67" s="210"/>
      <c r="BS67" s="210"/>
      <c r="BT67" s="211"/>
      <c r="BU67" s="222"/>
      <c r="BV67" s="210"/>
      <c r="BW67" s="210"/>
      <c r="BX67" s="210"/>
      <c r="BY67" s="209"/>
      <c r="BZ67" s="209"/>
      <c r="CA67" s="210"/>
      <c r="CB67" s="210"/>
      <c r="CC67" s="210"/>
      <c r="CD67" s="209"/>
      <c r="CE67" s="209"/>
      <c r="CF67" s="209"/>
      <c r="CG67" s="209"/>
      <c r="CH67" s="209"/>
      <c r="CI67" s="211"/>
      <c r="CJ67" s="208"/>
      <c r="CK67" s="208"/>
      <c r="CL67" s="210"/>
      <c r="CM67" s="210"/>
      <c r="CN67" s="209"/>
      <c r="CO67" s="212"/>
      <c r="CP67" s="212"/>
      <c r="CQ67" s="206"/>
      <c r="CR67" s="206"/>
      <c r="CS67" s="206"/>
      <c r="CT67" s="212"/>
      <c r="CU67" s="212"/>
      <c r="CV67" s="206"/>
      <c r="CW67" s="208"/>
      <c r="CX67" s="208"/>
      <c r="CY67" s="208"/>
    </row>
    <row r="68" spans="2:104" ht="16.5" customHeight="1" x14ac:dyDescent="0.3">
      <c r="B68" s="228"/>
      <c r="C68" s="229"/>
      <c r="D68" s="230"/>
      <c r="E68" s="231"/>
      <c r="F68" s="232"/>
      <c r="G68" s="233"/>
      <c r="H68" s="234"/>
      <c r="I68" s="235"/>
      <c r="J68" s="236"/>
      <c r="K68" s="237"/>
      <c r="L68" s="237"/>
      <c r="M68" s="238"/>
      <c r="N68" s="239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1"/>
      <c r="AC68" s="239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1"/>
      <c r="AR68" s="239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240"/>
      <c r="BD68" s="240"/>
      <c r="BE68" s="240"/>
      <c r="BF68" s="241"/>
      <c r="BG68" s="239"/>
      <c r="BH68" s="240"/>
      <c r="BI68" s="240"/>
      <c r="BJ68" s="240"/>
      <c r="BK68" s="240"/>
      <c r="BL68" s="242"/>
      <c r="BM68" s="240"/>
      <c r="BN68" s="243"/>
      <c r="BO68" s="240"/>
      <c r="BP68" s="240"/>
      <c r="BQ68" s="240"/>
      <c r="BR68" s="240"/>
      <c r="BS68" s="243"/>
      <c r="BT68" s="240"/>
      <c r="BU68" s="244"/>
      <c r="BV68" s="243"/>
      <c r="BW68" s="240"/>
      <c r="BX68" s="243"/>
      <c r="BY68" s="240"/>
      <c r="BZ68" s="240"/>
      <c r="CA68" s="240"/>
      <c r="CB68" s="243"/>
      <c r="CC68" s="243"/>
      <c r="CD68" s="240"/>
      <c r="CE68" s="240"/>
      <c r="CF68" s="240"/>
      <c r="CG68" s="240"/>
      <c r="CH68" s="240"/>
      <c r="CI68" s="240"/>
      <c r="CJ68" s="244"/>
      <c r="CK68" s="242"/>
      <c r="CL68" s="240"/>
      <c r="CM68" s="243"/>
      <c r="CN68" s="240"/>
      <c r="CO68" s="240"/>
      <c r="CP68" s="243"/>
      <c r="CQ68" s="240"/>
      <c r="CR68" s="240"/>
      <c r="CS68" s="240"/>
      <c r="CT68" s="240"/>
      <c r="CU68" s="243"/>
      <c r="CV68" s="240"/>
      <c r="CW68" s="240"/>
      <c r="CX68" s="242"/>
      <c r="CY68" s="242"/>
      <c r="CZ68" s="208"/>
    </row>
    <row r="69" spans="2:104" ht="18" customHeight="1" x14ac:dyDescent="0.3">
      <c r="B69" s="191"/>
      <c r="C69" s="223" t="s">
        <v>75</v>
      </c>
      <c r="D69" s="224" t="s">
        <v>76</v>
      </c>
      <c r="E69" s="225">
        <f>SUM(E12:E17,E19:E22,E30:E38,E44:E48)</f>
        <v>68</v>
      </c>
      <c r="F69" s="225">
        <f>SUM(F12:F17,F19:F22,F30:F38,F44:F48)</f>
        <v>68</v>
      </c>
      <c r="G69" s="225">
        <f>SUM(G12:G17,G19:G22,G30:G38,G44:G48)</f>
        <v>0</v>
      </c>
      <c r="H69" s="225">
        <v>60</v>
      </c>
      <c r="I69" s="225">
        <f>E69/H69</f>
        <v>1.1333333333333333</v>
      </c>
      <c r="J69" s="191"/>
      <c r="K69" s="191"/>
      <c r="L69" s="226" t="s">
        <v>77</v>
      </c>
      <c r="M69" s="227">
        <v>1</v>
      </c>
      <c r="N69" s="227">
        <v>2</v>
      </c>
      <c r="O69" s="227">
        <v>3</v>
      </c>
      <c r="P69" s="227">
        <v>4</v>
      </c>
      <c r="Q69" s="227">
        <v>5</v>
      </c>
      <c r="R69" s="227">
        <v>6</v>
      </c>
      <c r="S69" s="227">
        <v>7</v>
      </c>
      <c r="T69" s="227">
        <v>8</v>
      </c>
      <c r="U69" s="227">
        <v>9</v>
      </c>
      <c r="V69" s="227">
        <v>10</v>
      </c>
      <c r="W69" s="227">
        <v>11</v>
      </c>
      <c r="X69" s="227">
        <v>12</v>
      </c>
      <c r="Y69" s="227">
        <v>13</v>
      </c>
      <c r="Z69" s="227">
        <v>14</v>
      </c>
      <c r="AA69" s="227">
        <v>15</v>
      </c>
      <c r="AB69" s="227">
        <v>16</v>
      </c>
      <c r="AC69" s="227">
        <v>17</v>
      </c>
      <c r="AD69" s="227">
        <v>18</v>
      </c>
      <c r="AE69" s="227">
        <v>19</v>
      </c>
      <c r="AF69" s="227">
        <v>20</v>
      </c>
      <c r="AG69" s="227">
        <v>21</v>
      </c>
      <c r="AH69" s="227">
        <v>22</v>
      </c>
      <c r="AI69" s="227">
        <v>23</v>
      </c>
      <c r="AJ69" s="227">
        <v>24</v>
      </c>
      <c r="AK69" s="227">
        <v>25</v>
      </c>
      <c r="AL69" s="227">
        <v>26</v>
      </c>
      <c r="AM69" s="227">
        <v>27</v>
      </c>
      <c r="AN69" s="227">
        <v>28</v>
      </c>
      <c r="AO69" s="227">
        <v>29</v>
      </c>
      <c r="AP69" s="227">
        <v>30</v>
      </c>
      <c r="AQ69" s="227">
        <v>31</v>
      </c>
      <c r="AR69" s="227">
        <v>32</v>
      </c>
      <c r="AS69" s="227">
        <v>33</v>
      </c>
      <c r="AT69" s="227">
        <v>34</v>
      </c>
      <c r="AU69" s="227">
        <v>35</v>
      </c>
      <c r="AV69" s="227">
        <v>36</v>
      </c>
      <c r="AW69" s="227">
        <v>37</v>
      </c>
      <c r="AX69" s="227">
        <v>38</v>
      </c>
      <c r="AY69" s="227">
        <v>39</v>
      </c>
      <c r="AZ69" s="227">
        <v>40</v>
      </c>
      <c r="BA69" s="227">
        <v>41</v>
      </c>
      <c r="BB69" s="227">
        <v>42</v>
      </c>
      <c r="BC69" s="227">
        <v>43</v>
      </c>
      <c r="BD69" s="227">
        <v>44</v>
      </c>
      <c r="BE69" s="227">
        <v>45</v>
      </c>
      <c r="BF69" s="227">
        <v>46</v>
      </c>
      <c r="BG69" s="227">
        <v>47</v>
      </c>
      <c r="BH69" s="227">
        <v>48</v>
      </c>
      <c r="BI69" s="227">
        <v>49</v>
      </c>
      <c r="BJ69" s="227">
        <v>50</v>
      </c>
      <c r="BK69" s="227">
        <v>51</v>
      </c>
      <c r="BL69" s="227">
        <v>52</v>
      </c>
      <c r="BM69" s="227">
        <v>53</v>
      </c>
      <c r="BN69" s="227">
        <v>54</v>
      </c>
      <c r="BO69" s="227">
        <v>55</v>
      </c>
      <c r="BP69" s="227">
        <v>56</v>
      </c>
      <c r="BQ69" s="227">
        <v>57</v>
      </c>
      <c r="BR69" s="227">
        <v>58</v>
      </c>
      <c r="BS69" s="227">
        <v>59</v>
      </c>
      <c r="BT69" s="227">
        <v>60</v>
      </c>
      <c r="BU69" s="191"/>
      <c r="BV69" s="224" t="s">
        <v>76</v>
      </c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</row>
    <row r="70" spans="2:104" ht="18" customHeight="1" x14ac:dyDescent="0.3">
      <c r="H70" s="104" t="s">
        <v>78</v>
      </c>
      <c r="L70" s="102" t="s">
        <v>79</v>
      </c>
      <c r="M70" s="105">
        <f>E69</f>
        <v>68</v>
      </c>
      <c r="N70" s="106">
        <f>M70-I69</f>
        <v>66.86666666666666</v>
      </c>
      <c r="O70" s="106">
        <f>N70-I69</f>
        <v>65.73333333333332</v>
      </c>
      <c r="P70" s="106">
        <f>O70-I69</f>
        <v>64.59999999999998</v>
      </c>
      <c r="Q70" s="106">
        <f>P70-I69</f>
        <v>63.466666666666647</v>
      </c>
      <c r="R70" s="106">
        <f>Q70-I69</f>
        <v>62.333333333333314</v>
      </c>
      <c r="S70" s="106">
        <f>R70-I69</f>
        <v>61.199999999999982</v>
      </c>
      <c r="T70" s="106">
        <f>S70-I69</f>
        <v>60.066666666666649</v>
      </c>
      <c r="U70" s="106">
        <f>T70-I69</f>
        <v>58.933333333333316</v>
      </c>
      <c r="V70" s="106">
        <f>U70-I69</f>
        <v>57.799999999999983</v>
      </c>
      <c r="W70" s="106">
        <f>V70-I69</f>
        <v>56.66666666666665</v>
      </c>
      <c r="X70" s="106">
        <f>W70-I69</f>
        <v>55.533333333333317</v>
      </c>
      <c r="Y70" s="106">
        <f>X70-I69</f>
        <v>54.399999999999984</v>
      </c>
      <c r="Z70" s="106">
        <f>Y70-I69</f>
        <v>53.266666666666652</v>
      </c>
      <c r="AA70" s="106">
        <f>Z70-I69</f>
        <v>52.133333333333319</v>
      </c>
      <c r="AB70" s="106">
        <f>AA70-I69</f>
        <v>50.999999999999986</v>
      </c>
      <c r="AC70" s="106">
        <f>AB70-I69</f>
        <v>49.866666666666653</v>
      </c>
      <c r="AD70" s="106">
        <f>AC70-I69</f>
        <v>48.73333333333332</v>
      </c>
      <c r="AE70" s="106">
        <f>AD70-I69</f>
        <v>47.599999999999987</v>
      </c>
      <c r="AF70" s="106">
        <f>AE70-I69</f>
        <v>46.466666666666654</v>
      </c>
      <c r="AG70" s="106">
        <f>AF70-I69</f>
        <v>45.333333333333321</v>
      </c>
      <c r="AH70" s="106">
        <f>AG70-I69</f>
        <v>44.199999999999989</v>
      </c>
      <c r="AI70" s="106">
        <f>AH70-I69</f>
        <v>43.066666666666656</v>
      </c>
      <c r="AJ70" s="106">
        <f>AI70-I69</f>
        <v>41.933333333333323</v>
      </c>
      <c r="AK70" s="106">
        <f>AJ70-I69</f>
        <v>40.79999999999999</v>
      </c>
      <c r="AL70" s="106">
        <f>AK70-I69</f>
        <v>39.666666666666657</v>
      </c>
      <c r="AM70" s="106">
        <f>AL70-I69</f>
        <v>38.533333333333324</v>
      </c>
      <c r="AN70" s="106">
        <f>AM70-I69</f>
        <v>37.399999999999991</v>
      </c>
      <c r="AO70" s="106">
        <f>AN70-I69</f>
        <v>36.266666666666659</v>
      </c>
      <c r="AP70" s="106">
        <f>AO70-I69</f>
        <v>35.133333333333326</v>
      </c>
      <c r="AQ70" s="106">
        <f>AP70-I69</f>
        <v>33.999999999999993</v>
      </c>
      <c r="AR70" s="106">
        <f>AQ70-I69</f>
        <v>32.86666666666666</v>
      </c>
      <c r="AS70" s="106">
        <f>AR70-I69</f>
        <v>31.733333333333327</v>
      </c>
      <c r="AT70" s="106">
        <f>AS70-I69</f>
        <v>30.599999999999994</v>
      </c>
      <c r="AU70" s="106">
        <f>AT70-I69</f>
        <v>29.466666666666661</v>
      </c>
      <c r="AV70" s="106">
        <f>AU70-I69</f>
        <v>28.333333333333329</v>
      </c>
      <c r="AW70" s="106">
        <f>AV70-I69</f>
        <v>27.199999999999996</v>
      </c>
      <c r="AX70" s="106">
        <f>AW70-I69</f>
        <v>26.066666666666663</v>
      </c>
      <c r="AY70" s="106">
        <f>AX70-I69</f>
        <v>24.93333333333333</v>
      </c>
      <c r="AZ70" s="106">
        <f>AY70-I69</f>
        <v>23.799999999999997</v>
      </c>
      <c r="BA70" s="106">
        <f>AZ70-I69</f>
        <v>22.666666666666664</v>
      </c>
      <c r="BB70" s="106">
        <f>BA70-I69</f>
        <v>21.533333333333331</v>
      </c>
      <c r="BC70" s="106">
        <f>BB70-I69</f>
        <v>20.399999999999999</v>
      </c>
      <c r="BD70" s="106">
        <f>BC70-I69</f>
        <v>19.266666666666666</v>
      </c>
      <c r="BE70" s="106">
        <f>BD70-I69</f>
        <v>18.133333333333333</v>
      </c>
      <c r="BF70" s="106">
        <f>BE70-I69</f>
        <v>17</v>
      </c>
      <c r="BG70" s="106">
        <f>BF70-I69</f>
        <v>15.866666666666667</v>
      </c>
      <c r="BH70" s="106">
        <f>BG70-I69</f>
        <v>14.733333333333334</v>
      </c>
      <c r="BI70" s="106">
        <f>BH70-I69</f>
        <v>13.600000000000001</v>
      </c>
      <c r="BJ70" s="106">
        <f>BI70-I69</f>
        <v>12.466666666666669</v>
      </c>
      <c r="BK70" s="106">
        <f>BJ70-I69</f>
        <v>11.333333333333336</v>
      </c>
      <c r="BL70" s="106">
        <f>BK70-I69</f>
        <v>10.200000000000003</v>
      </c>
      <c r="BM70" s="106">
        <f>BL70-I69</f>
        <v>9.06666666666667</v>
      </c>
      <c r="BN70" s="106">
        <f>BM70-I69</f>
        <v>7.9333333333333371</v>
      </c>
      <c r="BO70" s="106">
        <f>BN70-I69</f>
        <v>6.8000000000000043</v>
      </c>
      <c r="BP70" s="106">
        <f>BO70-I69</f>
        <v>5.6666666666666714</v>
      </c>
      <c r="BQ70" s="106">
        <f>BP70-I69</f>
        <v>4.5333333333333385</v>
      </c>
      <c r="BR70" s="106">
        <f>BQ70-I69</f>
        <v>3.4000000000000052</v>
      </c>
      <c r="BS70" s="106">
        <f>BR70-I69</f>
        <v>2.2666666666666719</v>
      </c>
      <c r="BT70" s="106">
        <f>BS70-I69</f>
        <v>1.1333333333333386</v>
      </c>
      <c r="BV70" s="101"/>
    </row>
    <row r="71" spans="2:104" ht="18" customHeight="1" x14ac:dyDescent="0.3">
      <c r="L71" s="102" t="s">
        <v>29</v>
      </c>
      <c r="M71" s="105">
        <f>E69</f>
        <v>68</v>
      </c>
      <c r="N71" s="105">
        <f t="shared" ref="N71:BT71" si="47">M73</f>
        <v>68</v>
      </c>
      <c r="O71" s="105">
        <f t="shared" si="47"/>
        <v>68</v>
      </c>
      <c r="P71" s="105">
        <f t="shared" si="47"/>
        <v>68</v>
      </c>
      <c r="Q71" s="105">
        <f t="shared" si="47"/>
        <v>68</v>
      </c>
      <c r="R71" s="105">
        <f t="shared" si="47"/>
        <v>68</v>
      </c>
      <c r="S71" s="105">
        <f t="shared" si="47"/>
        <v>68</v>
      </c>
      <c r="T71" s="105">
        <f t="shared" si="47"/>
        <v>68</v>
      </c>
      <c r="U71" s="105">
        <f t="shared" si="47"/>
        <v>68</v>
      </c>
      <c r="V71" s="105">
        <f t="shared" si="47"/>
        <v>68</v>
      </c>
      <c r="W71" s="105">
        <f t="shared" si="47"/>
        <v>68</v>
      </c>
      <c r="X71" s="105">
        <f t="shared" si="47"/>
        <v>68</v>
      </c>
      <c r="Y71" s="105">
        <f t="shared" si="47"/>
        <v>68</v>
      </c>
      <c r="Z71" s="105">
        <f t="shared" si="47"/>
        <v>68</v>
      </c>
      <c r="AA71" s="105">
        <f t="shared" si="47"/>
        <v>68</v>
      </c>
      <c r="AB71" s="105">
        <f t="shared" si="47"/>
        <v>68</v>
      </c>
      <c r="AC71" s="105">
        <f t="shared" si="47"/>
        <v>68</v>
      </c>
      <c r="AD71" s="105">
        <f t="shared" si="47"/>
        <v>68</v>
      </c>
      <c r="AE71" s="105">
        <f t="shared" si="47"/>
        <v>68</v>
      </c>
      <c r="AF71" s="105">
        <f t="shared" si="47"/>
        <v>68</v>
      </c>
      <c r="AG71" s="105">
        <f t="shared" si="47"/>
        <v>68</v>
      </c>
      <c r="AH71" s="105">
        <f t="shared" si="47"/>
        <v>68</v>
      </c>
      <c r="AI71" s="105">
        <f t="shared" si="47"/>
        <v>68</v>
      </c>
      <c r="AJ71" s="105">
        <f t="shared" si="47"/>
        <v>68</v>
      </c>
      <c r="AK71" s="105">
        <f t="shared" si="47"/>
        <v>68</v>
      </c>
      <c r="AL71" s="105">
        <f t="shared" si="47"/>
        <v>68</v>
      </c>
      <c r="AM71" s="105">
        <f t="shared" si="47"/>
        <v>68</v>
      </c>
      <c r="AN71" s="105">
        <f t="shared" si="47"/>
        <v>68</v>
      </c>
      <c r="AO71" s="105">
        <f t="shared" si="47"/>
        <v>68</v>
      </c>
      <c r="AP71" s="105">
        <f t="shared" si="47"/>
        <v>68</v>
      </c>
      <c r="AQ71" s="105">
        <f t="shared" si="47"/>
        <v>68</v>
      </c>
      <c r="AR71" s="105">
        <f t="shared" si="47"/>
        <v>68</v>
      </c>
      <c r="AS71" s="105">
        <f t="shared" si="47"/>
        <v>68</v>
      </c>
      <c r="AT71" s="105">
        <f t="shared" si="47"/>
        <v>68</v>
      </c>
      <c r="AU71" s="105">
        <f t="shared" si="47"/>
        <v>68</v>
      </c>
      <c r="AV71" s="105">
        <f t="shared" si="47"/>
        <v>68</v>
      </c>
      <c r="AW71" s="105">
        <f t="shared" si="47"/>
        <v>68</v>
      </c>
      <c r="AX71" s="105">
        <f t="shared" si="47"/>
        <v>68</v>
      </c>
      <c r="AY71" s="105">
        <f t="shared" si="47"/>
        <v>68</v>
      </c>
      <c r="AZ71" s="105">
        <f t="shared" si="47"/>
        <v>68</v>
      </c>
      <c r="BA71" s="105">
        <f t="shared" si="47"/>
        <v>68</v>
      </c>
      <c r="BB71" s="105">
        <f t="shared" si="47"/>
        <v>68</v>
      </c>
      <c r="BC71" s="105">
        <f t="shared" si="47"/>
        <v>68</v>
      </c>
      <c r="BD71" s="105">
        <f t="shared" si="47"/>
        <v>68</v>
      </c>
      <c r="BE71" s="105">
        <f t="shared" si="47"/>
        <v>68</v>
      </c>
      <c r="BF71" s="105">
        <f t="shared" si="47"/>
        <v>68</v>
      </c>
      <c r="BG71" s="105">
        <f t="shared" si="47"/>
        <v>68</v>
      </c>
      <c r="BH71" s="105">
        <f t="shared" si="47"/>
        <v>68</v>
      </c>
      <c r="BI71" s="105">
        <f t="shared" si="47"/>
        <v>68</v>
      </c>
      <c r="BJ71" s="105">
        <f t="shared" si="47"/>
        <v>68</v>
      </c>
      <c r="BK71" s="105">
        <f t="shared" si="47"/>
        <v>68</v>
      </c>
      <c r="BL71" s="105">
        <f t="shared" si="47"/>
        <v>68</v>
      </c>
      <c r="BM71" s="105">
        <f t="shared" si="47"/>
        <v>68</v>
      </c>
      <c r="BN71" s="105">
        <f t="shared" si="47"/>
        <v>68</v>
      </c>
      <c r="BO71" s="105">
        <f t="shared" si="47"/>
        <v>68</v>
      </c>
      <c r="BP71" s="105">
        <f t="shared" si="47"/>
        <v>68</v>
      </c>
      <c r="BQ71" s="105">
        <f t="shared" si="47"/>
        <v>68</v>
      </c>
      <c r="BR71" s="105">
        <f t="shared" si="47"/>
        <v>68</v>
      </c>
      <c r="BS71" s="105">
        <f t="shared" si="47"/>
        <v>68</v>
      </c>
      <c r="BT71" s="105">
        <f t="shared" si="47"/>
        <v>68</v>
      </c>
      <c r="BV71" s="101">
        <f t="shared" ref="BV71:BV73" si="48">SUM(M71:BT71)</f>
        <v>4080</v>
      </c>
    </row>
    <row r="72" spans="2:104" ht="15.75" customHeight="1" x14ac:dyDescent="0.3">
      <c r="K72" s="107" t="s">
        <v>80</v>
      </c>
      <c r="L72" s="102" t="s">
        <v>81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V72" s="101">
        <f t="shared" si="48"/>
        <v>0</v>
      </c>
    </row>
    <row r="73" spans="2:104" ht="15.75" customHeight="1" x14ac:dyDescent="0.3">
      <c r="L73" s="102" t="s">
        <v>82</v>
      </c>
      <c r="M73" s="105">
        <f t="shared" ref="M73:BT73" si="49">M71-M72</f>
        <v>68</v>
      </c>
      <c r="N73" s="105">
        <f t="shared" si="49"/>
        <v>68</v>
      </c>
      <c r="O73" s="105">
        <f t="shared" si="49"/>
        <v>68</v>
      </c>
      <c r="P73" s="105">
        <f t="shared" si="49"/>
        <v>68</v>
      </c>
      <c r="Q73" s="105">
        <f t="shared" si="49"/>
        <v>68</v>
      </c>
      <c r="R73" s="105">
        <f t="shared" si="49"/>
        <v>68</v>
      </c>
      <c r="S73" s="105">
        <f t="shared" si="49"/>
        <v>68</v>
      </c>
      <c r="T73" s="105">
        <f t="shared" si="49"/>
        <v>68</v>
      </c>
      <c r="U73" s="105">
        <f t="shared" si="49"/>
        <v>68</v>
      </c>
      <c r="V73" s="105">
        <f t="shared" si="49"/>
        <v>68</v>
      </c>
      <c r="W73" s="105">
        <f t="shared" si="49"/>
        <v>68</v>
      </c>
      <c r="X73" s="105">
        <f t="shared" si="49"/>
        <v>68</v>
      </c>
      <c r="Y73" s="105">
        <f t="shared" si="49"/>
        <v>68</v>
      </c>
      <c r="Z73" s="105">
        <f t="shared" si="49"/>
        <v>68</v>
      </c>
      <c r="AA73" s="105">
        <f t="shared" si="49"/>
        <v>68</v>
      </c>
      <c r="AB73" s="105">
        <f t="shared" si="49"/>
        <v>68</v>
      </c>
      <c r="AC73" s="105">
        <f t="shared" si="49"/>
        <v>68</v>
      </c>
      <c r="AD73" s="105">
        <f t="shared" si="49"/>
        <v>68</v>
      </c>
      <c r="AE73" s="105">
        <f t="shared" si="49"/>
        <v>68</v>
      </c>
      <c r="AF73" s="105">
        <f t="shared" si="49"/>
        <v>68</v>
      </c>
      <c r="AG73" s="105">
        <f t="shared" si="49"/>
        <v>68</v>
      </c>
      <c r="AH73" s="105">
        <f t="shared" si="49"/>
        <v>68</v>
      </c>
      <c r="AI73" s="105">
        <f t="shared" si="49"/>
        <v>68</v>
      </c>
      <c r="AJ73" s="105">
        <f t="shared" si="49"/>
        <v>68</v>
      </c>
      <c r="AK73" s="105">
        <f t="shared" si="49"/>
        <v>68</v>
      </c>
      <c r="AL73" s="105">
        <f t="shared" si="49"/>
        <v>68</v>
      </c>
      <c r="AM73" s="105">
        <f t="shared" si="49"/>
        <v>68</v>
      </c>
      <c r="AN73" s="105">
        <f t="shared" si="49"/>
        <v>68</v>
      </c>
      <c r="AO73" s="105">
        <f t="shared" si="49"/>
        <v>68</v>
      </c>
      <c r="AP73" s="105">
        <f t="shared" si="49"/>
        <v>68</v>
      </c>
      <c r="AQ73" s="105">
        <f t="shared" si="49"/>
        <v>68</v>
      </c>
      <c r="AR73" s="105">
        <f t="shared" si="49"/>
        <v>68</v>
      </c>
      <c r="AS73" s="105">
        <f t="shared" si="49"/>
        <v>68</v>
      </c>
      <c r="AT73" s="105">
        <f t="shared" si="49"/>
        <v>68</v>
      </c>
      <c r="AU73" s="105">
        <f t="shared" si="49"/>
        <v>68</v>
      </c>
      <c r="AV73" s="105">
        <f t="shared" si="49"/>
        <v>68</v>
      </c>
      <c r="AW73" s="105">
        <f t="shared" si="49"/>
        <v>68</v>
      </c>
      <c r="AX73" s="105">
        <f t="shared" si="49"/>
        <v>68</v>
      </c>
      <c r="AY73" s="105">
        <f t="shared" si="49"/>
        <v>68</v>
      </c>
      <c r="AZ73" s="105">
        <f t="shared" si="49"/>
        <v>68</v>
      </c>
      <c r="BA73" s="105">
        <f t="shared" si="49"/>
        <v>68</v>
      </c>
      <c r="BB73" s="105">
        <f t="shared" si="49"/>
        <v>68</v>
      </c>
      <c r="BC73" s="105">
        <f t="shared" si="49"/>
        <v>68</v>
      </c>
      <c r="BD73" s="105">
        <f t="shared" si="49"/>
        <v>68</v>
      </c>
      <c r="BE73" s="105">
        <f t="shared" si="49"/>
        <v>68</v>
      </c>
      <c r="BF73" s="105">
        <f t="shared" si="49"/>
        <v>68</v>
      </c>
      <c r="BG73" s="105">
        <f t="shared" si="49"/>
        <v>68</v>
      </c>
      <c r="BH73" s="105">
        <f t="shared" si="49"/>
        <v>68</v>
      </c>
      <c r="BI73" s="105">
        <f t="shared" si="49"/>
        <v>68</v>
      </c>
      <c r="BJ73" s="105">
        <f t="shared" si="49"/>
        <v>68</v>
      </c>
      <c r="BK73" s="105">
        <f t="shared" si="49"/>
        <v>68</v>
      </c>
      <c r="BL73" s="105">
        <f t="shared" si="49"/>
        <v>68</v>
      </c>
      <c r="BM73" s="105">
        <f t="shared" si="49"/>
        <v>68</v>
      </c>
      <c r="BN73" s="105">
        <f t="shared" si="49"/>
        <v>68</v>
      </c>
      <c r="BO73" s="105">
        <f t="shared" si="49"/>
        <v>68</v>
      </c>
      <c r="BP73" s="105">
        <f t="shared" si="49"/>
        <v>68</v>
      </c>
      <c r="BQ73" s="105">
        <f t="shared" si="49"/>
        <v>68</v>
      </c>
      <c r="BR73" s="105">
        <f t="shared" si="49"/>
        <v>68</v>
      </c>
      <c r="BS73" s="105">
        <f t="shared" si="49"/>
        <v>68</v>
      </c>
      <c r="BT73" s="105">
        <f t="shared" si="49"/>
        <v>68</v>
      </c>
      <c r="BV73" s="101">
        <f t="shared" si="48"/>
        <v>4080</v>
      </c>
    </row>
    <row r="74" spans="2:104" ht="381.75" customHeight="1" x14ac:dyDescent="0.3"/>
    <row r="75" spans="2:104" ht="223.5" customHeight="1" x14ac:dyDescent="0.3"/>
    <row r="76" spans="2:104" ht="15.75" customHeight="1" x14ac:dyDescent="0.3"/>
    <row r="77" spans="2:104" ht="36" customHeight="1" x14ac:dyDescent="0.3">
      <c r="E77" s="288" t="s">
        <v>83</v>
      </c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65"/>
      <c r="AT77" s="265"/>
      <c r="AU77" s="265"/>
      <c r="AV77" s="265"/>
      <c r="AW77" s="265"/>
      <c r="AX77" s="265"/>
      <c r="AY77" s="265"/>
      <c r="AZ77" s="265"/>
      <c r="BA77" s="265"/>
      <c r="BB77" s="266"/>
    </row>
    <row r="78" spans="2:104" ht="15.75" customHeight="1" x14ac:dyDescent="0.3"/>
    <row r="79" spans="2:104" ht="15.75" customHeight="1" x14ac:dyDescent="0.3"/>
    <row r="80" spans="2:104" ht="15.75" customHeight="1" x14ac:dyDescent="0.3"/>
    <row r="81" spans="3:4" ht="15.75" customHeight="1" x14ac:dyDescent="0.3"/>
    <row r="82" spans="3:4" ht="18.75" customHeight="1" x14ac:dyDescent="0.35">
      <c r="C82" s="108"/>
      <c r="D82" s="108"/>
    </row>
    <row r="83" spans="3:4" ht="15.75" customHeight="1" x14ac:dyDescent="0.3"/>
    <row r="84" spans="3:4" ht="15.75" customHeight="1" x14ac:dyDescent="0.3"/>
    <row r="85" spans="3:4" ht="15.75" customHeight="1" x14ac:dyDescent="0.3"/>
    <row r="86" spans="3:4" ht="15.75" customHeight="1" x14ac:dyDescent="0.3"/>
    <row r="87" spans="3:4" ht="15.75" customHeight="1" x14ac:dyDescent="0.3"/>
    <row r="88" spans="3:4" ht="15.75" customHeight="1" x14ac:dyDescent="0.3"/>
    <row r="89" spans="3:4" ht="15.75" customHeight="1" x14ac:dyDescent="0.3"/>
    <row r="90" spans="3:4" ht="15.75" customHeight="1" x14ac:dyDescent="0.3"/>
    <row r="91" spans="3:4" ht="15.75" customHeight="1" x14ac:dyDescent="0.3"/>
    <row r="92" spans="3:4" ht="15.75" customHeight="1" x14ac:dyDescent="0.3"/>
    <row r="93" spans="3:4" ht="15.75" customHeight="1" x14ac:dyDescent="0.3"/>
    <row r="94" spans="3:4" ht="15.75" customHeight="1" x14ac:dyDescent="0.3"/>
    <row r="95" spans="3:4" ht="15.75" customHeight="1" x14ac:dyDescent="0.3"/>
    <row r="96" spans="3: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</sheetData>
  <mergeCells count="29">
    <mergeCell ref="E77:BB77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K3:K7"/>
    <mergeCell ref="BU9:BY9"/>
    <mergeCell ref="BZ9:CD9"/>
    <mergeCell ref="CE9:CI9"/>
    <mergeCell ref="CJ9:CN9"/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abSelected="1" topLeftCell="A12" zoomScaleNormal="100" workbookViewId="0">
      <selection activeCell="I30" sqref="I30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5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5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3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322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5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323</v>
      </c>
      <c r="F28" s="117"/>
      <c r="G28" s="118" t="s">
        <v>91</v>
      </c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49" t="s">
        <v>284</v>
      </c>
      <c r="F29" s="117"/>
      <c r="G29" s="183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323</v>
      </c>
      <c r="F30" s="117"/>
      <c r="G30" s="118" t="s">
        <v>89</v>
      </c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 t="s">
        <v>90</v>
      </c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323</v>
      </c>
      <c r="F32" s="117"/>
      <c r="G32" s="118" t="s">
        <v>91</v>
      </c>
    </row>
    <row r="33" spans="2:7" ht="15.75" customHeight="1" x14ac:dyDescent="0.3">
      <c r="B33" s="115">
        <v>5</v>
      </c>
      <c r="C33" s="115" t="s">
        <v>318</v>
      </c>
      <c r="D33" s="115" t="s">
        <v>319</v>
      </c>
      <c r="E33" s="116" t="s">
        <v>323</v>
      </c>
      <c r="F33" s="117"/>
      <c r="G33" s="118" t="s">
        <v>91</v>
      </c>
    </row>
    <row r="34" spans="2:7" ht="15.75" customHeight="1" x14ac:dyDescent="0.3">
      <c r="B34" s="115">
        <v>5</v>
      </c>
      <c r="C34" s="115" t="s">
        <v>320</v>
      </c>
      <c r="D34" s="115" t="s">
        <v>321</v>
      </c>
      <c r="E34" s="116" t="s">
        <v>323</v>
      </c>
      <c r="F34" s="117"/>
      <c r="G34" s="118" t="s">
        <v>91</v>
      </c>
    </row>
    <row r="35" spans="2:7" ht="15.75" customHeight="1" x14ac:dyDescent="0.3">
      <c r="B35" s="115">
        <v>5</v>
      </c>
      <c r="C35" s="115" t="s">
        <v>149</v>
      </c>
      <c r="D35" s="115" t="s">
        <v>148</v>
      </c>
      <c r="E35" s="116" t="s">
        <v>323</v>
      </c>
      <c r="F35" s="117"/>
      <c r="G35" s="118" t="s">
        <v>91</v>
      </c>
    </row>
    <row r="36" spans="2:7" ht="15.75" customHeight="1" thickBot="1" x14ac:dyDescent="0.35">
      <c r="B36" s="115">
        <v>5</v>
      </c>
      <c r="C36" s="124" t="s">
        <v>297</v>
      </c>
      <c r="D36" s="124" t="s">
        <v>298</v>
      </c>
      <c r="E36" s="125" t="s">
        <v>285</v>
      </c>
      <c r="F36" s="148"/>
      <c r="G36" s="183" t="s">
        <v>91</v>
      </c>
    </row>
    <row r="37" spans="2:7" ht="15.75" customHeight="1" thickBot="1" x14ac:dyDescent="0.35">
      <c r="B37" s="115">
        <v>5</v>
      </c>
      <c r="C37" s="162" t="s">
        <v>268</v>
      </c>
      <c r="D37" s="162" t="s">
        <v>299</v>
      </c>
      <c r="E37" s="145" t="s">
        <v>285</v>
      </c>
      <c r="F37" s="147"/>
      <c r="G37" s="183" t="s">
        <v>91</v>
      </c>
    </row>
    <row r="38" spans="2:7" ht="15.75" customHeight="1" thickBot="1" x14ac:dyDescent="0.35">
      <c r="B38" s="115">
        <v>5</v>
      </c>
      <c r="C38" s="145" t="s">
        <v>114</v>
      </c>
      <c r="D38" s="145" t="s">
        <v>194</v>
      </c>
      <c r="E38" s="145" t="s">
        <v>285</v>
      </c>
      <c r="F38" s="147"/>
      <c r="G38" s="183" t="s">
        <v>91</v>
      </c>
    </row>
    <row r="39" spans="2:7" ht="15.75" customHeight="1" thickBot="1" x14ac:dyDescent="0.35">
      <c r="B39" s="115">
        <v>5</v>
      </c>
      <c r="C39" s="145" t="s">
        <v>123</v>
      </c>
      <c r="D39" s="145" t="s">
        <v>124</v>
      </c>
      <c r="E39" s="145" t="s">
        <v>285</v>
      </c>
      <c r="F39" s="147"/>
      <c r="G39" s="183" t="s">
        <v>91</v>
      </c>
    </row>
    <row r="40" spans="2:7" ht="15.75" customHeight="1" x14ac:dyDescent="0.3"/>
    <row r="41" spans="2:7" ht="16.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conditionalFormatting sqref="F3:F36">
    <cfRule type="colorScale" priority="89">
      <colorScale>
        <cfvo type="min"/>
        <cfvo type="max"/>
        <color rgb="FFFFFFFF"/>
        <color rgb="FFAFCAC4"/>
      </colorScale>
    </cfRule>
  </conditionalFormatting>
  <conditionalFormatting sqref="G3:G21">
    <cfRule type="cellIs" dxfId="20" priority="34" operator="equal">
      <formula>$I$5</formula>
    </cfRule>
    <cfRule type="colorScale" priority="3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:G27">
    <cfRule type="containsText" dxfId="19" priority="26" operator="containsText" text="In Progress">
      <formula>NOT(ISERROR(SEARCH(("In Progress"),(G3))))</formula>
    </cfRule>
  </conditionalFormatting>
  <conditionalFormatting sqref="G21">
    <cfRule type="cellIs" dxfId="18" priority="59" operator="equal">
      <formula>$I$3</formula>
    </cfRule>
    <cfRule type="colorScale" priority="5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2"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ellIs" dxfId="17" priority="31" operator="equal">
      <formula>$I$5</formula>
    </cfRule>
    <cfRule type="colorScale" priority="3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:G25">
    <cfRule type="cellIs" dxfId="16" priority="52" operator="equal">
      <formula>$I$3</formula>
    </cfRule>
    <cfRule type="colorScale" priority="5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5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8" operator="equal">
      <formula>$I$5</formula>
    </cfRule>
  </conditionalFormatting>
  <conditionalFormatting sqref="G27">
    <cfRule type="colorScale" priority="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" operator="equal">
      <formula>$I$3</formula>
    </cfRule>
    <cfRule type="colorScale" priority="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" operator="equal">
      <formula>$I$5</formula>
    </cfRule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9" operator="equal">
      <formula>$I$3</formula>
    </cfRule>
  </conditionalFormatting>
  <conditionalFormatting sqref="G28 G30:G35">
    <cfRule type="cellIs" dxfId="11" priority="65" operator="equal">
      <formula>$I$4</formula>
    </cfRule>
    <cfRule type="cellIs" dxfId="10" priority="66" operator="equal">
      <formula>$I$3</formula>
    </cfRule>
    <cfRule type="containsText" dxfId="9" priority="67" operator="containsText" text="Not Started">
      <formula>NOT(ISERROR(SEARCH(("Not Started"),(G28))))</formula>
    </cfRule>
  </conditionalFormatting>
  <conditionalFormatting sqref="G28:G35">
    <cfRule type="cellIs" dxfId="8" priority="25" operator="equal">
      <formula>$I$5</formula>
    </cfRule>
  </conditionalFormatting>
  <conditionalFormatting sqref="G29"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ntainsText" dxfId="7" priority="23" operator="containsText" text="In Progress">
      <formula>NOT(ISERROR(SEARCH(("In Progress"),(G29))))</formula>
    </cfRule>
  </conditionalFormatting>
  <conditionalFormatting sqref="G30:G35 G28">
    <cfRule type="colorScale" priority="68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olorScale" priority="1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7" operator="equal">
      <formula>$I$3</formula>
    </cfRule>
  </conditionalFormatting>
  <conditionalFormatting sqref="G36:G38">
    <cfRule type="cellIs" dxfId="5" priority="22" operator="equal">
      <formula>$I$5</formula>
    </cfRule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9">
    <cfRule type="containsText" dxfId="4" priority="5" operator="containsText" text="In Progress">
      <formula>NOT(ISERROR(SEARCH(("In Progress"),(G36))))</formula>
    </cfRule>
  </conditionalFormatting>
  <conditionalFormatting sqref="G39"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7" operator="equal">
      <formula>$I$5</formula>
    </cfRule>
  </conditionalFormatting>
  <conditionalFormatting sqref="I3">
    <cfRule type="cellIs" dxfId="2" priority="72" operator="equal">
      <formula>$I$3</formula>
    </cfRule>
  </conditionalFormatting>
  <conditionalFormatting sqref="I3:I5">
    <cfRule type="containsText" dxfId="1" priority="69" operator="containsText" text="In Progress">
      <formula>NOT(ISERROR(SEARCH(("In Progress"),(I3))))</formula>
    </cfRule>
    <cfRule type="colorScale" priority="7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71" operator="equal">
      <formula>$I$5</formula>
    </cfRule>
  </conditionalFormatting>
  <conditionalFormatting sqref="K3:K10">
    <cfRule type="colorScale" priority="73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topLeftCell="A33" workbookViewId="0">
      <selection activeCell="C44" sqref="C44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3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3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3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3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3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3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3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3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3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3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3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3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3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3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3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3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3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3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3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3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5" customHeight="1" x14ac:dyDescent="0.3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3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3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3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3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3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3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3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3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3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3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3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3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3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3">
      <c r="B44" s="126" t="s">
        <v>320</v>
      </c>
      <c r="C44" s="126" t="s">
        <v>321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3">
      <c r="B45" s="130" t="s">
        <v>318</v>
      </c>
      <c r="C45" s="130" t="s">
        <v>319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2024-08-27T21:33:43Z</dcterms:modified>
</cp:coreProperties>
</file>