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\Downloads\"/>
    </mc:Choice>
  </mc:AlternateContent>
  <xr:revisionPtr revIDLastSave="0" documentId="13_ncr:1_{E8DB5794-D690-4B7D-90DB-55D60A4F90D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BLANK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9" i="2" l="1"/>
  <c r="F36" i="2"/>
  <c r="E36" i="2"/>
  <c r="M38" i="2" s="1"/>
  <c r="L34" i="2"/>
  <c r="K34" i="2"/>
  <c r="G34" i="2"/>
  <c r="L33" i="2"/>
  <c r="K33" i="2"/>
  <c r="G33" i="2"/>
  <c r="L32" i="2"/>
  <c r="K32" i="2"/>
  <c r="G32" i="2"/>
  <c r="L31" i="2"/>
  <c r="K31" i="2"/>
  <c r="G31" i="2"/>
  <c r="G30" i="2"/>
  <c r="F30" i="2"/>
  <c r="E30" i="2"/>
  <c r="L29" i="2"/>
  <c r="K29" i="2"/>
  <c r="G29" i="2"/>
  <c r="L28" i="2"/>
  <c r="K28" i="2"/>
  <c r="G28" i="2"/>
  <c r="L27" i="2"/>
  <c r="K27" i="2"/>
  <c r="G27" i="2"/>
  <c r="L26" i="2"/>
  <c r="K26" i="2"/>
  <c r="G26" i="2"/>
  <c r="L25" i="2"/>
  <c r="K25" i="2"/>
  <c r="G25" i="2"/>
  <c r="L24" i="2"/>
  <c r="K24" i="2"/>
  <c r="G24" i="2"/>
  <c r="G23" i="2" s="1"/>
  <c r="F23" i="2"/>
  <c r="L23" i="2" s="1"/>
  <c r="E23" i="2"/>
  <c r="L22" i="2"/>
  <c r="K22" i="2"/>
  <c r="G22" i="2"/>
  <c r="L21" i="2"/>
  <c r="K21" i="2"/>
  <c r="G21" i="2"/>
  <c r="L20" i="2"/>
  <c r="K20" i="2"/>
  <c r="G20" i="2"/>
  <c r="L19" i="2"/>
  <c r="K19" i="2"/>
  <c r="G19" i="2"/>
  <c r="F18" i="2"/>
  <c r="L18" i="2" s="1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4" i="1" s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11" i="1" l="1"/>
  <c r="L19" i="1"/>
  <c r="G24" i="1"/>
  <c r="L31" i="1"/>
  <c r="M38" i="1"/>
  <c r="G11" i="1"/>
  <c r="G18" i="2"/>
  <c r="G19" i="1"/>
  <c r="I37" i="1"/>
  <c r="G31" i="1"/>
  <c r="G37" i="1"/>
  <c r="L30" i="2"/>
  <c r="G36" i="2"/>
  <c r="G10" i="2"/>
  <c r="L10" i="2"/>
  <c r="I36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40" i="2"/>
  <c r="M37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37" i="2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V41" i="1"/>
  <c r="BV39" i="1"/>
  <c r="N38" i="2"/>
  <c r="N40" i="2" l="1"/>
  <c r="O38" i="2" l="1"/>
  <c r="O40" i="2" l="1"/>
  <c r="P38" i="2" l="1"/>
  <c r="P40" i="2" l="1"/>
  <c r="Q38" i="2" l="1"/>
  <c r="Q40" i="2" l="1"/>
  <c r="R38" i="2" l="1"/>
  <c r="R40" i="2" s="1"/>
  <c r="S38" i="2" s="1"/>
  <c r="S40" i="2" s="1"/>
  <c r="T38" i="2" s="1"/>
  <c r="T40" i="2" s="1"/>
  <c r="U38" i="2" s="1"/>
  <c r="U40" i="2" s="1"/>
  <c r="V38" i="2" s="1"/>
  <c r="V40" i="2" s="1"/>
  <c r="W38" i="2" s="1"/>
  <c r="W40" i="2" s="1"/>
  <c r="X38" i="2" s="1"/>
  <c r="X40" i="2" s="1"/>
  <c r="Y38" i="2" s="1"/>
  <c r="Y40" i="2" s="1"/>
  <c r="Z38" i="2" s="1"/>
  <c r="Z40" i="2" s="1"/>
  <c r="AA38" i="2" s="1"/>
  <c r="AA40" i="2" s="1"/>
  <c r="AB38" i="2" s="1"/>
  <c r="AB40" i="2" s="1"/>
  <c r="AC38" i="2" s="1"/>
  <c r="AC40" i="2" s="1"/>
  <c r="AD38" i="2" s="1"/>
  <c r="AD40" i="2" s="1"/>
  <c r="AE38" i="2" s="1"/>
  <c r="AE40" i="2" s="1"/>
  <c r="AF38" i="2" s="1"/>
  <c r="AF40" i="2" s="1"/>
  <c r="AG38" i="2" s="1"/>
  <c r="AG40" i="2" s="1"/>
  <c r="AH38" i="2" s="1"/>
  <c r="AH40" i="2" s="1"/>
  <c r="AI38" i="2" s="1"/>
  <c r="AI40" i="2" s="1"/>
  <c r="AJ38" i="2" s="1"/>
  <c r="AJ40" i="2" s="1"/>
  <c r="AK38" i="2" s="1"/>
  <c r="AK40" i="2" s="1"/>
  <c r="AL38" i="2" s="1"/>
  <c r="AL40" i="2" s="1"/>
  <c r="AM38" i="2" s="1"/>
  <c r="AM40" i="2" s="1"/>
  <c r="AN38" i="2" s="1"/>
  <c r="AN40" i="2" s="1"/>
  <c r="AO38" i="2" s="1"/>
  <c r="AO40" i="2" s="1"/>
  <c r="AP38" i="2" s="1"/>
  <c r="AP40" i="2" s="1"/>
  <c r="AQ38" i="2" s="1"/>
  <c r="AQ40" i="2" s="1"/>
  <c r="AR38" i="2" s="1"/>
  <c r="AR40" i="2" s="1"/>
  <c r="AS38" i="2" s="1"/>
  <c r="AS40" i="2" s="1"/>
  <c r="AT38" i="2" s="1"/>
  <c r="AT40" i="2" s="1"/>
  <c r="AU38" i="2" s="1"/>
  <c r="AU40" i="2" s="1"/>
  <c r="AV38" i="2" s="1"/>
  <c r="AV40" i="2" s="1"/>
  <c r="AW38" i="2" s="1"/>
  <c r="AW40" i="2" s="1"/>
  <c r="AX38" i="2" s="1"/>
  <c r="AX40" i="2" s="1"/>
  <c r="AY38" i="2" s="1"/>
  <c r="AY40" i="2" s="1"/>
  <c r="AZ38" i="2" s="1"/>
  <c r="AZ40" i="2" s="1"/>
  <c r="BA38" i="2" s="1"/>
  <c r="BA40" i="2" s="1"/>
  <c r="BB38" i="2" s="1"/>
  <c r="BB40" i="2" s="1"/>
  <c r="BC38" i="2" s="1"/>
  <c r="BC40" i="2" s="1"/>
  <c r="BD38" i="2" s="1"/>
  <c r="BD40" i="2" s="1"/>
  <c r="BE38" i="2" s="1"/>
  <c r="BE40" i="2" s="1"/>
  <c r="BF38" i="2" s="1"/>
  <c r="BF40" i="2" s="1"/>
  <c r="BG38" i="2" s="1"/>
  <c r="BG40" i="2" s="1"/>
  <c r="BH38" i="2" s="1"/>
  <c r="BH40" i="2" s="1"/>
  <c r="BI38" i="2" s="1"/>
  <c r="BI40" i="2" s="1"/>
  <c r="BJ38" i="2" s="1"/>
  <c r="BJ40" i="2" s="1"/>
  <c r="BK38" i="2" s="1"/>
  <c r="BK40" i="2" s="1"/>
  <c r="BL38" i="2" s="1"/>
  <c r="BL40" i="2" s="1"/>
  <c r="BM38" i="2" s="1"/>
  <c r="BM40" i="2" s="1"/>
  <c r="BN38" i="2" s="1"/>
  <c r="BN40" i="2" s="1"/>
  <c r="BO38" i="2" s="1"/>
  <c r="BO40" i="2" s="1"/>
  <c r="BP38" i="2" s="1"/>
  <c r="BP40" i="2" s="1"/>
  <c r="BQ38" i="2" s="1"/>
  <c r="BQ40" i="2" s="1"/>
  <c r="BR38" i="2" s="1"/>
  <c r="BR40" i="2" s="1"/>
  <c r="BS38" i="2" s="1"/>
  <c r="BS40" i="2" s="1"/>
  <c r="BT38" i="2" s="1"/>
  <c r="BT40" i="2" l="1"/>
  <c r="BV40" i="2" s="1"/>
  <c r="BV38" i="2"/>
</calcChain>
</file>

<file path=xl/sharedStrings.xml><?xml version="1.0" encoding="utf-8"?>
<sst xmlns="http://schemas.openxmlformats.org/spreadsheetml/2006/main" count="423" uniqueCount="188">
  <si>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</si>
  <si>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</si>
  <si>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</si>
  <si>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</si>
  <si>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</si>
  <si>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</si>
  <si>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</si>
  <si>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</si>
  <si>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</si>
  <si>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</si>
  <si>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</si>
  <si>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</si>
  <si>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</si>
  <si>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</si>
  <si>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</si>
  <si>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</si>
  <si>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</si>
  <si>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</si>
  <si>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</si>
  <si>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</si>
  <si>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</si>
  <si>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</si>
  <si>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</si>
  <si>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</si>
  <si>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</si>
  <si>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</si>
  <si>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</si>
  <si>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</si>
  <si>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</si>
  <si>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</si>
  <si>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</si>
  <si>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</si>
  <si>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</si>
  <si>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</si>
  <si>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</si>
  <si>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</si>
  <si>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</si>
  <si>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</si>
  <si>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</si>
  <si>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</si>
  <si>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</si>
  <si>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</si>
  <si>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</si>
  <si>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</si>
  <si>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</si>
  <si>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</si>
  <si>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</si>
  <si>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</si>
  <si>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</si>
  <si>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</si>
  <si>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</si>
  <si>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</si>
  <si>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</si>
  <si>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</si>
  <si>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</si>
  <si>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</si>
  <si>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</si>
  <si>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</si>
  <si>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</si>
  <si>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</si>
  <si>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</si>
  <si>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</si>
  <si>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</si>
  <si>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</si>
  <si>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</si>
  <si>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</si>
  <si>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</si>
  <si>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</si>
  <si>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</si>
  <si>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</si>
  <si>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</si>
  <si>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</si>
  <si>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</si>
  <si>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</si>
  <si>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</si>
  <si>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</si>
  <si>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</si>
  <si>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</si>
  <si>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</si>
  <si>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</si>
  <si>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</si>
  <si>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</si>
  <si>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</si>
  <si>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</si>
  <si>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RELEASE BACKLOG</t>
  </si>
  <si>
    <t>PRIORITY</t>
  </si>
  <si>
    <t>FUNCTIONALITY</t>
  </si>
  <si>
    <t>TASK DESCRIPTION</t>
  </si>
  <si>
    <t>WORK ESTIMATE IN HOURS</t>
  </si>
  <si>
    <t>STATUS</t>
  </si>
  <si>
    <t>NOTES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</si>
  <si>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</si>
  <si>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</si>
  <si>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</si>
  <si>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</si>
  <si>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</si>
  <si>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</si>
  <si>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</si>
  <si>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</si>
  <si>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</si>
  <si>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</si>
  <si>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</si>
  <si>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</si>
  <si>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</si>
  <si>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</si>
  <si>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</si>
  <si>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</si>
  <si>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</si>
  <si>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</si>
  <si>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</si>
  <si>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</si>
  <si>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</si>
  <si>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</si>
  <si>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</si>
  <si>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</si>
  <si>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</si>
  <si>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</si>
  <si>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</si>
  <si>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as a user I want to take part to the forum and express my opinion towards a specific topic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</si>
  <si>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</si>
  <si>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</si>
  <si>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</si>
  <si>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</si>
  <si>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</si>
  <si>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</si>
  <si>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</si>
  <si>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</si>
  <si>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</si>
  <si>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</si>
  <si>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</si>
  <si>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</si>
  <si>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</si>
  <si>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</si>
  <si>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</si>
  <si>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</si>
  <si>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</si>
  <si>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</si>
  <si>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stories</t>
  </si>
  <si>
    <t>SCRUM definition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</si>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</sst>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</fills>
  <borders count="81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7" fillId="3" borderId="68" xfId="0" applyFont="1" applyFill="1" applyBorder="1" applyAlignment="1">
      <alignment horizontal="center" vertical="center" wrapText="1"/>
    </xf>
    <xf numFmtId="0" fontId="7" fillId="3" borderId="69" xfId="0" applyFont="1" applyFill="1" applyBorder="1" applyAlignment="1">
      <alignment horizontal="center" vertical="center" wrapText="1"/>
    </xf>
    <xf numFmtId="0" fontId="7" fillId="3" borderId="70" xfId="0" applyFont="1" applyFill="1" applyBorder="1" applyAlignment="1">
      <alignment horizontal="center" vertical="center" wrapText="1"/>
    </xf>
    <xf numFmtId="0" fontId="7" fillId="3" borderId="71" xfId="0" applyFont="1" applyFill="1" applyBorder="1" applyAlignment="1">
      <alignment horizontal="center" vertical="center" wrapText="1"/>
    </xf>
    <xf numFmtId="0" fontId="11" fillId="0" borderId="72" xfId="0" applyFont="1" applyBorder="1" applyAlignment="1">
      <alignment horizontal="left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6" xfId="0" applyNumberFormat="1" applyFont="1" applyBorder="1" applyAlignment="1">
      <alignment horizontal="center" vertical="center" wrapText="1"/>
    </xf>
    <xf numFmtId="0" fontId="11" fillId="0" borderId="76" xfId="0" applyFont="1" applyBorder="1" applyAlignment="1">
      <alignment horizontal="left" vertical="center" wrapText="1"/>
    </xf>
    <xf numFmtId="0" fontId="11" fillId="0" borderId="77" xfId="0" applyFont="1" applyBorder="1" applyAlignment="1">
      <alignment horizontal="left" vertical="center" wrapText="1"/>
    </xf>
    <xf numFmtId="0" fontId="11" fillId="0" borderId="78" xfId="0" applyFont="1" applyBorder="1" applyAlignment="1">
      <alignment horizontal="left" vertical="center" wrapText="1"/>
    </xf>
    <xf numFmtId="14" fontId="11" fillId="0" borderId="79" xfId="0" applyNumberFormat="1" applyFont="1" applyBorder="1" applyAlignment="1">
      <alignment horizontal="center" vertical="center" wrapText="1"/>
    </xf>
    <xf numFmtId="0" fontId="11" fillId="0" borderId="80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12" fillId="26" borderId="43" xfId="0" applyFont="1" applyFill="1" applyBorder="1"/>
  </cellXfs>
  <cellStyles count="1">
    <cellStyle name="Normale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73088"/>
        <c:axId val="170028416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2576"/>
        <c:axId val="170027840"/>
      </c:lineChart>
      <c:catAx>
        <c:axId val="13647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27840"/>
        <c:crosses val="autoZero"/>
        <c:auto val="1"/>
        <c:lblAlgn val="ctr"/>
        <c:lblOffset val="100"/>
        <c:noMultiLvlLbl val="1"/>
      </c:catAx>
      <c:valAx>
        <c:axId val="17002784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6472576"/>
        <c:crosses val="autoZero"/>
        <c:crossBetween val="between"/>
      </c:valAx>
      <c:catAx>
        <c:axId val="136473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28416"/>
        <c:crosses val="autoZero"/>
        <c:auto val="1"/>
        <c:lblAlgn val="ctr"/>
        <c:lblOffset val="100"/>
        <c:noMultiLvlLbl val="1"/>
      </c:catAx>
      <c:valAx>
        <c:axId val="170028416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6473088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'BLANK Gantt Chart &amp; Burndown'!$L$39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Burndown'!$M$39:$BT$39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339904"/>
        <c:axId val="170031872"/>
      </c:barChart>
      <c:lineChart>
        <c:grouping val="standard"/>
        <c:varyColors val="1"/>
        <c:ser>
          <c:idx val="1"/>
          <c:order val="1"/>
          <c:tx>
            <c:strRef>
              <c:f>'BLANK Gantt Chart &amp; Burndown'!$L$37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Burndown'!$M$37:$BT$37</c:f>
              <c:numCache>
                <c:formatCode>0</c:formatCode>
                <c:ptCount val="60"/>
                <c:pt idx="0" formatCode="General">
                  <c:v>13</c:v>
                </c:pt>
                <c:pt idx="1">
                  <c:v>12.783333333333333</c:v>
                </c:pt>
                <c:pt idx="2">
                  <c:v>12.566666666666666</c:v>
                </c:pt>
                <c:pt idx="3">
                  <c:v>12.35</c:v>
                </c:pt>
                <c:pt idx="4">
                  <c:v>12.133333333333333</c:v>
                </c:pt>
                <c:pt idx="5">
                  <c:v>11.916666666666666</c:v>
                </c:pt>
                <c:pt idx="6">
                  <c:v>11.7</c:v>
                </c:pt>
                <c:pt idx="7">
                  <c:v>11.483333333333333</c:v>
                </c:pt>
                <c:pt idx="8">
                  <c:v>11.266666666666666</c:v>
                </c:pt>
                <c:pt idx="9">
                  <c:v>11.049999999999999</c:v>
                </c:pt>
                <c:pt idx="10">
                  <c:v>10.833333333333332</c:v>
                </c:pt>
                <c:pt idx="11">
                  <c:v>10.616666666666665</c:v>
                </c:pt>
                <c:pt idx="12">
                  <c:v>10.399999999999999</c:v>
                </c:pt>
                <c:pt idx="13">
                  <c:v>10.183333333333332</c:v>
                </c:pt>
                <c:pt idx="14">
                  <c:v>9.966666666666665</c:v>
                </c:pt>
                <c:pt idx="15">
                  <c:v>9.7499999999999982</c:v>
                </c:pt>
                <c:pt idx="16">
                  <c:v>9.5333333333333314</c:v>
                </c:pt>
                <c:pt idx="17">
                  <c:v>9.3166666666666647</c:v>
                </c:pt>
                <c:pt idx="18">
                  <c:v>9.0999999999999979</c:v>
                </c:pt>
                <c:pt idx="19">
                  <c:v>8.8833333333333311</c:v>
                </c:pt>
                <c:pt idx="20">
                  <c:v>8.6666666666666643</c:v>
                </c:pt>
                <c:pt idx="21">
                  <c:v>8.4499999999999975</c:v>
                </c:pt>
                <c:pt idx="22">
                  <c:v>8.2333333333333307</c:v>
                </c:pt>
                <c:pt idx="23">
                  <c:v>8.0166666666666639</c:v>
                </c:pt>
                <c:pt idx="24">
                  <c:v>7.7999999999999972</c:v>
                </c:pt>
                <c:pt idx="25">
                  <c:v>7.5833333333333304</c:v>
                </c:pt>
                <c:pt idx="26">
                  <c:v>7.3666666666666636</c:v>
                </c:pt>
                <c:pt idx="27">
                  <c:v>7.1499999999999968</c:v>
                </c:pt>
                <c:pt idx="28">
                  <c:v>6.93333333333333</c:v>
                </c:pt>
                <c:pt idx="29">
                  <c:v>6.7166666666666632</c:v>
                </c:pt>
                <c:pt idx="30">
                  <c:v>6.4999999999999964</c:v>
                </c:pt>
                <c:pt idx="31">
                  <c:v>6.2833333333333297</c:v>
                </c:pt>
                <c:pt idx="32">
                  <c:v>6.0666666666666629</c:v>
                </c:pt>
                <c:pt idx="33">
                  <c:v>5.8499999999999961</c:v>
                </c:pt>
                <c:pt idx="34">
                  <c:v>5.6333333333333293</c:v>
                </c:pt>
                <c:pt idx="35">
                  <c:v>5.4166666666666625</c:v>
                </c:pt>
                <c:pt idx="36">
                  <c:v>5.1999999999999957</c:v>
                </c:pt>
                <c:pt idx="37">
                  <c:v>4.983333333333329</c:v>
                </c:pt>
                <c:pt idx="38">
                  <c:v>4.7666666666666622</c:v>
                </c:pt>
                <c:pt idx="39">
                  <c:v>4.5499999999999954</c:v>
                </c:pt>
                <c:pt idx="40">
                  <c:v>4.3333333333333286</c:v>
                </c:pt>
                <c:pt idx="41">
                  <c:v>4.1166666666666618</c:v>
                </c:pt>
                <c:pt idx="42">
                  <c:v>3.899999999999995</c:v>
                </c:pt>
                <c:pt idx="43">
                  <c:v>3.6833333333333282</c:v>
                </c:pt>
                <c:pt idx="44">
                  <c:v>3.4666666666666615</c:v>
                </c:pt>
                <c:pt idx="45">
                  <c:v>3.2499999999999947</c:v>
                </c:pt>
                <c:pt idx="46">
                  <c:v>3.0333333333333279</c:v>
                </c:pt>
                <c:pt idx="47">
                  <c:v>2.8166666666666611</c:v>
                </c:pt>
                <c:pt idx="48">
                  <c:v>2.5999999999999943</c:v>
                </c:pt>
                <c:pt idx="49">
                  <c:v>2.3833333333333275</c:v>
                </c:pt>
                <c:pt idx="50">
                  <c:v>2.1666666666666607</c:v>
                </c:pt>
                <c:pt idx="51">
                  <c:v>1.949999999999994</c:v>
                </c:pt>
                <c:pt idx="52">
                  <c:v>1.7333333333333272</c:v>
                </c:pt>
                <c:pt idx="53">
                  <c:v>1.5166666666666604</c:v>
                </c:pt>
                <c:pt idx="54">
                  <c:v>1.2999999999999936</c:v>
                </c:pt>
                <c:pt idx="55">
                  <c:v>1.0833333333333268</c:v>
                </c:pt>
                <c:pt idx="56">
                  <c:v>0.86666666666666015</c:v>
                </c:pt>
                <c:pt idx="57">
                  <c:v>0.64999999999999347</c:v>
                </c:pt>
                <c:pt idx="58">
                  <c:v>0.4333333333333268</c:v>
                </c:pt>
                <c:pt idx="59">
                  <c:v>0.21666666666666012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'BLANK Gantt Chart &amp; Burndown'!$L$38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'BLANK Gantt Chart &amp; Burndown'!$M$36:$BT$36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'BLANK Gantt Chart &amp; Burndown'!$M$38:$BT$38</c:f>
              <c:numCache>
                <c:formatCode>General</c:formatCode>
                <c:ptCount val="60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38880"/>
        <c:axId val="170031296"/>
      </c:lineChart>
      <c:catAx>
        <c:axId val="1373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70031296"/>
        <c:crosses val="autoZero"/>
        <c:auto val="1"/>
        <c:lblAlgn val="ctr"/>
        <c:lblOffset val="100"/>
        <c:noMultiLvlLbl val="1"/>
      </c:catAx>
      <c:valAx>
        <c:axId val="170031296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137338880"/>
        <c:crosses val="autoZero"/>
        <c:crossBetween val="between"/>
      </c:valAx>
      <c:catAx>
        <c:axId val="137339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0031872"/>
        <c:crosses val="autoZero"/>
        <c:auto val="1"/>
        <c:lblAlgn val="ctr"/>
        <c:lblOffset val="100"/>
        <c:noMultiLvlLbl val="1"/>
      </c:catAx>
      <c:valAx>
        <c:axId val="17003187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37339904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40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64" t="str">
        <f>HYPERLINK("https://goo.gl/ejIdKR","https://goo.gl/ejIdKR")</f>
        <v>https://goo.gl/ejIdKR</v>
      </c>
      <c r="BL2" s="165"/>
      <c r="BM2" s="165"/>
      <c r="BN2" s="165"/>
      <c r="BO2" s="165"/>
      <c r="BP2" s="165"/>
      <c r="BQ2" s="165"/>
      <c r="BR2" s="165"/>
      <c r="BS2" s="165"/>
      <c r="BT2" s="165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6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67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7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7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68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69" t="s">
        <v>8</v>
      </c>
      <c r="C9" s="171" t="s">
        <v>9</v>
      </c>
      <c r="D9" s="173" t="s">
        <v>10</v>
      </c>
      <c r="E9" s="175" t="s">
        <v>11</v>
      </c>
      <c r="F9" s="176"/>
      <c r="G9" s="177"/>
      <c r="H9" s="178" t="s">
        <v>12</v>
      </c>
      <c r="I9" s="146" t="s">
        <v>13</v>
      </c>
      <c r="J9" s="148" t="s">
        <v>14</v>
      </c>
      <c r="K9" s="150" t="s">
        <v>15</v>
      </c>
      <c r="L9" s="151" t="s">
        <v>16</v>
      </c>
      <c r="M9" s="153" t="s">
        <v>17</v>
      </c>
      <c r="N9" s="154"/>
      <c r="O9" s="154"/>
      <c r="P9" s="154"/>
      <c r="Q9" s="155"/>
      <c r="R9" s="156" t="s">
        <v>18</v>
      </c>
      <c r="S9" s="154"/>
      <c r="T9" s="154"/>
      <c r="U9" s="154"/>
      <c r="V9" s="155"/>
      <c r="W9" s="156" t="s">
        <v>19</v>
      </c>
      <c r="X9" s="154"/>
      <c r="Y9" s="154"/>
      <c r="Z9" s="154"/>
      <c r="AA9" s="157"/>
      <c r="AB9" s="158" t="s">
        <v>20</v>
      </c>
      <c r="AC9" s="154"/>
      <c r="AD9" s="154"/>
      <c r="AE9" s="154"/>
      <c r="AF9" s="155"/>
      <c r="AG9" s="159" t="s">
        <v>21</v>
      </c>
      <c r="AH9" s="154"/>
      <c r="AI9" s="154"/>
      <c r="AJ9" s="154"/>
      <c r="AK9" s="155"/>
      <c r="AL9" s="159" t="s">
        <v>22</v>
      </c>
      <c r="AM9" s="154"/>
      <c r="AN9" s="154"/>
      <c r="AO9" s="154"/>
      <c r="AP9" s="157"/>
      <c r="AQ9" s="160" t="s">
        <v>23</v>
      </c>
      <c r="AR9" s="154"/>
      <c r="AS9" s="154"/>
      <c r="AT9" s="154"/>
      <c r="AU9" s="155"/>
      <c r="AV9" s="161" t="s">
        <v>24</v>
      </c>
      <c r="AW9" s="154"/>
      <c r="AX9" s="154"/>
      <c r="AY9" s="154"/>
      <c r="AZ9" s="155"/>
      <c r="BA9" s="161" t="s">
        <v>25</v>
      </c>
      <c r="BB9" s="154"/>
      <c r="BC9" s="154"/>
      <c r="BD9" s="154"/>
      <c r="BE9" s="157"/>
      <c r="BF9" s="162" t="s">
        <v>26</v>
      </c>
      <c r="BG9" s="154"/>
      <c r="BH9" s="154"/>
      <c r="BI9" s="154"/>
      <c r="BJ9" s="155"/>
      <c r="BK9" s="163" t="s">
        <v>27</v>
      </c>
      <c r="BL9" s="154"/>
      <c r="BM9" s="154"/>
      <c r="BN9" s="154"/>
      <c r="BO9" s="155"/>
      <c r="BP9" s="163" t="s">
        <v>28</v>
      </c>
      <c r="BQ9" s="154"/>
      <c r="BR9" s="154"/>
      <c r="BS9" s="154"/>
      <c r="BT9" s="157"/>
    </row>
    <row r="10" spans="2:74" ht="18" customHeight="1" x14ac:dyDescent="0.3">
      <c r="B10" s="170"/>
      <c r="C10" s="172"/>
      <c r="D10" s="174"/>
      <c r="E10" s="24" t="s">
        <v>29</v>
      </c>
      <c r="F10" s="25" t="s">
        <v>30</v>
      </c>
      <c r="G10" s="26" t="s">
        <v>31</v>
      </c>
      <c r="H10" s="179"/>
      <c r="I10" s="147"/>
      <c r="J10" s="149"/>
      <c r="K10" s="149"/>
      <c r="L10" s="15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143" t="str">
        <f>HYPERLINK("https://goo.gl/ejIdKR","CLICK HERE TO CREATE GANTT CHART TEMPLATES IN SMARTSHEET")</f>
        <v>CLICK HERE TO CREATE GANTT CHART TEMPLATES IN SMARTSHEET</v>
      </c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  <c r="BA45" s="144"/>
      <c r="BB45" s="144"/>
      <c r="BC45" s="144"/>
      <c r="BD45" s="144"/>
      <c r="BE45" s="144"/>
      <c r="BF45" s="144"/>
      <c r="BG45" s="144"/>
      <c r="BH45" s="144"/>
      <c r="BI45" s="144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5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BV1000"/>
  <sheetViews>
    <sheetView showGridLines="0" tabSelected="1" zoomScale="70" zoomScaleNormal="70" workbookViewId="0">
      <selection activeCell="M15" sqref="M15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72" ht="36" customHeigh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7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66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2"/>
    </row>
    <row r="4" spans="2:7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67"/>
      <c r="L4" s="13" t="s">
        <v>4</v>
      </c>
      <c r="M4" s="14"/>
      <c r="N4" s="16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</row>
    <row r="5" spans="2:7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67"/>
      <c r="L5" s="18" t="s">
        <v>5</v>
      </c>
      <c r="M5" s="14"/>
      <c r="N5" s="14"/>
      <c r="O5" s="19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67"/>
      <c r="L6" s="20" t="s">
        <v>6</v>
      </c>
      <c r="M6" s="14"/>
      <c r="N6" s="14"/>
      <c r="O6" s="14"/>
      <c r="P6" s="21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2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68"/>
      <c r="L7" s="22" t="s">
        <v>7</v>
      </c>
      <c r="M7" s="14"/>
      <c r="N7" s="14"/>
      <c r="O7" s="14"/>
      <c r="P7" s="15"/>
      <c r="Q7" s="23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2" ht="18" customHeight="1" x14ac:dyDescent="0.3">
      <c r="B8" s="169" t="s">
        <v>8</v>
      </c>
      <c r="C8" s="171" t="s">
        <v>9</v>
      </c>
      <c r="D8" s="173" t="s">
        <v>10</v>
      </c>
      <c r="E8" s="175" t="s">
        <v>11</v>
      </c>
      <c r="F8" s="176"/>
      <c r="G8" s="177"/>
      <c r="H8" s="178" t="s">
        <v>12</v>
      </c>
      <c r="I8" s="146" t="s">
        <v>13</v>
      </c>
      <c r="J8" s="148" t="s">
        <v>14</v>
      </c>
      <c r="K8" s="150" t="s">
        <v>15</v>
      </c>
      <c r="L8" s="151" t="s">
        <v>16</v>
      </c>
      <c r="M8" s="153" t="s">
        <v>17</v>
      </c>
      <c r="N8" s="154"/>
      <c r="O8" s="154"/>
      <c r="P8" s="154"/>
      <c r="Q8" s="155"/>
      <c r="R8" s="156" t="s">
        <v>18</v>
      </c>
      <c r="S8" s="154"/>
      <c r="T8" s="154"/>
      <c r="U8" s="154"/>
      <c r="V8" s="155"/>
      <c r="W8" s="156" t="s">
        <v>19</v>
      </c>
      <c r="X8" s="154"/>
      <c r="Y8" s="154"/>
      <c r="Z8" s="154"/>
      <c r="AA8" s="157"/>
      <c r="AB8" s="158" t="s">
        <v>20</v>
      </c>
      <c r="AC8" s="154"/>
      <c r="AD8" s="154"/>
      <c r="AE8" s="154"/>
      <c r="AF8" s="155"/>
      <c r="AG8" s="159" t="s">
        <v>21</v>
      </c>
      <c r="AH8" s="154"/>
      <c r="AI8" s="154"/>
      <c r="AJ8" s="154"/>
      <c r="AK8" s="155"/>
      <c r="AL8" s="159" t="s">
        <v>22</v>
      </c>
      <c r="AM8" s="154"/>
      <c r="AN8" s="154"/>
      <c r="AO8" s="154"/>
      <c r="AP8" s="157"/>
      <c r="AQ8" s="160" t="s">
        <v>23</v>
      </c>
      <c r="AR8" s="154"/>
      <c r="AS8" s="154"/>
      <c r="AT8" s="154"/>
      <c r="AU8" s="155"/>
      <c r="AV8" s="161" t="s">
        <v>24</v>
      </c>
      <c r="AW8" s="154"/>
      <c r="AX8" s="154"/>
      <c r="AY8" s="154"/>
      <c r="AZ8" s="155"/>
      <c r="BA8" s="161" t="s">
        <v>25</v>
      </c>
      <c r="BB8" s="154"/>
      <c r="BC8" s="154"/>
      <c r="BD8" s="154"/>
      <c r="BE8" s="157"/>
      <c r="BF8" s="162" t="s">
        <v>26</v>
      </c>
      <c r="BG8" s="154"/>
      <c r="BH8" s="154"/>
      <c r="BI8" s="154"/>
      <c r="BJ8" s="155"/>
      <c r="BK8" s="163" t="s">
        <v>27</v>
      </c>
      <c r="BL8" s="154"/>
      <c r="BM8" s="154"/>
      <c r="BN8" s="154"/>
      <c r="BO8" s="155"/>
      <c r="BP8" s="163" t="s">
        <v>28</v>
      </c>
      <c r="BQ8" s="154"/>
      <c r="BR8" s="154"/>
      <c r="BS8" s="154"/>
      <c r="BT8" s="157"/>
    </row>
    <row r="9" spans="2:72" ht="18" customHeight="1" x14ac:dyDescent="0.3">
      <c r="B9" s="170"/>
      <c r="C9" s="172"/>
      <c r="D9" s="174"/>
      <c r="E9" s="24" t="s">
        <v>29</v>
      </c>
      <c r="F9" s="25" t="s">
        <v>30</v>
      </c>
      <c r="G9" s="26" t="s">
        <v>31</v>
      </c>
      <c r="H9" s="179"/>
      <c r="I9" s="147"/>
      <c r="J9" s="149"/>
      <c r="K9" s="149"/>
      <c r="L9" s="152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38" t="s">
        <v>36</v>
      </c>
    </row>
    <row r="10" spans="2:72" ht="18" customHeight="1" x14ac:dyDescent="0.3">
      <c r="B10" s="39">
        <v>1</v>
      </c>
      <c r="C10" s="40" t="s">
        <v>133</v>
      </c>
      <c r="D10" s="41"/>
      <c r="E10" s="42">
        <f t="shared" ref="E10:G10" si="0">SUM(E11:E17)</f>
        <v>13</v>
      </c>
      <c r="F10" s="43">
        <f t="shared" si="0"/>
        <v>12</v>
      </c>
      <c r="G10" s="44">
        <f t="shared" si="0"/>
        <v>1</v>
      </c>
      <c r="H10" s="45"/>
      <c r="I10" s="46"/>
      <c r="J10" s="47"/>
      <c r="K10" s="48"/>
      <c r="L10" s="49">
        <f t="shared" ref="L10:L34" si="1">F10/E10</f>
        <v>0.92307692307692313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</row>
    <row r="11" spans="2:72" ht="18" customHeight="1" x14ac:dyDescent="0.3">
      <c r="B11" s="53">
        <v>1.1000000000000001</v>
      </c>
      <c r="C11" s="54" t="s">
        <v>137</v>
      </c>
      <c r="D11" s="55"/>
      <c r="E11" s="56">
        <v>4</v>
      </c>
      <c r="F11" s="57">
        <v>4</v>
      </c>
      <c r="G11" s="58">
        <f t="shared" ref="G11:G17" si="2">E11-F11</f>
        <v>0</v>
      </c>
      <c r="H11" s="59"/>
      <c r="I11" s="60">
        <v>45355</v>
      </c>
      <c r="J11" s="61">
        <v>45357</v>
      </c>
      <c r="K11" s="62">
        <f t="shared" ref="K11:K17" si="3">J11-I11+1</f>
        <v>3</v>
      </c>
      <c r="L11" s="63">
        <f t="shared" si="1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</row>
    <row r="12" spans="2:72" ht="18" customHeight="1" x14ac:dyDescent="0.3">
      <c r="B12" s="53" t="s">
        <v>40</v>
      </c>
      <c r="C12" s="54" t="s">
        <v>134</v>
      </c>
      <c r="D12" s="55"/>
      <c r="E12" s="56">
        <v>3</v>
      </c>
      <c r="F12" s="57">
        <v>3</v>
      </c>
      <c r="G12" s="58">
        <f t="shared" si="2"/>
        <v>0</v>
      </c>
      <c r="H12" s="59"/>
      <c r="I12" s="60">
        <v>45357</v>
      </c>
      <c r="J12" s="61">
        <v>45359</v>
      </c>
      <c r="K12" s="62">
        <f t="shared" si="3"/>
        <v>3</v>
      </c>
      <c r="L12" s="63">
        <f t="shared" si="1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2" ht="18" customHeight="1" x14ac:dyDescent="0.3">
      <c r="B13" s="53">
        <v>1.2</v>
      </c>
      <c r="C13" s="54" t="s">
        <v>135</v>
      </c>
      <c r="D13" s="55"/>
      <c r="E13" s="56">
        <v>5</v>
      </c>
      <c r="F13" s="57">
        <v>4</v>
      </c>
      <c r="G13" s="58">
        <f t="shared" si="2"/>
        <v>1</v>
      </c>
      <c r="H13" s="59"/>
      <c r="I13" s="60">
        <v>45364</v>
      </c>
      <c r="J13" s="61">
        <v>45365</v>
      </c>
      <c r="K13" s="62">
        <f t="shared" si="3"/>
        <v>2</v>
      </c>
      <c r="L13" s="63">
        <f t="shared" si="1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2" ht="18" customHeight="1" x14ac:dyDescent="0.3">
      <c r="B14" s="53">
        <v>1.3</v>
      </c>
      <c r="C14" s="54" t="s">
        <v>136</v>
      </c>
      <c r="D14" s="55"/>
      <c r="E14" s="56">
        <v>1</v>
      </c>
      <c r="F14" s="57">
        <v>1</v>
      </c>
      <c r="G14" s="58">
        <f t="shared" si="2"/>
        <v>0</v>
      </c>
      <c r="H14" s="59"/>
      <c r="I14" s="60">
        <v>45365</v>
      </c>
      <c r="J14" s="61">
        <v>45365</v>
      </c>
      <c r="K14" s="62">
        <f t="shared" si="3"/>
        <v>1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7"/>
      <c r="U14" s="181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2" ht="18" customHeight="1" x14ac:dyDescent="0.3">
      <c r="B15" s="53">
        <v>1.4</v>
      </c>
      <c r="C15" s="54"/>
      <c r="D15" s="55"/>
      <c r="E15" s="56"/>
      <c r="F15" s="57"/>
      <c r="G15" s="58">
        <f t="shared" si="2"/>
        <v>0</v>
      </c>
      <c r="H15" s="59"/>
      <c r="I15" s="60"/>
      <c r="J15" s="61"/>
      <c r="K15" s="62">
        <f t="shared" si="3"/>
        <v>1</v>
      </c>
      <c r="L15" s="63" t="e">
        <f t="shared" si="1"/>
        <v>#DIV/0!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2" ht="18" customHeight="1" x14ac:dyDescent="0.3">
      <c r="B16" s="53">
        <v>1.5</v>
      </c>
      <c r="C16" s="54"/>
      <c r="D16" s="55"/>
      <c r="E16" s="56"/>
      <c r="F16" s="57"/>
      <c r="G16" s="58">
        <f t="shared" si="2"/>
        <v>0</v>
      </c>
      <c r="H16" s="59"/>
      <c r="I16" s="60"/>
      <c r="J16" s="61"/>
      <c r="K16" s="62">
        <f t="shared" si="3"/>
        <v>1</v>
      </c>
      <c r="L16" s="63" t="e">
        <f t="shared" si="1"/>
        <v>#DIV/0!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1.6</v>
      </c>
      <c r="C17" s="54"/>
      <c r="D17" s="55"/>
      <c r="E17" s="56"/>
      <c r="F17" s="57"/>
      <c r="G17" s="58">
        <f t="shared" si="2"/>
        <v>0</v>
      </c>
      <c r="H17" s="59"/>
      <c r="I17" s="60"/>
      <c r="J17" s="61"/>
      <c r="K17" s="62">
        <f t="shared" si="3"/>
        <v>1</v>
      </c>
      <c r="L17" s="63" t="e">
        <f t="shared" si="1"/>
        <v>#DIV/0!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2</v>
      </c>
      <c r="C18" s="73" t="s">
        <v>138</v>
      </c>
      <c r="D18" s="74"/>
      <c r="E18" s="42">
        <f t="shared" ref="E18:G18" si="4">SUM(E19:E22)</f>
        <v>0</v>
      </c>
      <c r="F18" s="43">
        <f t="shared" si="4"/>
        <v>0</v>
      </c>
      <c r="G18" s="44">
        <f t="shared" si="4"/>
        <v>0</v>
      </c>
      <c r="H18" s="75"/>
      <c r="I18" s="76"/>
      <c r="J18" s="77"/>
      <c r="K18" s="77"/>
      <c r="L18" s="49" t="e">
        <f t="shared" si="1"/>
        <v>#DIV/0!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</row>
    <row r="19" spans="2:72" ht="18" customHeight="1" x14ac:dyDescent="0.3">
      <c r="B19" s="53">
        <v>2.1</v>
      </c>
      <c r="C19" s="54"/>
      <c r="D19" s="55"/>
      <c r="E19" s="56"/>
      <c r="F19" s="57"/>
      <c r="G19" s="58">
        <f t="shared" ref="G19:G22" si="5">E19-F19</f>
        <v>0</v>
      </c>
      <c r="H19" s="59"/>
      <c r="I19" s="60"/>
      <c r="J19" s="61"/>
      <c r="K19" s="62">
        <f t="shared" ref="K19:K22" si="6">J19-I19+1</f>
        <v>1</v>
      </c>
      <c r="L19" s="63" t="e">
        <f t="shared" si="1"/>
        <v>#DIV/0!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</row>
    <row r="20" spans="2:72" ht="18" customHeight="1" x14ac:dyDescent="0.3">
      <c r="B20" s="53">
        <v>2.2000000000000002</v>
      </c>
      <c r="C20" s="54"/>
      <c r="D20" s="55"/>
      <c r="E20" s="56"/>
      <c r="F20" s="57"/>
      <c r="G20" s="58">
        <f t="shared" si="5"/>
        <v>0</v>
      </c>
      <c r="H20" s="59"/>
      <c r="I20" s="60"/>
      <c r="J20" s="61"/>
      <c r="K20" s="62">
        <f t="shared" si="6"/>
        <v>1</v>
      </c>
      <c r="L20" s="63" t="e">
        <f t="shared" si="1"/>
        <v>#DIV/0!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64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2.2999999999999998</v>
      </c>
      <c r="C21" s="54"/>
      <c r="D21" s="55"/>
      <c r="E21" s="56"/>
      <c r="F21" s="57"/>
      <c r="G21" s="58">
        <f t="shared" si="5"/>
        <v>0</v>
      </c>
      <c r="H21" s="59"/>
      <c r="I21" s="60"/>
      <c r="J21" s="61"/>
      <c r="K21" s="62">
        <f t="shared" si="6"/>
        <v>1</v>
      </c>
      <c r="L21" s="63" t="e">
        <f t="shared" si="1"/>
        <v>#DIV/0!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2.4</v>
      </c>
      <c r="C22" s="54"/>
      <c r="D22" s="55"/>
      <c r="E22" s="56"/>
      <c r="F22" s="57"/>
      <c r="G22" s="58">
        <f t="shared" si="5"/>
        <v>0</v>
      </c>
      <c r="H22" s="59"/>
      <c r="I22" s="60"/>
      <c r="J22" s="61"/>
      <c r="K22" s="62">
        <f t="shared" si="6"/>
        <v>1</v>
      </c>
      <c r="L22" s="63" t="e">
        <f t="shared" si="1"/>
        <v>#DIV/0!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5.75" customHeight="1" x14ac:dyDescent="0.3">
      <c r="B23" s="53">
        <v>3</v>
      </c>
      <c r="C23" s="73"/>
      <c r="D23" s="74"/>
      <c r="E23" s="42">
        <f t="shared" ref="E23:G23" si="7">SUM(E24:E29)</f>
        <v>0</v>
      </c>
      <c r="F23" s="43">
        <f t="shared" si="7"/>
        <v>0</v>
      </c>
      <c r="G23" s="44">
        <f t="shared" si="7"/>
        <v>0</v>
      </c>
      <c r="H23" s="75"/>
      <c r="I23" s="76"/>
      <c r="J23" s="77"/>
      <c r="K23" s="77"/>
      <c r="L23" s="49" t="e">
        <f t="shared" si="1"/>
        <v>#DIV/0!</v>
      </c>
      <c r="M23" s="50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2"/>
      <c r="AB23" s="50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2"/>
      <c r="AQ23" s="50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2"/>
      <c r="BF23" s="50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2"/>
    </row>
    <row r="24" spans="2:72" ht="15.75" customHeight="1" x14ac:dyDescent="0.3">
      <c r="B24" s="53">
        <v>3.1</v>
      </c>
      <c r="C24" s="54"/>
      <c r="D24" s="55"/>
      <c r="E24" s="56"/>
      <c r="F24" s="57"/>
      <c r="G24" s="58">
        <f t="shared" ref="G24:G29" si="8">E24-F24</f>
        <v>0</v>
      </c>
      <c r="H24" s="59"/>
      <c r="I24" s="60"/>
      <c r="J24" s="61"/>
      <c r="K24" s="62">
        <f t="shared" ref="K24:K29" si="9">J24-I24+1</f>
        <v>1</v>
      </c>
      <c r="L24" s="63" t="e">
        <f t="shared" si="1"/>
        <v>#DIV/0!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65"/>
      <c r="AG24" s="69"/>
      <c r="AH24" s="69"/>
      <c r="AI24" s="69"/>
      <c r="AJ24" s="69"/>
      <c r="AK24" s="69"/>
      <c r="AL24" s="65"/>
      <c r="AM24" s="65"/>
      <c r="AN24" s="65"/>
      <c r="AO24" s="65"/>
      <c r="AP24" s="68"/>
      <c r="AQ24" s="112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</row>
    <row r="25" spans="2:72" ht="15.75" customHeight="1" x14ac:dyDescent="0.3">
      <c r="B25" s="53">
        <v>3.2</v>
      </c>
      <c r="C25" s="54"/>
      <c r="D25" s="55"/>
      <c r="E25" s="56"/>
      <c r="F25" s="57"/>
      <c r="G25" s="58">
        <f t="shared" si="8"/>
        <v>0</v>
      </c>
      <c r="H25" s="59"/>
      <c r="I25" s="60"/>
      <c r="J25" s="61"/>
      <c r="K25" s="62">
        <f t="shared" si="9"/>
        <v>1</v>
      </c>
      <c r="L25" s="63" t="e">
        <f t="shared" si="1"/>
        <v>#DIV/0!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 t="s">
        <v>60</v>
      </c>
      <c r="C26" s="54"/>
      <c r="D26" s="55"/>
      <c r="E26" s="56"/>
      <c r="F26" s="57"/>
      <c r="G26" s="58">
        <f t="shared" si="8"/>
        <v>0</v>
      </c>
      <c r="H26" s="59"/>
      <c r="I26" s="60"/>
      <c r="J26" s="61"/>
      <c r="K26" s="62">
        <f t="shared" si="9"/>
        <v>1</v>
      </c>
      <c r="L26" s="63" t="e">
        <f t="shared" si="1"/>
        <v>#DIV/0!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62</v>
      </c>
      <c r="C27" s="54"/>
      <c r="D27" s="55"/>
      <c r="E27" s="56"/>
      <c r="F27" s="57"/>
      <c r="G27" s="58">
        <f t="shared" si="8"/>
        <v>0</v>
      </c>
      <c r="H27" s="59"/>
      <c r="I27" s="60"/>
      <c r="J27" s="61"/>
      <c r="K27" s="62">
        <f t="shared" si="9"/>
        <v>1</v>
      </c>
      <c r="L27" s="63" t="e">
        <f t="shared" si="1"/>
        <v>#DIV/0!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>
        <v>3.3</v>
      </c>
      <c r="C28" s="54"/>
      <c r="D28" s="55"/>
      <c r="E28" s="56"/>
      <c r="F28" s="57"/>
      <c r="G28" s="58">
        <f t="shared" si="8"/>
        <v>0</v>
      </c>
      <c r="H28" s="59"/>
      <c r="I28" s="60"/>
      <c r="J28" s="61"/>
      <c r="K28" s="62">
        <f t="shared" si="9"/>
        <v>1</v>
      </c>
      <c r="L28" s="63" t="e">
        <f t="shared" si="1"/>
        <v>#DIV/0!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 t="s">
        <v>65</v>
      </c>
      <c r="C29" s="54"/>
      <c r="D29" s="55"/>
      <c r="E29" s="56"/>
      <c r="F29" s="57"/>
      <c r="G29" s="58">
        <f t="shared" si="8"/>
        <v>0</v>
      </c>
      <c r="H29" s="59"/>
      <c r="I29" s="60"/>
      <c r="J29" s="61"/>
      <c r="K29" s="62">
        <f t="shared" si="9"/>
        <v>1</v>
      </c>
      <c r="L29" s="63" t="e">
        <f t="shared" si="1"/>
        <v>#DIV/0!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>
        <v>4</v>
      </c>
      <c r="C30" s="73"/>
      <c r="D30" s="74"/>
      <c r="E30" s="42">
        <f t="shared" ref="E30:G30" si="10">SUM(E31:E34)</f>
        <v>0</v>
      </c>
      <c r="F30" s="43">
        <f t="shared" si="10"/>
        <v>0</v>
      </c>
      <c r="G30" s="44">
        <f t="shared" si="10"/>
        <v>0</v>
      </c>
      <c r="H30" s="75"/>
      <c r="I30" s="76"/>
      <c r="J30" s="77"/>
      <c r="K30" s="77"/>
      <c r="L30" s="49" t="e">
        <f t="shared" si="1"/>
        <v>#DIV/0!</v>
      </c>
      <c r="M30" s="50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2"/>
      <c r="AB30" s="50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2"/>
      <c r="AQ30" s="50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2"/>
      <c r="BF30" s="50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2"/>
    </row>
    <row r="31" spans="2:72" ht="15.75" customHeight="1" x14ac:dyDescent="0.3">
      <c r="B31" s="53">
        <v>4.0999999999999996</v>
      </c>
      <c r="C31" s="54"/>
      <c r="D31" s="55"/>
      <c r="E31" s="56"/>
      <c r="F31" s="57"/>
      <c r="G31" s="58">
        <f t="shared" ref="G31:G34" si="11">E31-F31</f>
        <v>0</v>
      </c>
      <c r="H31" s="59"/>
      <c r="I31" s="60"/>
      <c r="J31" s="61"/>
      <c r="K31" s="62">
        <f t="shared" ref="K31:K34" si="12">J31-I31+1</f>
        <v>1</v>
      </c>
      <c r="L31" s="63" t="e">
        <f t="shared" si="1"/>
        <v>#DIV/0!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65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113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</row>
    <row r="32" spans="2:72" ht="15.75" customHeight="1" x14ac:dyDescent="0.3">
      <c r="B32" s="53">
        <v>4.2</v>
      </c>
      <c r="C32" s="54"/>
      <c r="D32" s="55"/>
      <c r="E32" s="56"/>
      <c r="F32" s="57"/>
      <c r="G32" s="58">
        <f t="shared" si="11"/>
        <v>0</v>
      </c>
      <c r="H32" s="59"/>
      <c r="I32" s="60"/>
      <c r="J32" s="61"/>
      <c r="K32" s="62">
        <f t="shared" si="12"/>
        <v>1</v>
      </c>
      <c r="L32" s="63" t="e">
        <f t="shared" si="1"/>
        <v>#DIV/0!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4.3</v>
      </c>
      <c r="C33" s="54"/>
      <c r="D33" s="80"/>
      <c r="E33" s="56"/>
      <c r="F33" s="57"/>
      <c r="G33" s="58">
        <f t="shared" si="11"/>
        <v>0</v>
      </c>
      <c r="H33" s="59"/>
      <c r="I33" s="60"/>
      <c r="J33" s="61"/>
      <c r="K33" s="62">
        <f t="shared" si="12"/>
        <v>1</v>
      </c>
      <c r="L33" s="63" t="e">
        <f t="shared" si="1"/>
        <v>#DIV/0!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6.5" customHeight="1" x14ac:dyDescent="0.3">
      <c r="B34" s="81" t="s">
        <v>71</v>
      </c>
      <c r="C34" s="82"/>
      <c r="D34" s="83"/>
      <c r="E34" s="84"/>
      <c r="F34" s="85"/>
      <c r="G34" s="86">
        <f t="shared" si="11"/>
        <v>0</v>
      </c>
      <c r="H34" s="87"/>
      <c r="I34" s="88"/>
      <c r="J34" s="89"/>
      <c r="K34" s="90">
        <f t="shared" si="12"/>
        <v>1</v>
      </c>
      <c r="L34" s="91" t="e">
        <f t="shared" si="1"/>
        <v>#DIV/0!</v>
      </c>
      <c r="M34" s="92"/>
      <c r="N34" s="93"/>
      <c r="O34" s="93"/>
      <c r="P34" s="93"/>
      <c r="Q34" s="93"/>
      <c r="R34" s="94"/>
      <c r="S34" s="94"/>
      <c r="T34" s="94"/>
      <c r="U34" s="94"/>
      <c r="V34" s="94"/>
      <c r="W34" s="93"/>
      <c r="X34" s="93"/>
      <c r="Y34" s="93"/>
      <c r="Z34" s="93"/>
      <c r="AA34" s="95"/>
      <c r="AB34" s="92"/>
      <c r="AC34" s="93"/>
      <c r="AD34" s="93"/>
      <c r="AE34" s="93"/>
      <c r="AF34" s="93"/>
      <c r="AG34" s="96"/>
      <c r="AH34" s="96"/>
      <c r="AI34" s="96"/>
      <c r="AJ34" s="96"/>
      <c r="AK34" s="96"/>
      <c r="AL34" s="93"/>
      <c r="AM34" s="93"/>
      <c r="AN34" s="93"/>
      <c r="AO34" s="93"/>
      <c r="AP34" s="95"/>
      <c r="AQ34" s="92"/>
      <c r="AR34" s="93"/>
      <c r="AS34" s="93"/>
      <c r="AT34" s="93"/>
      <c r="AU34" s="93"/>
      <c r="AV34" s="97"/>
      <c r="AW34" s="97"/>
      <c r="AX34" s="97"/>
      <c r="AY34" s="97"/>
      <c r="AZ34" s="97"/>
      <c r="BA34" s="93"/>
      <c r="BB34" s="93"/>
      <c r="BC34" s="93"/>
      <c r="BD34" s="93"/>
      <c r="BE34" s="95"/>
      <c r="BF34" s="92"/>
      <c r="BG34" s="93"/>
      <c r="BH34" s="93"/>
      <c r="BI34" s="93"/>
      <c r="BJ34" s="93"/>
      <c r="BK34" s="98"/>
      <c r="BL34" s="98"/>
      <c r="BM34" s="98"/>
      <c r="BN34" s="98"/>
      <c r="BO34" s="98"/>
      <c r="BP34" s="93"/>
      <c r="BQ34" s="93"/>
      <c r="BR34" s="93"/>
      <c r="BS34" s="93"/>
      <c r="BT34" s="95"/>
    </row>
    <row r="35" spans="2:74" ht="18" customHeight="1" x14ac:dyDescent="0.3">
      <c r="E35" s="99" t="s">
        <v>29</v>
      </c>
      <c r="F35" s="99" t="s">
        <v>30</v>
      </c>
      <c r="G35" s="99" t="s">
        <v>31</v>
      </c>
      <c r="H35" s="99" t="s">
        <v>73</v>
      </c>
      <c r="I35" s="99" t="s">
        <v>74</v>
      </c>
    </row>
    <row r="36" spans="2:74" ht="18" customHeight="1" x14ac:dyDescent="0.3">
      <c r="C36" s="4" t="s">
        <v>75</v>
      </c>
      <c r="D36" s="100" t="s">
        <v>76</v>
      </c>
      <c r="E36" s="101">
        <f t="shared" ref="E36:G36" si="13">SUM(E11:E17,E19:E22,E24:E29,E31:E34)</f>
        <v>13</v>
      </c>
      <c r="F36" s="101">
        <f t="shared" si="13"/>
        <v>12</v>
      </c>
      <c r="G36" s="101">
        <f t="shared" si="13"/>
        <v>1</v>
      </c>
      <c r="H36" s="101">
        <v>60</v>
      </c>
      <c r="I36" s="101">
        <f>E36/H36</f>
        <v>0.21666666666666667</v>
      </c>
      <c r="L36" s="102" t="s">
        <v>77</v>
      </c>
      <c r="M36" s="103">
        <v>1</v>
      </c>
      <c r="N36" s="103">
        <v>2</v>
      </c>
      <c r="O36" s="103">
        <v>3</v>
      </c>
      <c r="P36" s="103">
        <v>4</v>
      </c>
      <c r="Q36" s="103">
        <v>5</v>
      </c>
      <c r="R36" s="103">
        <v>6</v>
      </c>
      <c r="S36" s="103">
        <v>7</v>
      </c>
      <c r="T36" s="103">
        <v>8</v>
      </c>
      <c r="U36" s="103">
        <v>9</v>
      </c>
      <c r="V36" s="103">
        <v>10</v>
      </c>
      <c r="W36" s="103">
        <v>11</v>
      </c>
      <c r="X36" s="103">
        <v>12</v>
      </c>
      <c r="Y36" s="103">
        <v>13</v>
      </c>
      <c r="Z36" s="103">
        <v>14</v>
      </c>
      <c r="AA36" s="103">
        <v>15</v>
      </c>
      <c r="AB36" s="103">
        <v>16</v>
      </c>
      <c r="AC36" s="103">
        <v>17</v>
      </c>
      <c r="AD36" s="103">
        <v>18</v>
      </c>
      <c r="AE36" s="103">
        <v>19</v>
      </c>
      <c r="AF36" s="103">
        <v>20</v>
      </c>
      <c r="AG36" s="103">
        <v>21</v>
      </c>
      <c r="AH36" s="103">
        <v>22</v>
      </c>
      <c r="AI36" s="103">
        <v>23</v>
      </c>
      <c r="AJ36" s="103">
        <v>24</v>
      </c>
      <c r="AK36" s="103">
        <v>25</v>
      </c>
      <c r="AL36" s="103">
        <v>26</v>
      </c>
      <c r="AM36" s="103">
        <v>27</v>
      </c>
      <c r="AN36" s="103">
        <v>28</v>
      </c>
      <c r="AO36" s="103">
        <v>29</v>
      </c>
      <c r="AP36" s="103">
        <v>30</v>
      </c>
      <c r="AQ36" s="103">
        <v>31</v>
      </c>
      <c r="AR36" s="103">
        <v>32</v>
      </c>
      <c r="AS36" s="103">
        <v>33</v>
      </c>
      <c r="AT36" s="103">
        <v>34</v>
      </c>
      <c r="AU36" s="103">
        <v>35</v>
      </c>
      <c r="AV36" s="103">
        <v>36</v>
      </c>
      <c r="AW36" s="103">
        <v>37</v>
      </c>
      <c r="AX36" s="103">
        <v>38</v>
      </c>
      <c r="AY36" s="103">
        <v>39</v>
      </c>
      <c r="AZ36" s="103">
        <v>40</v>
      </c>
      <c r="BA36" s="103">
        <v>41</v>
      </c>
      <c r="BB36" s="103">
        <v>42</v>
      </c>
      <c r="BC36" s="103">
        <v>43</v>
      </c>
      <c r="BD36" s="103">
        <v>44</v>
      </c>
      <c r="BE36" s="103">
        <v>45</v>
      </c>
      <c r="BF36" s="103">
        <v>46</v>
      </c>
      <c r="BG36" s="103">
        <v>47</v>
      </c>
      <c r="BH36" s="103">
        <v>48</v>
      </c>
      <c r="BI36" s="103">
        <v>49</v>
      </c>
      <c r="BJ36" s="103">
        <v>50</v>
      </c>
      <c r="BK36" s="103">
        <v>51</v>
      </c>
      <c r="BL36" s="103">
        <v>52</v>
      </c>
      <c r="BM36" s="103">
        <v>53</v>
      </c>
      <c r="BN36" s="103">
        <v>54</v>
      </c>
      <c r="BO36" s="103">
        <v>55</v>
      </c>
      <c r="BP36" s="103">
        <v>56</v>
      </c>
      <c r="BQ36" s="103">
        <v>57</v>
      </c>
      <c r="BR36" s="103">
        <v>58</v>
      </c>
      <c r="BS36" s="103">
        <v>59</v>
      </c>
      <c r="BT36" s="103">
        <v>60</v>
      </c>
      <c r="BV36" s="100" t="s">
        <v>76</v>
      </c>
    </row>
    <row r="37" spans="2:74" ht="18" customHeight="1" x14ac:dyDescent="0.3">
      <c r="H37" s="104" t="s">
        <v>78</v>
      </c>
      <c r="L37" s="102" t="s">
        <v>79</v>
      </c>
      <c r="M37" s="105">
        <f>E36</f>
        <v>13</v>
      </c>
      <c r="N37" s="106">
        <f>M37-I36</f>
        <v>12.783333333333333</v>
      </c>
      <c r="O37" s="106">
        <f>N37-I36</f>
        <v>12.566666666666666</v>
      </c>
      <c r="P37" s="106">
        <f>O37-I36</f>
        <v>12.35</v>
      </c>
      <c r="Q37" s="106">
        <f>P37-I36</f>
        <v>12.133333333333333</v>
      </c>
      <c r="R37" s="106">
        <f>Q37-I36</f>
        <v>11.916666666666666</v>
      </c>
      <c r="S37" s="106">
        <f>R37-I36</f>
        <v>11.7</v>
      </c>
      <c r="T37" s="106">
        <f>S37-I36</f>
        <v>11.483333333333333</v>
      </c>
      <c r="U37" s="106">
        <f>T37-I36</f>
        <v>11.266666666666666</v>
      </c>
      <c r="V37" s="106">
        <f>U37-I36</f>
        <v>11.049999999999999</v>
      </c>
      <c r="W37" s="106">
        <f>V37-I36</f>
        <v>10.833333333333332</v>
      </c>
      <c r="X37" s="106">
        <f>W37-I36</f>
        <v>10.616666666666665</v>
      </c>
      <c r="Y37" s="106">
        <f>X37-I36</f>
        <v>10.399999999999999</v>
      </c>
      <c r="Z37" s="106">
        <f>Y37-I36</f>
        <v>10.183333333333332</v>
      </c>
      <c r="AA37" s="106">
        <f>Z37-I36</f>
        <v>9.966666666666665</v>
      </c>
      <c r="AB37" s="106">
        <f>AA37-I36</f>
        <v>9.7499999999999982</v>
      </c>
      <c r="AC37" s="106">
        <f>AB37-I36</f>
        <v>9.5333333333333314</v>
      </c>
      <c r="AD37" s="106">
        <f>AC37-I36</f>
        <v>9.3166666666666647</v>
      </c>
      <c r="AE37" s="106">
        <f>AD37-I36</f>
        <v>9.0999999999999979</v>
      </c>
      <c r="AF37" s="106">
        <f>AE37-I36</f>
        <v>8.8833333333333311</v>
      </c>
      <c r="AG37" s="106">
        <f>AF37-I36</f>
        <v>8.6666666666666643</v>
      </c>
      <c r="AH37" s="106">
        <f>AG37-I36</f>
        <v>8.4499999999999975</v>
      </c>
      <c r="AI37" s="106">
        <f>AH37-I36</f>
        <v>8.2333333333333307</v>
      </c>
      <c r="AJ37" s="106">
        <f>AI37-I36</f>
        <v>8.0166666666666639</v>
      </c>
      <c r="AK37" s="106">
        <f>AJ37-I36</f>
        <v>7.7999999999999972</v>
      </c>
      <c r="AL37" s="106">
        <f>AK37-I36</f>
        <v>7.5833333333333304</v>
      </c>
      <c r="AM37" s="106">
        <f>AL37-I36</f>
        <v>7.3666666666666636</v>
      </c>
      <c r="AN37" s="106">
        <f>AM37-I36</f>
        <v>7.1499999999999968</v>
      </c>
      <c r="AO37" s="106">
        <f>AN37-I36</f>
        <v>6.93333333333333</v>
      </c>
      <c r="AP37" s="106">
        <f>AO37-I36</f>
        <v>6.7166666666666632</v>
      </c>
      <c r="AQ37" s="106">
        <f>AP37-I36</f>
        <v>6.4999999999999964</v>
      </c>
      <c r="AR37" s="106">
        <f>AQ37-I36</f>
        <v>6.2833333333333297</v>
      </c>
      <c r="AS37" s="106">
        <f>AR37-I36</f>
        <v>6.0666666666666629</v>
      </c>
      <c r="AT37" s="106">
        <f>AS37-I36</f>
        <v>5.8499999999999961</v>
      </c>
      <c r="AU37" s="106">
        <f>AT37-I36</f>
        <v>5.6333333333333293</v>
      </c>
      <c r="AV37" s="106">
        <f>AU37-I36</f>
        <v>5.4166666666666625</v>
      </c>
      <c r="AW37" s="106">
        <f>AV37-I36</f>
        <v>5.1999999999999957</v>
      </c>
      <c r="AX37" s="106">
        <f>AW37-I36</f>
        <v>4.983333333333329</v>
      </c>
      <c r="AY37" s="106">
        <f>AX37-I36</f>
        <v>4.7666666666666622</v>
      </c>
      <c r="AZ37" s="106">
        <f>AY37-I36</f>
        <v>4.5499999999999954</v>
      </c>
      <c r="BA37" s="106">
        <f>AZ37-I36</f>
        <v>4.3333333333333286</v>
      </c>
      <c r="BB37" s="106">
        <f>BA37-I36</f>
        <v>4.1166666666666618</v>
      </c>
      <c r="BC37" s="106">
        <f>BB37-I36</f>
        <v>3.899999999999995</v>
      </c>
      <c r="BD37" s="106">
        <f>BC37-I36</f>
        <v>3.6833333333333282</v>
      </c>
      <c r="BE37" s="106">
        <f>BD37-I36</f>
        <v>3.4666666666666615</v>
      </c>
      <c r="BF37" s="106">
        <f>BE37-I36</f>
        <v>3.2499999999999947</v>
      </c>
      <c r="BG37" s="106">
        <f>BF37-I36</f>
        <v>3.0333333333333279</v>
      </c>
      <c r="BH37" s="106">
        <f>BG37-I36</f>
        <v>2.8166666666666611</v>
      </c>
      <c r="BI37" s="106">
        <f>BH37-I36</f>
        <v>2.5999999999999943</v>
      </c>
      <c r="BJ37" s="106">
        <f>BI37-I36</f>
        <v>2.3833333333333275</v>
      </c>
      <c r="BK37" s="106">
        <f>BJ37-I36</f>
        <v>2.1666666666666607</v>
      </c>
      <c r="BL37" s="106">
        <f>BK37-I36</f>
        <v>1.949999999999994</v>
      </c>
      <c r="BM37" s="106">
        <f>BL37-I36</f>
        <v>1.7333333333333272</v>
      </c>
      <c r="BN37" s="106">
        <f>BM37-I36</f>
        <v>1.5166666666666604</v>
      </c>
      <c r="BO37" s="106">
        <f>BN37-I36</f>
        <v>1.2999999999999936</v>
      </c>
      <c r="BP37" s="106">
        <f>BO37-I36</f>
        <v>1.0833333333333268</v>
      </c>
      <c r="BQ37" s="106">
        <f>BP37-I36</f>
        <v>0.86666666666666015</v>
      </c>
      <c r="BR37" s="106">
        <f>BQ37-I36</f>
        <v>0.64999999999999347</v>
      </c>
      <c r="BS37" s="106">
        <f>BR37-I36</f>
        <v>0.4333333333333268</v>
      </c>
      <c r="BT37" s="106">
        <f>BS37-I36</f>
        <v>0.21666666666666012</v>
      </c>
      <c r="BV37" s="101"/>
    </row>
    <row r="38" spans="2:74" ht="18" customHeight="1" x14ac:dyDescent="0.3">
      <c r="L38" s="102" t="s">
        <v>29</v>
      </c>
      <c r="M38" s="105">
        <f>E36</f>
        <v>13</v>
      </c>
      <c r="N38" s="105">
        <f t="shared" ref="N38:BT38" si="14">M40</f>
        <v>13</v>
      </c>
      <c r="O38" s="105">
        <f t="shared" si="14"/>
        <v>13</v>
      </c>
      <c r="P38" s="105">
        <f t="shared" si="14"/>
        <v>13</v>
      </c>
      <c r="Q38" s="105">
        <f t="shared" si="14"/>
        <v>13</v>
      </c>
      <c r="R38" s="105">
        <f t="shared" si="14"/>
        <v>13</v>
      </c>
      <c r="S38" s="105">
        <f t="shared" si="14"/>
        <v>13</v>
      </c>
      <c r="T38" s="105">
        <f t="shared" si="14"/>
        <v>13</v>
      </c>
      <c r="U38" s="105">
        <f t="shared" si="14"/>
        <v>13</v>
      </c>
      <c r="V38" s="105">
        <f t="shared" si="14"/>
        <v>13</v>
      </c>
      <c r="W38" s="105">
        <f t="shared" si="14"/>
        <v>13</v>
      </c>
      <c r="X38" s="105">
        <f t="shared" si="14"/>
        <v>13</v>
      </c>
      <c r="Y38" s="105">
        <f t="shared" si="14"/>
        <v>13</v>
      </c>
      <c r="Z38" s="105">
        <f t="shared" si="14"/>
        <v>13</v>
      </c>
      <c r="AA38" s="105">
        <f t="shared" si="14"/>
        <v>13</v>
      </c>
      <c r="AB38" s="105">
        <f t="shared" si="14"/>
        <v>13</v>
      </c>
      <c r="AC38" s="105">
        <f t="shared" si="14"/>
        <v>13</v>
      </c>
      <c r="AD38" s="105">
        <f t="shared" si="14"/>
        <v>13</v>
      </c>
      <c r="AE38" s="105">
        <f t="shared" si="14"/>
        <v>13</v>
      </c>
      <c r="AF38" s="105">
        <f t="shared" si="14"/>
        <v>13</v>
      </c>
      <c r="AG38" s="105">
        <f t="shared" si="14"/>
        <v>13</v>
      </c>
      <c r="AH38" s="105">
        <f t="shared" si="14"/>
        <v>13</v>
      </c>
      <c r="AI38" s="105">
        <f t="shared" si="14"/>
        <v>13</v>
      </c>
      <c r="AJ38" s="105">
        <f t="shared" si="14"/>
        <v>13</v>
      </c>
      <c r="AK38" s="105">
        <f t="shared" si="14"/>
        <v>13</v>
      </c>
      <c r="AL38" s="105">
        <f t="shared" si="14"/>
        <v>13</v>
      </c>
      <c r="AM38" s="105">
        <f t="shared" si="14"/>
        <v>13</v>
      </c>
      <c r="AN38" s="105">
        <f t="shared" si="14"/>
        <v>13</v>
      </c>
      <c r="AO38" s="105">
        <f t="shared" si="14"/>
        <v>13</v>
      </c>
      <c r="AP38" s="105">
        <f t="shared" si="14"/>
        <v>13</v>
      </c>
      <c r="AQ38" s="105">
        <f t="shared" si="14"/>
        <v>13</v>
      </c>
      <c r="AR38" s="105">
        <f t="shared" si="14"/>
        <v>13</v>
      </c>
      <c r="AS38" s="105">
        <f t="shared" si="14"/>
        <v>13</v>
      </c>
      <c r="AT38" s="105">
        <f t="shared" si="14"/>
        <v>13</v>
      </c>
      <c r="AU38" s="105">
        <f t="shared" si="14"/>
        <v>13</v>
      </c>
      <c r="AV38" s="105">
        <f t="shared" si="14"/>
        <v>13</v>
      </c>
      <c r="AW38" s="105">
        <f t="shared" si="14"/>
        <v>13</v>
      </c>
      <c r="AX38" s="105">
        <f t="shared" si="14"/>
        <v>13</v>
      </c>
      <c r="AY38" s="105">
        <f t="shared" si="14"/>
        <v>13</v>
      </c>
      <c r="AZ38" s="105">
        <f t="shared" si="14"/>
        <v>13</v>
      </c>
      <c r="BA38" s="105">
        <f t="shared" si="14"/>
        <v>13</v>
      </c>
      <c r="BB38" s="105">
        <f t="shared" si="14"/>
        <v>13</v>
      </c>
      <c r="BC38" s="105">
        <f t="shared" si="14"/>
        <v>13</v>
      </c>
      <c r="BD38" s="105">
        <f t="shared" si="14"/>
        <v>13</v>
      </c>
      <c r="BE38" s="105">
        <f t="shared" si="14"/>
        <v>13</v>
      </c>
      <c r="BF38" s="105">
        <f t="shared" si="14"/>
        <v>13</v>
      </c>
      <c r="BG38" s="105">
        <f t="shared" si="14"/>
        <v>13</v>
      </c>
      <c r="BH38" s="105">
        <f t="shared" si="14"/>
        <v>13</v>
      </c>
      <c r="BI38" s="105">
        <f t="shared" si="14"/>
        <v>13</v>
      </c>
      <c r="BJ38" s="105">
        <f t="shared" si="14"/>
        <v>13</v>
      </c>
      <c r="BK38" s="105">
        <f t="shared" si="14"/>
        <v>13</v>
      </c>
      <c r="BL38" s="105">
        <f t="shared" si="14"/>
        <v>13</v>
      </c>
      <c r="BM38" s="105">
        <f t="shared" si="14"/>
        <v>13</v>
      </c>
      <c r="BN38" s="105">
        <f t="shared" si="14"/>
        <v>13</v>
      </c>
      <c r="BO38" s="105">
        <f t="shared" si="14"/>
        <v>13</v>
      </c>
      <c r="BP38" s="105">
        <f t="shared" si="14"/>
        <v>13</v>
      </c>
      <c r="BQ38" s="105">
        <f t="shared" si="14"/>
        <v>13</v>
      </c>
      <c r="BR38" s="105">
        <f t="shared" si="14"/>
        <v>13</v>
      </c>
      <c r="BS38" s="105">
        <f t="shared" si="14"/>
        <v>13</v>
      </c>
      <c r="BT38" s="105">
        <f t="shared" si="14"/>
        <v>13</v>
      </c>
      <c r="BV38" s="101">
        <f t="shared" ref="BV38:BV40" si="15">SUM(M38:BT38)</f>
        <v>780</v>
      </c>
    </row>
    <row r="39" spans="2:74" ht="15.75" customHeight="1" x14ac:dyDescent="0.3">
      <c r="K39" s="107" t="s">
        <v>80</v>
      </c>
      <c r="L39" s="102" t="s">
        <v>81</v>
      </c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V39" s="101">
        <f t="shared" si="15"/>
        <v>0</v>
      </c>
    </row>
    <row r="40" spans="2:74" ht="15.75" customHeight="1" x14ac:dyDescent="0.3">
      <c r="L40" s="102" t="s">
        <v>82</v>
      </c>
      <c r="M40" s="105">
        <f t="shared" ref="M40:BT40" si="16">M38-M39</f>
        <v>13</v>
      </c>
      <c r="N40" s="105">
        <f t="shared" si="16"/>
        <v>13</v>
      </c>
      <c r="O40" s="105">
        <f t="shared" si="16"/>
        <v>13</v>
      </c>
      <c r="P40" s="105">
        <f t="shared" si="16"/>
        <v>13</v>
      </c>
      <c r="Q40" s="105">
        <f t="shared" si="16"/>
        <v>13</v>
      </c>
      <c r="R40" s="105">
        <f t="shared" si="16"/>
        <v>13</v>
      </c>
      <c r="S40" s="105">
        <f t="shared" si="16"/>
        <v>13</v>
      </c>
      <c r="T40" s="105">
        <f t="shared" si="16"/>
        <v>13</v>
      </c>
      <c r="U40" s="105">
        <f t="shared" si="16"/>
        <v>13</v>
      </c>
      <c r="V40" s="105">
        <f t="shared" si="16"/>
        <v>13</v>
      </c>
      <c r="W40" s="105">
        <f t="shared" si="16"/>
        <v>13</v>
      </c>
      <c r="X40" s="105">
        <f t="shared" si="16"/>
        <v>13</v>
      </c>
      <c r="Y40" s="105">
        <f t="shared" si="16"/>
        <v>13</v>
      </c>
      <c r="Z40" s="105">
        <f t="shared" si="16"/>
        <v>13</v>
      </c>
      <c r="AA40" s="105">
        <f t="shared" si="16"/>
        <v>13</v>
      </c>
      <c r="AB40" s="105">
        <f t="shared" si="16"/>
        <v>13</v>
      </c>
      <c r="AC40" s="105">
        <f t="shared" si="16"/>
        <v>13</v>
      </c>
      <c r="AD40" s="105">
        <f t="shared" si="16"/>
        <v>13</v>
      </c>
      <c r="AE40" s="105">
        <f t="shared" si="16"/>
        <v>13</v>
      </c>
      <c r="AF40" s="105">
        <f t="shared" si="16"/>
        <v>13</v>
      </c>
      <c r="AG40" s="105">
        <f t="shared" si="16"/>
        <v>13</v>
      </c>
      <c r="AH40" s="105">
        <f t="shared" si="16"/>
        <v>13</v>
      </c>
      <c r="AI40" s="105">
        <f t="shared" si="16"/>
        <v>13</v>
      </c>
      <c r="AJ40" s="105">
        <f t="shared" si="16"/>
        <v>13</v>
      </c>
      <c r="AK40" s="105">
        <f t="shared" si="16"/>
        <v>13</v>
      </c>
      <c r="AL40" s="105">
        <f t="shared" si="16"/>
        <v>13</v>
      </c>
      <c r="AM40" s="105">
        <f t="shared" si="16"/>
        <v>13</v>
      </c>
      <c r="AN40" s="105">
        <f t="shared" si="16"/>
        <v>13</v>
      </c>
      <c r="AO40" s="105">
        <f t="shared" si="16"/>
        <v>13</v>
      </c>
      <c r="AP40" s="105">
        <f t="shared" si="16"/>
        <v>13</v>
      </c>
      <c r="AQ40" s="105">
        <f t="shared" si="16"/>
        <v>13</v>
      </c>
      <c r="AR40" s="105">
        <f t="shared" si="16"/>
        <v>13</v>
      </c>
      <c r="AS40" s="105">
        <f t="shared" si="16"/>
        <v>13</v>
      </c>
      <c r="AT40" s="105">
        <f t="shared" si="16"/>
        <v>13</v>
      </c>
      <c r="AU40" s="105">
        <f t="shared" si="16"/>
        <v>13</v>
      </c>
      <c r="AV40" s="105">
        <f t="shared" si="16"/>
        <v>13</v>
      </c>
      <c r="AW40" s="105">
        <f t="shared" si="16"/>
        <v>13</v>
      </c>
      <c r="AX40" s="105">
        <f t="shared" si="16"/>
        <v>13</v>
      </c>
      <c r="AY40" s="105">
        <f t="shared" si="16"/>
        <v>13</v>
      </c>
      <c r="AZ40" s="105">
        <f t="shared" si="16"/>
        <v>13</v>
      </c>
      <c r="BA40" s="105">
        <f t="shared" si="16"/>
        <v>13</v>
      </c>
      <c r="BB40" s="105">
        <f t="shared" si="16"/>
        <v>13</v>
      </c>
      <c r="BC40" s="105">
        <f t="shared" si="16"/>
        <v>13</v>
      </c>
      <c r="BD40" s="105">
        <f t="shared" si="16"/>
        <v>13</v>
      </c>
      <c r="BE40" s="105">
        <f t="shared" si="16"/>
        <v>13</v>
      </c>
      <c r="BF40" s="105">
        <f t="shared" si="16"/>
        <v>13</v>
      </c>
      <c r="BG40" s="105">
        <f t="shared" si="16"/>
        <v>13</v>
      </c>
      <c r="BH40" s="105">
        <f t="shared" si="16"/>
        <v>13</v>
      </c>
      <c r="BI40" s="105">
        <f t="shared" si="16"/>
        <v>13</v>
      </c>
      <c r="BJ40" s="105">
        <f t="shared" si="16"/>
        <v>13</v>
      </c>
      <c r="BK40" s="105">
        <f t="shared" si="16"/>
        <v>13</v>
      </c>
      <c r="BL40" s="105">
        <f t="shared" si="16"/>
        <v>13</v>
      </c>
      <c r="BM40" s="105">
        <f t="shared" si="16"/>
        <v>13</v>
      </c>
      <c r="BN40" s="105">
        <f t="shared" si="16"/>
        <v>13</v>
      </c>
      <c r="BO40" s="105">
        <f t="shared" si="16"/>
        <v>13</v>
      </c>
      <c r="BP40" s="105">
        <f t="shared" si="16"/>
        <v>13</v>
      </c>
      <c r="BQ40" s="105">
        <f t="shared" si="16"/>
        <v>13</v>
      </c>
      <c r="BR40" s="105">
        <f t="shared" si="16"/>
        <v>13</v>
      </c>
      <c r="BS40" s="105">
        <f t="shared" si="16"/>
        <v>13</v>
      </c>
      <c r="BT40" s="105">
        <f t="shared" si="16"/>
        <v>13</v>
      </c>
      <c r="BV40" s="101">
        <f t="shared" si="15"/>
        <v>780</v>
      </c>
    </row>
    <row r="41" spans="2:74" ht="381.75" customHeight="1" x14ac:dyDescent="0.3"/>
    <row r="42" spans="2:74" ht="223.5" customHeight="1" x14ac:dyDescent="0.3"/>
    <row r="43" spans="2:74" ht="15.75" customHeight="1" x14ac:dyDescent="0.3"/>
    <row r="44" spans="2:74" ht="36" customHeight="1" x14ac:dyDescent="0.3">
      <c r="E44" s="180" t="s">
        <v>83</v>
      </c>
      <c r="F44" s="144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  <c r="BA44" s="144"/>
      <c r="BB44" s="145"/>
    </row>
    <row r="45" spans="2:74" ht="15.75" customHeight="1" x14ac:dyDescent="0.3"/>
    <row r="46" spans="2:74" ht="15.75" customHeight="1" x14ac:dyDescent="0.3"/>
    <row r="47" spans="2:74" ht="15.75" customHeight="1" x14ac:dyDescent="0.3"/>
    <row r="48" spans="2:74" ht="15.75" customHeight="1" x14ac:dyDescent="0.3"/>
    <row r="49" spans="3:4" ht="18.75" customHeight="1" x14ac:dyDescent="0.35">
      <c r="C49" s="108"/>
      <c r="D49" s="108"/>
    </row>
    <row r="50" spans="3:4" ht="15.75" customHeight="1" x14ac:dyDescent="0.3"/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3">
    <mergeCell ref="K3:K7"/>
    <mergeCell ref="B8:B9"/>
    <mergeCell ref="C8:C9"/>
    <mergeCell ref="D8:D9"/>
    <mergeCell ref="E8:G8"/>
    <mergeCell ref="H8:H9"/>
    <mergeCell ref="I8:I9"/>
    <mergeCell ref="E44:BB44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N1000"/>
  <sheetViews>
    <sheetView showGridLines="0" workbookViewId="0"/>
  </sheetViews>
  <sheetFormatPr defaultColWidth="13.5" defaultRowHeight="15" customHeight="1" x14ac:dyDescent="0.3"/>
  <cols>
    <col min="1" max="1" width="2.5" customWidth="1"/>
    <col min="2" max="2" width="9" customWidth="1"/>
    <col min="3" max="3" width="9.3984375" customWidth="1"/>
    <col min="4" max="4" width="33.5" customWidth="1"/>
    <col min="5" max="5" width="24" customWidth="1"/>
    <col min="6" max="6" width="72" customWidth="1"/>
    <col min="7" max="7" width="24" customWidth="1"/>
    <col min="8" max="8" width="15.09765625" customWidth="1"/>
    <col min="9" max="9" width="17.59765625" customWidth="1"/>
    <col min="10" max="10" width="39.09765625" customWidth="1"/>
    <col min="11" max="11" width="3" customWidth="1"/>
    <col min="12" max="12" width="15.59765625" customWidth="1"/>
    <col min="13" max="13" width="3" customWidth="1"/>
    <col min="14" max="14" width="14.5" customWidth="1"/>
    <col min="15" max="26" width="10.5" customWidth="1"/>
  </cols>
  <sheetData>
    <row r="1" spans="2:14" ht="36" customHeight="1" x14ac:dyDescent="0.3">
      <c r="B1" s="1" t="s">
        <v>0</v>
      </c>
      <c r="C1" s="2"/>
      <c r="D1" s="2"/>
      <c r="E1" s="1"/>
      <c r="F1" s="2"/>
      <c r="G1" s="2"/>
      <c r="H1" s="2"/>
      <c r="I1" s="2"/>
      <c r="J1" s="2"/>
      <c r="K1" s="2"/>
    </row>
    <row r="2" spans="2:14" ht="36" customHeight="1" x14ac:dyDescent="0.3">
      <c r="B2" s="4" t="s">
        <v>84</v>
      </c>
      <c r="C2" s="2"/>
      <c r="D2" s="2"/>
      <c r="E2" s="4"/>
      <c r="F2" s="2"/>
      <c r="G2" s="2"/>
      <c r="H2" s="2"/>
      <c r="I2" s="2"/>
      <c r="J2" s="2"/>
      <c r="K2" s="2"/>
    </row>
    <row r="3" spans="2:14" ht="36" customHeight="1" x14ac:dyDescent="0.3">
      <c r="B3" s="114" t="s">
        <v>85</v>
      </c>
      <c r="C3" s="115" t="s">
        <v>12</v>
      </c>
      <c r="D3" s="115" t="s">
        <v>86</v>
      </c>
      <c r="E3" s="115" t="s">
        <v>9</v>
      </c>
      <c r="F3" s="115" t="s">
        <v>87</v>
      </c>
      <c r="G3" s="116" t="s">
        <v>10</v>
      </c>
      <c r="H3" s="116" t="s">
        <v>88</v>
      </c>
      <c r="I3" s="117" t="s">
        <v>89</v>
      </c>
      <c r="J3" s="117" t="s">
        <v>90</v>
      </c>
      <c r="L3" s="118" t="s">
        <v>91</v>
      </c>
      <c r="N3" s="118" t="s">
        <v>88</v>
      </c>
    </row>
    <row r="4" spans="2:14" ht="18" customHeight="1" x14ac:dyDescent="0.3">
      <c r="B4" s="119"/>
      <c r="C4" s="120"/>
      <c r="D4" s="120"/>
      <c r="E4" s="120"/>
      <c r="F4" s="120"/>
      <c r="G4" s="121"/>
      <c r="H4" s="122">
        <v>1</v>
      </c>
      <c r="I4" s="123" t="s">
        <v>92</v>
      </c>
      <c r="J4" s="124"/>
      <c r="L4" s="125" t="s">
        <v>92</v>
      </c>
      <c r="N4" s="126">
        <v>1</v>
      </c>
    </row>
    <row r="5" spans="2:14" ht="18" customHeight="1" x14ac:dyDescent="0.3">
      <c r="B5" s="119"/>
      <c r="C5" s="120"/>
      <c r="D5" s="120"/>
      <c r="E5" s="120"/>
      <c r="F5" s="120"/>
      <c r="G5" s="121"/>
      <c r="H5" s="122">
        <v>2</v>
      </c>
      <c r="I5" s="123" t="s">
        <v>93</v>
      </c>
      <c r="J5" s="124"/>
      <c r="L5" s="127" t="s">
        <v>93</v>
      </c>
      <c r="N5" s="126">
        <v>2</v>
      </c>
    </row>
    <row r="6" spans="2:14" ht="18" customHeight="1" x14ac:dyDescent="0.3">
      <c r="B6" s="119"/>
      <c r="C6" s="120"/>
      <c r="D6" s="120"/>
      <c r="E6" s="120"/>
      <c r="F6" s="120"/>
      <c r="G6" s="121"/>
      <c r="H6" s="122">
        <v>8</v>
      </c>
      <c r="I6" s="123" t="s">
        <v>94</v>
      </c>
      <c r="J6" s="124"/>
      <c r="L6" s="128" t="s">
        <v>94</v>
      </c>
      <c r="N6" s="126">
        <v>4</v>
      </c>
    </row>
    <row r="7" spans="2:14" ht="18" customHeight="1" x14ac:dyDescent="0.3">
      <c r="B7" s="119"/>
      <c r="C7" s="120"/>
      <c r="D7" s="120"/>
      <c r="E7" s="120"/>
      <c r="F7" s="120"/>
      <c r="G7" s="121"/>
      <c r="H7" s="122">
        <v>8</v>
      </c>
      <c r="I7" s="129" t="s">
        <v>92</v>
      </c>
      <c r="J7" s="124"/>
      <c r="N7" s="126">
        <v>8</v>
      </c>
    </row>
    <row r="8" spans="2:14" ht="18" customHeight="1" x14ac:dyDescent="0.3">
      <c r="B8" s="119"/>
      <c r="C8" s="120"/>
      <c r="D8" s="120"/>
      <c r="E8" s="120"/>
      <c r="F8" s="120"/>
      <c r="G8" s="121"/>
      <c r="H8" s="122">
        <v>4</v>
      </c>
      <c r="I8" s="123"/>
      <c r="J8" s="124"/>
      <c r="N8" s="126">
        <v>16</v>
      </c>
    </row>
    <row r="9" spans="2:14" ht="18" customHeight="1" x14ac:dyDescent="0.3">
      <c r="B9" s="119"/>
      <c r="C9" s="120"/>
      <c r="D9" s="120"/>
      <c r="E9" s="120"/>
      <c r="F9" s="120"/>
      <c r="G9" s="121"/>
      <c r="H9" s="122">
        <v>80</v>
      </c>
      <c r="I9" s="123"/>
      <c r="J9" s="124"/>
      <c r="N9" s="126">
        <v>24</v>
      </c>
    </row>
    <row r="10" spans="2:14" ht="18" customHeight="1" x14ac:dyDescent="0.3">
      <c r="B10" s="119"/>
      <c r="C10" s="120"/>
      <c r="D10" s="120"/>
      <c r="E10" s="120"/>
      <c r="F10" s="120"/>
      <c r="G10" s="121"/>
      <c r="H10" s="122">
        <v>16</v>
      </c>
      <c r="I10" s="123"/>
      <c r="J10" s="124"/>
      <c r="N10" s="126">
        <v>40</v>
      </c>
    </row>
    <row r="11" spans="2:14" ht="18" customHeight="1" x14ac:dyDescent="0.3">
      <c r="B11" s="119"/>
      <c r="C11" s="120"/>
      <c r="D11" s="120"/>
      <c r="E11" s="120"/>
      <c r="F11" s="120"/>
      <c r="G11" s="121"/>
      <c r="H11" s="122">
        <v>8</v>
      </c>
      <c r="I11" s="123"/>
      <c r="J11" s="124"/>
      <c r="N11" s="130">
        <v>80</v>
      </c>
    </row>
    <row r="12" spans="2:14" ht="18" customHeight="1" x14ac:dyDescent="0.3">
      <c r="B12" s="119"/>
      <c r="C12" s="120"/>
      <c r="D12" s="120"/>
      <c r="E12" s="120"/>
      <c r="F12" s="120"/>
      <c r="G12" s="121"/>
      <c r="H12" s="122">
        <v>4</v>
      </c>
      <c r="I12" s="123"/>
      <c r="J12" s="124"/>
    </row>
    <row r="13" spans="2:14" ht="18" customHeight="1" x14ac:dyDescent="0.3">
      <c r="B13" s="119"/>
      <c r="C13" s="120"/>
      <c r="D13" s="120"/>
      <c r="E13" s="120"/>
      <c r="F13" s="120"/>
      <c r="G13" s="121"/>
      <c r="H13" s="122">
        <v>2</v>
      </c>
      <c r="I13" s="123"/>
      <c r="J13" s="124"/>
    </row>
    <row r="14" spans="2:14" ht="18" customHeight="1" x14ac:dyDescent="0.3">
      <c r="B14" s="119"/>
      <c r="C14" s="120"/>
      <c r="D14" s="120"/>
      <c r="E14" s="120"/>
      <c r="F14" s="120"/>
      <c r="G14" s="121"/>
      <c r="H14" s="122">
        <v>24</v>
      </c>
      <c r="I14" s="123"/>
      <c r="J14" s="124"/>
    </row>
    <row r="15" spans="2:14" ht="15.75" customHeight="1" x14ac:dyDescent="0.3">
      <c r="B15" s="119"/>
      <c r="C15" s="120"/>
      <c r="D15" s="120"/>
      <c r="E15" s="120"/>
      <c r="F15" s="120"/>
      <c r="G15" s="121"/>
      <c r="H15" s="122">
        <v>40</v>
      </c>
      <c r="I15" s="123"/>
      <c r="J15" s="124"/>
    </row>
    <row r="16" spans="2:14" ht="15.75" customHeight="1" x14ac:dyDescent="0.3">
      <c r="B16" s="119"/>
      <c r="C16" s="120"/>
      <c r="D16" s="120"/>
      <c r="E16" s="120"/>
      <c r="F16" s="120"/>
      <c r="G16" s="121"/>
      <c r="H16" s="122">
        <v>8</v>
      </c>
      <c r="I16" s="123"/>
      <c r="J16" s="124"/>
    </row>
    <row r="17" spans="2:10" ht="15.75" customHeight="1" x14ac:dyDescent="0.3">
      <c r="B17" s="119"/>
      <c r="C17" s="120"/>
      <c r="D17" s="120"/>
      <c r="E17" s="120"/>
      <c r="F17" s="120"/>
      <c r="G17" s="121"/>
      <c r="H17" s="122"/>
      <c r="I17" s="123"/>
      <c r="J17" s="124"/>
    </row>
    <row r="18" spans="2:10" ht="15.75" customHeight="1" x14ac:dyDescent="0.3">
      <c r="B18" s="119"/>
      <c r="C18" s="120"/>
      <c r="D18" s="120"/>
      <c r="E18" s="120"/>
      <c r="F18" s="120"/>
      <c r="G18" s="121"/>
      <c r="H18" s="122"/>
      <c r="I18" s="123"/>
      <c r="J18" s="124"/>
    </row>
    <row r="19" spans="2:10" ht="15.75" customHeight="1" x14ac:dyDescent="0.3">
      <c r="B19" s="119"/>
      <c r="C19" s="120"/>
      <c r="D19" s="120"/>
      <c r="E19" s="120"/>
      <c r="F19" s="120"/>
      <c r="G19" s="121"/>
      <c r="H19" s="122"/>
      <c r="I19" s="123"/>
      <c r="J19" s="124"/>
    </row>
    <row r="20" spans="2:10" ht="15.75" customHeight="1" x14ac:dyDescent="0.3">
      <c r="B20" s="119"/>
      <c r="C20" s="120"/>
      <c r="D20" s="120"/>
      <c r="E20" s="120"/>
      <c r="F20" s="120"/>
      <c r="G20" s="121"/>
      <c r="H20" s="122"/>
      <c r="I20" s="123"/>
      <c r="J20" s="124"/>
    </row>
    <row r="21" spans="2:10" ht="15.75" customHeight="1" x14ac:dyDescent="0.3">
      <c r="B21" s="119"/>
      <c r="C21" s="120"/>
      <c r="D21" s="120"/>
      <c r="E21" s="120"/>
      <c r="F21" s="120"/>
      <c r="G21" s="121"/>
      <c r="H21" s="122"/>
      <c r="I21" s="123"/>
      <c r="J21" s="124"/>
    </row>
    <row r="22" spans="2:10" ht="15.75" customHeight="1" x14ac:dyDescent="0.3">
      <c r="B22" s="119"/>
      <c r="C22" s="120"/>
      <c r="D22" s="120"/>
      <c r="E22" s="120"/>
      <c r="F22" s="120"/>
      <c r="G22" s="121"/>
      <c r="H22" s="122"/>
      <c r="I22" s="123"/>
      <c r="J22" s="124"/>
    </row>
    <row r="23" spans="2:10" ht="18" customHeight="1" x14ac:dyDescent="0.3">
      <c r="B23" s="119"/>
      <c r="C23" s="120"/>
      <c r="D23" s="120"/>
      <c r="E23" s="120"/>
      <c r="F23" s="120"/>
      <c r="G23" s="121"/>
      <c r="H23" s="122"/>
      <c r="I23" s="123"/>
      <c r="J23" s="124"/>
    </row>
    <row r="24" spans="2:10" ht="18" customHeight="1" x14ac:dyDescent="0.3">
      <c r="B24" s="119"/>
      <c r="C24" s="120"/>
      <c r="D24" s="120"/>
      <c r="E24" s="120"/>
      <c r="F24" s="120"/>
      <c r="G24" s="121"/>
      <c r="H24" s="122"/>
      <c r="I24" s="123"/>
      <c r="J24" s="124"/>
    </row>
    <row r="25" spans="2:10" ht="18" customHeight="1" x14ac:dyDescent="0.3">
      <c r="B25" s="119"/>
      <c r="C25" s="120"/>
      <c r="D25" s="120"/>
      <c r="E25" s="120"/>
      <c r="F25" s="120"/>
      <c r="G25" s="121"/>
      <c r="H25" s="122"/>
      <c r="I25" s="123"/>
      <c r="J25" s="124"/>
    </row>
    <row r="26" spans="2:10" ht="18" customHeight="1" x14ac:dyDescent="0.3">
      <c r="B26" s="119"/>
      <c r="C26" s="120"/>
      <c r="D26" s="120"/>
      <c r="E26" s="120"/>
      <c r="F26" s="120"/>
      <c r="G26" s="121"/>
      <c r="H26" s="122"/>
      <c r="I26" s="123"/>
      <c r="J26" s="124"/>
    </row>
    <row r="27" spans="2:10" ht="18" customHeight="1" x14ac:dyDescent="0.3">
      <c r="B27" s="119"/>
      <c r="C27" s="120"/>
      <c r="D27" s="120"/>
      <c r="E27" s="120"/>
      <c r="F27" s="120"/>
      <c r="G27" s="121"/>
      <c r="H27" s="122"/>
      <c r="I27" s="123"/>
      <c r="J27" s="124"/>
    </row>
    <row r="28" spans="2:10" ht="18" customHeight="1" x14ac:dyDescent="0.3">
      <c r="B28" s="119"/>
      <c r="C28" s="120"/>
      <c r="D28" s="120"/>
      <c r="E28" s="120"/>
      <c r="F28" s="120"/>
      <c r="G28" s="121"/>
      <c r="H28" s="122"/>
      <c r="I28" s="123"/>
      <c r="J28" s="124"/>
    </row>
    <row r="29" spans="2:10" ht="18" customHeight="1" x14ac:dyDescent="0.3">
      <c r="B29" s="119"/>
      <c r="C29" s="120"/>
      <c r="D29" s="120"/>
      <c r="E29" s="120"/>
      <c r="F29" s="120"/>
      <c r="G29" s="121"/>
      <c r="H29" s="122"/>
      <c r="I29" s="123"/>
      <c r="J29" s="124"/>
    </row>
    <row r="30" spans="2:10" ht="18" customHeight="1" x14ac:dyDescent="0.3">
      <c r="B30" s="119"/>
      <c r="C30" s="120"/>
      <c r="D30" s="120"/>
      <c r="E30" s="120"/>
      <c r="F30" s="120"/>
      <c r="G30" s="121"/>
      <c r="H30" s="122"/>
      <c r="I30" s="123"/>
      <c r="J30" s="124"/>
    </row>
    <row r="31" spans="2:10" ht="15.75" customHeight="1" x14ac:dyDescent="0.3">
      <c r="B31" s="119"/>
      <c r="C31" s="120"/>
      <c r="D31" s="120"/>
      <c r="E31" s="120"/>
      <c r="F31" s="120"/>
      <c r="G31" s="121"/>
      <c r="H31" s="122"/>
      <c r="I31" s="123"/>
      <c r="J31" s="124"/>
    </row>
    <row r="32" spans="2:10" ht="15.75" customHeight="1" x14ac:dyDescent="0.3">
      <c r="B32" s="119"/>
      <c r="C32" s="120"/>
      <c r="D32" s="120"/>
      <c r="E32" s="120"/>
      <c r="F32" s="120"/>
      <c r="G32" s="121"/>
      <c r="H32" s="122"/>
      <c r="I32" s="123"/>
      <c r="J32" s="124"/>
    </row>
    <row r="33" spans="2:10" ht="15.75" customHeight="1" x14ac:dyDescent="0.3">
      <c r="B33" s="119"/>
      <c r="C33" s="120"/>
      <c r="D33" s="120"/>
      <c r="E33" s="120"/>
      <c r="F33" s="120"/>
      <c r="G33" s="121"/>
      <c r="H33" s="122"/>
      <c r="I33" s="123"/>
      <c r="J33" s="124"/>
    </row>
    <row r="34" spans="2:10" ht="15.75" customHeight="1" x14ac:dyDescent="0.3">
      <c r="B34" s="119"/>
      <c r="C34" s="120"/>
      <c r="D34" s="120"/>
      <c r="E34" s="120"/>
      <c r="F34" s="120"/>
      <c r="G34" s="121"/>
      <c r="H34" s="122"/>
      <c r="I34" s="123"/>
      <c r="J34" s="124"/>
    </row>
    <row r="35" spans="2:10" ht="15.75" customHeight="1" x14ac:dyDescent="0.3">
      <c r="B35" s="119"/>
      <c r="C35" s="120"/>
      <c r="D35" s="120"/>
      <c r="E35" s="120"/>
      <c r="F35" s="120"/>
      <c r="G35" s="121"/>
      <c r="H35" s="122"/>
      <c r="I35" s="123"/>
      <c r="J35" s="124"/>
    </row>
    <row r="36" spans="2:10" ht="15.75" customHeight="1" x14ac:dyDescent="0.3">
      <c r="B36" s="119"/>
      <c r="C36" s="120"/>
      <c r="D36" s="120"/>
      <c r="E36" s="120"/>
      <c r="F36" s="120"/>
      <c r="G36" s="121"/>
      <c r="H36" s="122"/>
      <c r="I36" s="123"/>
      <c r="J36" s="124"/>
    </row>
    <row r="37" spans="2:10" ht="15.75" customHeight="1" x14ac:dyDescent="0.3">
      <c r="B37" s="119"/>
      <c r="C37" s="120"/>
      <c r="D37" s="120"/>
      <c r="E37" s="120"/>
      <c r="F37" s="120"/>
      <c r="G37" s="121"/>
      <c r="H37" s="122"/>
      <c r="I37" s="123"/>
      <c r="J37" s="124"/>
    </row>
    <row r="38" spans="2:10" ht="15.75" customHeight="1" x14ac:dyDescent="0.3">
      <c r="B38" s="119"/>
      <c r="C38" s="120"/>
      <c r="D38" s="120"/>
      <c r="E38" s="120"/>
      <c r="F38" s="120"/>
      <c r="G38" s="121"/>
      <c r="H38" s="122"/>
      <c r="I38" s="123"/>
      <c r="J38" s="124"/>
    </row>
    <row r="39" spans="2:10" ht="15.75" customHeight="1" x14ac:dyDescent="0.3">
      <c r="B39" s="119"/>
      <c r="C39" s="120"/>
      <c r="D39" s="120"/>
      <c r="E39" s="120"/>
      <c r="F39" s="120"/>
      <c r="G39" s="121"/>
      <c r="H39" s="122"/>
      <c r="I39" s="123"/>
      <c r="J39" s="124"/>
    </row>
    <row r="40" spans="2:10" ht="16.5" customHeight="1" x14ac:dyDescent="0.3">
      <c r="B40" s="131"/>
      <c r="C40" s="132"/>
      <c r="D40" s="132"/>
      <c r="E40" s="132"/>
      <c r="F40" s="132"/>
      <c r="G40" s="133"/>
      <c r="H40" s="133"/>
      <c r="I40" s="134"/>
      <c r="J40" s="135"/>
    </row>
    <row r="41" spans="2:10" ht="15.75" customHeight="1" x14ac:dyDescent="0.3"/>
    <row r="42" spans="2:10" ht="15.75" customHeight="1" x14ac:dyDescent="0.3"/>
    <row r="43" spans="2:10" ht="15.75" customHeight="1" x14ac:dyDescent="0.3"/>
    <row r="44" spans="2:10" ht="15.75" customHeight="1" x14ac:dyDescent="0.3"/>
    <row r="45" spans="2:10" ht="15.75" customHeight="1" x14ac:dyDescent="0.3"/>
    <row r="46" spans="2:10" ht="15.75" customHeight="1" x14ac:dyDescent="0.3"/>
    <row r="47" spans="2:10" ht="15.75" customHeight="1" x14ac:dyDescent="0.3"/>
    <row r="48" spans="2:10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conditionalFormatting sqref="H4:H40">
    <cfRule type="colorScale" priority="11">
      <colorScale>
        <cfvo type="min"/>
        <cfvo type="max"/>
        <color rgb="FFFFFFFF"/>
        <color rgb="FFAFCAC4"/>
      </colorScale>
    </cfRule>
  </conditionalFormatting>
  <conditionalFormatting sqref="I4:I40">
    <cfRule type="cellIs" dxfId="6" priority="1" operator="equal">
      <formula>$L$6</formula>
    </cfRule>
    <cfRule type="cellIs" dxfId="5" priority="2" operator="equal">
      <formula>$L$5</formula>
    </cfRule>
    <cfRule type="cellIs" dxfId="4" priority="3" operator="equal">
      <formula>$L$4</formula>
    </cfRule>
    <cfRule type="containsText" dxfId="3" priority="4" operator="containsText" text="Not Started">
      <formula>NOT(ISERROR(SEARCH(("Not Started"),(I4))))</formula>
    </cfRule>
    <cfRule type="colorScale" priority="5">
      <colorScale>
        <cfvo type="formula" val="$L$4"/>
        <cfvo type="formula" val="$L$5"/>
        <cfvo type="formula" val="$L$6"/>
        <color rgb="FFF8E5DA"/>
        <color rgb="FFF7EFDE"/>
        <color rgb="FFE9E7E7"/>
      </colorScale>
    </cfRule>
  </conditionalFormatting>
  <conditionalFormatting sqref="L4">
    <cfRule type="cellIs" dxfId="2" priority="9" operator="equal">
      <formula>$L$4</formula>
    </cfRule>
  </conditionalFormatting>
  <conditionalFormatting sqref="L4:L6">
    <cfRule type="containsText" dxfId="1" priority="6" operator="containsText" text="In Progress">
      <formula>NOT(ISERROR(SEARCH(("In Progress"),(L4))))</formula>
    </cfRule>
    <cfRule type="colorScale" priority="7">
      <colorScale>
        <cfvo type="formula" val="$L$5"/>
        <cfvo type="formula" val="$L$5"/>
        <cfvo type="formula" val="$L$6"/>
        <color rgb="FFF8E5DA"/>
        <color rgb="FFF7EFDE"/>
        <color rgb="FFE9E7E7"/>
      </colorScale>
    </cfRule>
  </conditionalFormatting>
  <conditionalFormatting sqref="L6">
    <cfRule type="cellIs" dxfId="0" priority="8" operator="equal">
      <formula>$L$6</formula>
    </cfRule>
  </conditionalFormatting>
  <conditionalFormatting sqref="N4:N11">
    <cfRule type="colorScale" priority="10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H4:H40" xr:uid="{00000000-0002-0000-0200-000000000000}">
      <formula1>$N$4:$N$11</formula1>
    </dataValidation>
    <dataValidation type="list" allowBlank="1" showErrorMessage="1" sqref="I4:I40" xr:uid="{00000000-0002-0000-0200-000001000000}">
      <formula1>$L$4:$L$6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F1003"/>
  <sheetViews>
    <sheetView showGridLines="0" workbookViewId="0">
      <selection activeCell="E43" sqref="E43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4" customWidth="1"/>
    <col min="5" max="5" width="17.59765625" customWidth="1"/>
    <col min="6" max="6" width="9" customWidth="1"/>
    <col min="7" max="26" width="10.5" customWidth="1"/>
  </cols>
  <sheetData>
    <row r="1" spans="2:6" ht="36" customHeight="1" x14ac:dyDescent="0.3">
      <c r="B1" s="1" t="s">
        <v>0</v>
      </c>
      <c r="C1" s="2"/>
      <c r="D1" s="2"/>
      <c r="E1" s="2"/>
      <c r="F1" s="2"/>
    </row>
    <row r="2" spans="2:6" ht="36" customHeight="1" x14ac:dyDescent="0.3">
      <c r="B2" s="4" t="s">
        <v>95</v>
      </c>
      <c r="C2" s="2"/>
      <c r="D2" s="2"/>
      <c r="E2" s="2"/>
      <c r="F2" s="2"/>
    </row>
    <row r="3" spans="2:6" ht="36" customHeight="1" x14ac:dyDescent="0.3">
      <c r="B3" s="115" t="s">
        <v>9</v>
      </c>
      <c r="C3" s="115" t="s">
        <v>87</v>
      </c>
      <c r="D3" s="116" t="s">
        <v>96</v>
      </c>
      <c r="E3" s="117" t="s">
        <v>97</v>
      </c>
    </row>
    <row r="4" spans="2:6" ht="18" customHeight="1" x14ac:dyDescent="0.3">
      <c r="B4" s="120" t="s">
        <v>109</v>
      </c>
      <c r="C4" s="120" t="s">
        <v>108</v>
      </c>
      <c r="D4" s="121" t="s">
        <v>98</v>
      </c>
      <c r="E4" s="123">
        <v>45354</v>
      </c>
    </row>
    <row r="5" spans="2:6" ht="18" customHeight="1" x14ac:dyDescent="0.3">
      <c r="B5" s="120" t="s">
        <v>99</v>
      </c>
      <c r="C5" s="120" t="s">
        <v>100</v>
      </c>
      <c r="D5" s="121" t="s">
        <v>101</v>
      </c>
      <c r="E5" s="123">
        <v>45354</v>
      </c>
    </row>
    <row r="6" spans="2:6" ht="18" customHeight="1" x14ac:dyDescent="0.3">
      <c r="B6" s="120" t="s">
        <v>102</v>
      </c>
      <c r="C6" s="120" t="s">
        <v>103</v>
      </c>
      <c r="D6" s="121" t="s">
        <v>104</v>
      </c>
      <c r="E6" s="123">
        <v>45354</v>
      </c>
    </row>
    <row r="7" spans="2:6" ht="18" customHeight="1" x14ac:dyDescent="0.3">
      <c r="B7" s="120" t="s">
        <v>105</v>
      </c>
      <c r="C7" s="120" t="s">
        <v>106</v>
      </c>
      <c r="D7" s="121" t="s">
        <v>107</v>
      </c>
      <c r="E7" s="123">
        <v>45354</v>
      </c>
    </row>
    <row r="8" spans="2:6" ht="18" customHeight="1" x14ac:dyDescent="0.3">
      <c r="B8" s="120" t="s">
        <v>110</v>
      </c>
      <c r="C8" s="120" t="s">
        <v>111</v>
      </c>
      <c r="D8" s="121" t="s">
        <v>107</v>
      </c>
      <c r="E8" s="123">
        <v>45354</v>
      </c>
    </row>
    <row r="9" spans="2:6" ht="18" customHeight="1" x14ac:dyDescent="0.3">
      <c r="B9" s="120" t="s">
        <v>178</v>
      </c>
      <c r="C9" s="120" t="s">
        <v>181</v>
      </c>
      <c r="D9" s="121" t="s">
        <v>101</v>
      </c>
      <c r="E9" s="123">
        <v>45354</v>
      </c>
    </row>
    <row r="10" spans="2:6" ht="18" customHeight="1" x14ac:dyDescent="0.3">
      <c r="B10" s="120" t="s">
        <v>112</v>
      </c>
      <c r="C10" s="142" t="s">
        <v>186</v>
      </c>
      <c r="D10" s="121" t="s">
        <v>104</v>
      </c>
      <c r="E10" s="123">
        <v>45354</v>
      </c>
    </row>
    <row r="11" spans="2:6" ht="18" customHeight="1" x14ac:dyDescent="0.3">
      <c r="B11" s="120" t="s">
        <v>182</v>
      </c>
      <c r="C11" s="142" t="s">
        <v>183</v>
      </c>
      <c r="D11" s="121" t="s">
        <v>98</v>
      </c>
      <c r="E11" s="123">
        <v>45354</v>
      </c>
    </row>
    <row r="12" spans="2:6" ht="18" customHeight="1" x14ac:dyDescent="0.3">
      <c r="B12" s="120" t="s">
        <v>113</v>
      </c>
      <c r="C12" s="120" t="s">
        <v>114</v>
      </c>
      <c r="D12" s="121" t="s">
        <v>104</v>
      </c>
      <c r="E12" s="123">
        <v>45354</v>
      </c>
    </row>
    <row r="13" spans="2:6" ht="18" customHeight="1" x14ac:dyDescent="0.3">
      <c r="B13" s="120" t="s">
        <v>116</v>
      </c>
      <c r="C13" s="120" t="s">
        <v>115</v>
      </c>
      <c r="D13" s="121" t="s">
        <v>101</v>
      </c>
      <c r="E13" s="123">
        <v>45354</v>
      </c>
    </row>
    <row r="14" spans="2:6" ht="18" customHeight="1" x14ac:dyDescent="0.3">
      <c r="B14" s="120" t="s">
        <v>117</v>
      </c>
      <c r="C14" s="120" t="s">
        <v>118</v>
      </c>
      <c r="D14" s="121" t="s">
        <v>107</v>
      </c>
      <c r="E14" s="123">
        <v>45354</v>
      </c>
    </row>
    <row r="15" spans="2:6" ht="15.75" customHeight="1" x14ac:dyDescent="0.3">
      <c r="B15" s="120" t="s">
        <v>119</v>
      </c>
      <c r="C15" s="120" t="s">
        <v>120</v>
      </c>
      <c r="D15" s="121" t="s">
        <v>104</v>
      </c>
      <c r="E15" s="123">
        <v>45354</v>
      </c>
    </row>
    <row r="16" spans="2:6" ht="15.75" customHeight="1" x14ac:dyDescent="0.3">
      <c r="B16" s="120" t="s">
        <v>121</v>
      </c>
      <c r="C16" s="120" t="s">
        <v>122</v>
      </c>
      <c r="D16" s="121" t="s">
        <v>101</v>
      </c>
      <c r="E16" s="123">
        <v>45354</v>
      </c>
    </row>
    <row r="17" spans="2:5" ht="15.75" customHeight="1" x14ac:dyDescent="0.3">
      <c r="B17" s="120" t="s">
        <v>123</v>
      </c>
      <c r="C17" s="120" t="s">
        <v>124</v>
      </c>
      <c r="D17" s="121" t="s">
        <v>107</v>
      </c>
      <c r="E17" s="123">
        <v>45354</v>
      </c>
    </row>
    <row r="18" spans="2:5" ht="15.75" customHeight="1" x14ac:dyDescent="0.3">
      <c r="B18" s="120" t="s">
        <v>125</v>
      </c>
      <c r="C18" s="120" t="s">
        <v>126</v>
      </c>
      <c r="D18" s="121" t="s">
        <v>98</v>
      </c>
      <c r="E18" s="123">
        <v>45354</v>
      </c>
    </row>
    <row r="19" spans="2:5" ht="15.75" customHeight="1" x14ac:dyDescent="0.3">
      <c r="B19" s="142" t="s">
        <v>184</v>
      </c>
      <c r="C19" s="142" t="s">
        <v>185</v>
      </c>
      <c r="D19" s="121" t="s">
        <v>101</v>
      </c>
      <c r="E19" s="123">
        <v>45354</v>
      </c>
    </row>
    <row r="20" spans="2:5" ht="15.75" customHeight="1" x14ac:dyDescent="0.3">
      <c r="B20" s="120" t="s">
        <v>127</v>
      </c>
      <c r="C20" s="120" t="s">
        <v>128</v>
      </c>
      <c r="D20" s="121" t="s">
        <v>104</v>
      </c>
      <c r="E20" s="123">
        <v>45354</v>
      </c>
    </row>
    <row r="21" spans="2:5" ht="15.75" customHeight="1" x14ac:dyDescent="0.3">
      <c r="B21" s="120" t="s">
        <v>166</v>
      </c>
      <c r="C21" s="120" t="s">
        <v>167</v>
      </c>
      <c r="D21" s="121" t="s">
        <v>104</v>
      </c>
      <c r="E21" s="123">
        <v>45357</v>
      </c>
    </row>
    <row r="22" spans="2:5" ht="15.75" customHeight="1" x14ac:dyDescent="0.3">
      <c r="B22" s="120" t="s">
        <v>129</v>
      </c>
      <c r="C22" s="120" t="s">
        <v>130</v>
      </c>
      <c r="D22" s="121" t="s">
        <v>98</v>
      </c>
      <c r="E22" s="123">
        <v>45354</v>
      </c>
    </row>
    <row r="23" spans="2:5" ht="18" customHeight="1" x14ac:dyDescent="0.3">
      <c r="B23" s="120" t="s">
        <v>131</v>
      </c>
      <c r="C23" s="120" t="s">
        <v>132</v>
      </c>
      <c r="D23" s="121" t="s">
        <v>107</v>
      </c>
      <c r="E23" s="123">
        <v>45354</v>
      </c>
    </row>
    <row r="24" spans="2:5" ht="18" customHeight="1" x14ac:dyDescent="0.3">
      <c r="B24" s="120" t="s">
        <v>139</v>
      </c>
      <c r="C24" s="120" t="s">
        <v>187</v>
      </c>
      <c r="D24" s="121" t="s">
        <v>98</v>
      </c>
      <c r="E24" s="123">
        <v>45357</v>
      </c>
    </row>
    <row r="25" spans="2:5" ht="18" customHeight="1" x14ac:dyDescent="0.3">
      <c r="B25" s="120" t="s">
        <v>141</v>
      </c>
      <c r="C25" s="120" t="s">
        <v>140</v>
      </c>
      <c r="D25" s="121" t="s">
        <v>104</v>
      </c>
      <c r="E25" s="123">
        <v>45357</v>
      </c>
    </row>
    <row r="26" spans="2:5" ht="18" customHeight="1" x14ac:dyDescent="0.3">
      <c r="B26" s="120" t="s">
        <v>143</v>
      </c>
      <c r="C26" s="120" t="s">
        <v>142</v>
      </c>
      <c r="D26" s="121" t="s">
        <v>101</v>
      </c>
      <c r="E26" s="123">
        <v>45357</v>
      </c>
    </row>
    <row r="27" spans="2:5" ht="18" customHeight="1" x14ac:dyDescent="0.3">
      <c r="B27" s="120" t="s">
        <v>145</v>
      </c>
      <c r="C27" s="120" t="s">
        <v>144</v>
      </c>
      <c r="D27" s="121" t="s">
        <v>107</v>
      </c>
      <c r="E27" s="123">
        <v>45357</v>
      </c>
    </row>
    <row r="28" spans="2:5" ht="18" customHeight="1" x14ac:dyDescent="0.3">
      <c r="B28" s="120" t="s">
        <v>148</v>
      </c>
      <c r="C28" s="120" t="s">
        <v>147</v>
      </c>
      <c r="D28" s="121" t="s">
        <v>101</v>
      </c>
      <c r="E28" s="123">
        <v>45357</v>
      </c>
    </row>
    <row r="29" spans="2:5" ht="18" customHeight="1" x14ac:dyDescent="0.3">
      <c r="B29" s="120" t="s">
        <v>149</v>
      </c>
      <c r="C29" s="120" t="s">
        <v>146</v>
      </c>
      <c r="D29" s="121" t="s">
        <v>98</v>
      </c>
      <c r="E29" s="123">
        <v>45357</v>
      </c>
    </row>
    <row r="30" spans="2:5" ht="18" customHeight="1" x14ac:dyDescent="0.3">
      <c r="B30" s="120" t="s">
        <v>151</v>
      </c>
      <c r="C30" s="120" t="s">
        <v>150</v>
      </c>
      <c r="D30" s="121" t="s">
        <v>104</v>
      </c>
      <c r="E30" s="123">
        <v>45357</v>
      </c>
    </row>
    <row r="31" spans="2:5" ht="25.5" customHeight="1" x14ac:dyDescent="0.3">
      <c r="B31" s="120" t="s">
        <v>153</v>
      </c>
      <c r="C31" s="120" t="s">
        <v>152</v>
      </c>
      <c r="D31" s="121" t="s">
        <v>107</v>
      </c>
      <c r="E31" s="123">
        <v>45357</v>
      </c>
    </row>
    <row r="32" spans="2:5" ht="15.75" customHeight="1" x14ac:dyDescent="0.3">
      <c r="B32" s="120" t="s">
        <v>155</v>
      </c>
      <c r="C32" s="139" t="s">
        <v>154</v>
      </c>
      <c r="D32" s="121" t="s">
        <v>104</v>
      </c>
      <c r="E32" s="123">
        <v>45357</v>
      </c>
    </row>
    <row r="33" spans="2:5" ht="15.75" customHeight="1" x14ac:dyDescent="0.3">
      <c r="B33" s="120" t="s">
        <v>157</v>
      </c>
      <c r="C33" s="120" t="s">
        <v>156</v>
      </c>
      <c r="D33" s="121" t="s">
        <v>101</v>
      </c>
      <c r="E33" s="123">
        <v>45357</v>
      </c>
    </row>
    <row r="34" spans="2:5" ht="15.75" customHeight="1" x14ac:dyDescent="0.3">
      <c r="B34" s="120" t="s">
        <v>158</v>
      </c>
      <c r="C34" s="120" t="s">
        <v>159</v>
      </c>
      <c r="D34" s="121" t="s">
        <v>107</v>
      </c>
      <c r="E34" s="123">
        <v>45357</v>
      </c>
    </row>
    <row r="35" spans="2:5" ht="15.75" customHeight="1" x14ac:dyDescent="0.3">
      <c r="B35" s="120" t="s">
        <v>160</v>
      </c>
      <c r="C35" s="120" t="s">
        <v>162</v>
      </c>
      <c r="D35" s="121" t="s">
        <v>98</v>
      </c>
      <c r="E35" s="123">
        <v>45357</v>
      </c>
    </row>
    <row r="36" spans="2:5" ht="15.75" customHeight="1" x14ac:dyDescent="0.3">
      <c r="B36" s="120" t="s">
        <v>161</v>
      </c>
      <c r="C36" s="120" t="s">
        <v>163</v>
      </c>
      <c r="D36" s="121" t="s">
        <v>101</v>
      </c>
      <c r="E36" s="123">
        <v>45357</v>
      </c>
    </row>
    <row r="37" spans="2:5" ht="15.75" customHeight="1" x14ac:dyDescent="0.3">
      <c r="B37" s="120" t="s">
        <v>164</v>
      </c>
      <c r="C37" s="120" t="s">
        <v>165</v>
      </c>
      <c r="D37" s="121" t="s">
        <v>98</v>
      </c>
      <c r="E37" s="123">
        <v>45357</v>
      </c>
    </row>
    <row r="38" spans="2:5" ht="15.75" customHeight="1" x14ac:dyDescent="0.3">
      <c r="B38" s="120" t="s">
        <v>168</v>
      </c>
      <c r="C38" s="120" t="s">
        <v>169</v>
      </c>
      <c r="D38" s="121" t="s">
        <v>104</v>
      </c>
      <c r="E38" s="123">
        <v>45357</v>
      </c>
    </row>
    <row r="39" spans="2:5" ht="15.75" customHeight="1" x14ac:dyDescent="0.3">
      <c r="B39" s="120" t="s">
        <v>170</v>
      </c>
      <c r="C39" s="120" t="s">
        <v>172</v>
      </c>
      <c r="D39" s="121" t="s">
        <v>107</v>
      </c>
      <c r="E39" s="123">
        <v>45357</v>
      </c>
    </row>
    <row r="40" spans="2:5" ht="15.75" customHeight="1" x14ac:dyDescent="0.3">
      <c r="B40" s="136" t="s">
        <v>171</v>
      </c>
      <c r="C40" s="136" t="s">
        <v>173</v>
      </c>
      <c r="D40" s="137" t="s">
        <v>98</v>
      </c>
      <c r="E40" s="138">
        <v>45357</v>
      </c>
    </row>
    <row r="41" spans="2:5" ht="15.75" customHeight="1" x14ac:dyDescent="0.3">
      <c r="B41" s="136" t="s">
        <v>174</v>
      </c>
      <c r="C41" s="136" t="s">
        <v>175</v>
      </c>
      <c r="D41" s="137" t="s">
        <v>107</v>
      </c>
      <c r="E41" s="138">
        <v>45357</v>
      </c>
    </row>
    <row r="42" spans="2:5" ht="15.75" customHeight="1" x14ac:dyDescent="0.3">
      <c r="B42" s="136" t="s">
        <v>176</v>
      </c>
      <c r="C42" s="136" t="s">
        <v>177</v>
      </c>
      <c r="D42" s="137" t="s">
        <v>101</v>
      </c>
      <c r="E42" s="138">
        <v>45357</v>
      </c>
    </row>
    <row r="43" spans="2:5" ht="15.75" customHeight="1" x14ac:dyDescent="0.3">
      <c r="B43" s="140" t="s">
        <v>179</v>
      </c>
      <c r="C43" s="140" t="s">
        <v>180</v>
      </c>
      <c r="D43" s="140" t="s">
        <v>101</v>
      </c>
      <c r="E43" s="141">
        <v>45357</v>
      </c>
    </row>
    <row r="44" spans="2:5" ht="15.75" customHeight="1" x14ac:dyDescent="0.3"/>
    <row r="45" spans="2:5" ht="15.75" customHeight="1" x14ac:dyDescent="0.3"/>
    <row r="46" spans="2:5" ht="15.75" customHeight="1" x14ac:dyDescent="0.3"/>
    <row r="47" spans="2:5" ht="15.75" customHeight="1" x14ac:dyDescent="0.3"/>
    <row r="48" spans="2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BLANK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valerio baldi</cp:lastModifiedBy>
  <dcterms:created xsi:type="dcterms:W3CDTF">2024-03-13T18:44:55Z</dcterms:created>
  <dcterms:modified xsi:type="dcterms:W3CDTF">2024-03-14T19:26:57Z</dcterms:modified>
</cp:coreProperties>
</file>