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backup/AnimalDex/docs/"/>
    </mc:Choice>
  </mc:AlternateContent>
  <xr:revisionPtr revIDLastSave="24" documentId="11_67BAAE8BAB7E23CA4F6A9000892E5713687ABEC7" xr6:coauthVersionLast="47" xr6:coauthVersionMax="47" xr10:uidLastSave="{0B8E3606-5088-42A8-84DD-532B316D4A79}"/>
  <bookViews>
    <workbookView xWindow="-108" yWindow="-108" windowWidth="23256" windowHeight="12456" firstSheet="1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2" l="1"/>
  <c r="K59" i="2"/>
  <c r="G59" i="2"/>
  <c r="L58" i="2"/>
  <c r="K58" i="2"/>
  <c r="G58" i="2"/>
  <c r="L57" i="2"/>
  <c r="K57" i="2"/>
  <c r="G57" i="2"/>
  <c r="L56" i="2"/>
  <c r="K56" i="2"/>
  <c r="G56" i="2"/>
  <c r="L55" i="2" l="1"/>
  <c r="K55" i="2"/>
  <c r="G55" i="2"/>
  <c r="L54" i="2"/>
  <c r="K54" i="2"/>
  <c r="G54" i="2"/>
  <c r="L53" i="2"/>
  <c r="K53" i="2"/>
  <c r="G53" i="2"/>
  <c r="E62" i="2"/>
  <c r="I62" i="2" s="1"/>
  <c r="F62" i="2"/>
  <c r="L52" i="2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65" i="2"/>
  <c r="M64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62" i="2" l="1"/>
  <c r="L24" i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10" i="2"/>
  <c r="L1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66" i="2"/>
  <c r="M63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63" i="2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V41" i="1"/>
  <c r="BV39" i="1"/>
  <c r="N64" i="2"/>
  <c r="N66" i="2" l="1"/>
  <c r="O64" i="2" l="1"/>
  <c r="O66" i="2" l="1"/>
  <c r="P64" i="2" l="1"/>
  <c r="P66" i="2" l="1"/>
  <c r="Q64" i="2" l="1"/>
  <c r="Q66" i="2" l="1"/>
  <c r="R64" i="2" l="1"/>
  <c r="R66" i="2" s="1"/>
  <c r="S64" i="2" s="1"/>
  <c r="S66" i="2" s="1"/>
  <c r="T64" i="2" s="1"/>
  <c r="T66" i="2" s="1"/>
  <c r="U64" i="2" s="1"/>
  <c r="U66" i="2" s="1"/>
  <c r="V64" i="2" s="1"/>
  <c r="V66" i="2" s="1"/>
  <c r="W64" i="2" s="1"/>
  <c r="W66" i="2" s="1"/>
  <c r="X64" i="2" s="1"/>
  <c r="X66" i="2" s="1"/>
  <c r="Y64" i="2" s="1"/>
  <c r="Y66" i="2" s="1"/>
  <c r="Z64" i="2" s="1"/>
  <c r="Z66" i="2" s="1"/>
  <c r="AA64" i="2" s="1"/>
  <c r="AA66" i="2" s="1"/>
  <c r="AB64" i="2" s="1"/>
  <c r="AB66" i="2" s="1"/>
  <c r="AC64" i="2" s="1"/>
  <c r="AC66" i="2" s="1"/>
  <c r="AD64" i="2" s="1"/>
  <c r="AD66" i="2" s="1"/>
  <c r="AE64" i="2" s="1"/>
  <c r="AE66" i="2" s="1"/>
  <c r="AF64" i="2" s="1"/>
  <c r="AF66" i="2" s="1"/>
  <c r="AG64" i="2" s="1"/>
  <c r="AG66" i="2" s="1"/>
  <c r="AH64" i="2" s="1"/>
  <c r="AH66" i="2" s="1"/>
  <c r="AI64" i="2" s="1"/>
  <c r="AI66" i="2" s="1"/>
  <c r="AJ64" i="2" s="1"/>
  <c r="AJ66" i="2" s="1"/>
  <c r="AK64" i="2" s="1"/>
  <c r="AK66" i="2" s="1"/>
  <c r="AL64" i="2" s="1"/>
  <c r="AL66" i="2" s="1"/>
  <c r="AM64" i="2" s="1"/>
  <c r="AM66" i="2" s="1"/>
  <c r="AN64" i="2" s="1"/>
  <c r="AN66" i="2" s="1"/>
  <c r="AO64" i="2" s="1"/>
  <c r="AO66" i="2" s="1"/>
  <c r="AP64" i="2" s="1"/>
  <c r="AP66" i="2" s="1"/>
  <c r="AQ64" i="2" s="1"/>
  <c r="AQ66" i="2" s="1"/>
  <c r="AR64" i="2" s="1"/>
  <c r="AR66" i="2" s="1"/>
  <c r="AS64" i="2" s="1"/>
  <c r="AS66" i="2" s="1"/>
  <c r="AT64" i="2" s="1"/>
  <c r="AT66" i="2" s="1"/>
  <c r="AU64" i="2" s="1"/>
  <c r="AU66" i="2" s="1"/>
  <c r="AV64" i="2" s="1"/>
  <c r="AV66" i="2" s="1"/>
  <c r="AW64" i="2" s="1"/>
  <c r="AW66" i="2" s="1"/>
  <c r="AX64" i="2" s="1"/>
  <c r="AX66" i="2" s="1"/>
  <c r="AY64" i="2" s="1"/>
  <c r="AY66" i="2" s="1"/>
  <c r="AZ64" i="2" s="1"/>
  <c r="AZ66" i="2" s="1"/>
  <c r="BA64" i="2" s="1"/>
  <c r="BA66" i="2" s="1"/>
  <c r="BB64" i="2" s="1"/>
  <c r="BB66" i="2" s="1"/>
  <c r="BC64" i="2" s="1"/>
  <c r="BC66" i="2" s="1"/>
  <c r="BD64" i="2" s="1"/>
  <c r="BD66" i="2" s="1"/>
  <c r="BE64" i="2" s="1"/>
  <c r="BE66" i="2" s="1"/>
  <c r="BF64" i="2" s="1"/>
  <c r="BF66" i="2" s="1"/>
  <c r="BG64" i="2" s="1"/>
  <c r="BG66" i="2" s="1"/>
  <c r="BH64" i="2" s="1"/>
  <c r="BH66" i="2" s="1"/>
  <c r="BI64" i="2" s="1"/>
  <c r="BI66" i="2" s="1"/>
  <c r="BJ64" i="2" s="1"/>
  <c r="BJ66" i="2" s="1"/>
  <c r="BK64" i="2" s="1"/>
  <c r="BK66" i="2" s="1"/>
  <c r="BL64" i="2" s="1"/>
  <c r="BL66" i="2" s="1"/>
  <c r="BM64" i="2" s="1"/>
  <c r="BM66" i="2" s="1"/>
  <c r="BN64" i="2" s="1"/>
  <c r="BN66" i="2" s="1"/>
  <c r="BO64" i="2" s="1"/>
  <c r="BO66" i="2" s="1"/>
  <c r="BP64" i="2" s="1"/>
  <c r="BP66" i="2" s="1"/>
  <c r="BQ64" i="2" s="1"/>
  <c r="BQ66" i="2" s="1"/>
  <c r="BR64" i="2" s="1"/>
  <c r="BR66" i="2" s="1"/>
  <c r="BS64" i="2" s="1"/>
  <c r="BS66" i="2" s="1"/>
  <c r="BT64" i="2" s="1"/>
  <c r="BT66" i="2" l="1"/>
  <c r="BV66" i="2" s="1"/>
  <c r="BV64" i="2"/>
</calcChain>
</file>

<file path=xl/sharedStrings.xml><?xml version="1.0" encoding="utf-8"?>
<sst xmlns="http://schemas.openxmlformats.org/spreadsheetml/2006/main" count="749" uniqueCount="313">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</sst>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4" fillId="0" borderId="70" xfId="0" applyFont="1" applyBorder="1" applyAlignment="1">
      <alignment horizontal="left" vertical="center" wrapText="1"/>
    </xf>
    <xf numFmtId="0" fontId="24" fillId="0" borderId="75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2" fillId="0" borderId="66" xfId="0" applyFont="1" applyBorder="1"/>
    <xf numFmtId="0" fontId="12" fillId="19" borderId="66" xfId="0" applyFont="1" applyFill="1" applyBorder="1"/>
    <xf numFmtId="0" fontId="12" fillId="20" borderId="66" xfId="0" applyFont="1" applyFill="1" applyBorder="1"/>
    <xf numFmtId="0" fontId="12" fillId="21" borderId="66" xfId="0" applyFont="1" applyFill="1" applyBorder="1"/>
    <xf numFmtId="0" fontId="12" fillId="34" borderId="66" xfId="0" applyFont="1" applyFill="1" applyBorder="1"/>
    <xf numFmtId="0" fontId="12" fillId="28" borderId="66" xfId="0" applyFont="1" applyFill="1" applyBorder="1"/>
    <xf numFmtId="0" fontId="12" fillId="32" borderId="66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31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Burndown'!$L$65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Burndown'!$M$62:$BT$62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Burndown'!$M$65:$BT$65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Burndown'!$L$63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Burndown'!$M$62:$BT$62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Burndown'!$M$63:$BT$63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Burndown'!$L$64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Burndown'!$M$62:$BT$62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Burndown'!$M$64:$BT$64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66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30" headerRowBorderDxfId="29" tableBorderDxfId="28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7" headerRowBorderDxfId="26" tableBorderDxfId="25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24"/>
    <tableColumn id="2" xr3:uid="{00000000-0010-0000-0100-000002000000}" name="TASK DESCRIPTION" dataDxfId="23"/>
    <tableColumn id="6" xr3:uid="{00000000-0010-0000-0100-000006000000}" name="COMPONENT" dataDxfId="22"/>
    <tableColumn id="3" xr3:uid="{00000000-0010-0000-0100-000003000000}" name="PRIORITY" dataDxfId="21"/>
    <tableColumn id="4" xr3:uid="{00000000-0010-0000-0100-000004000000}" name="ADDED BY" dataDxfId="20"/>
    <tableColumn id="5" xr3:uid="{00000000-0010-0000-0100-000005000000}" name="DATED ADDED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98" t="str">
        <f>HYPERLINK("https://goo.gl/ejIdKR","https://goo.gl/ejIdKR")</f>
        <v>https://goo.gl/ejIdKR</v>
      </c>
      <c r="BL2" s="199"/>
      <c r="BM2" s="199"/>
      <c r="BN2" s="199"/>
      <c r="BO2" s="199"/>
      <c r="BP2" s="199"/>
      <c r="BQ2" s="199"/>
      <c r="BR2" s="199"/>
      <c r="BS2" s="199"/>
      <c r="BT2" s="199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00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201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01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201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202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203" t="s">
        <v>8</v>
      </c>
      <c r="C9" s="205" t="s">
        <v>9</v>
      </c>
      <c r="D9" s="207" t="s">
        <v>10</v>
      </c>
      <c r="E9" s="209" t="s">
        <v>11</v>
      </c>
      <c r="F9" s="210"/>
      <c r="G9" s="211"/>
      <c r="H9" s="212" t="s">
        <v>12</v>
      </c>
      <c r="I9" s="217" t="s">
        <v>13</v>
      </c>
      <c r="J9" s="219" t="s">
        <v>14</v>
      </c>
      <c r="K9" s="221" t="s">
        <v>15</v>
      </c>
      <c r="L9" s="222" t="s">
        <v>16</v>
      </c>
      <c r="M9" s="224" t="s">
        <v>17</v>
      </c>
      <c r="N9" s="196"/>
      <c r="O9" s="196"/>
      <c r="P9" s="196"/>
      <c r="Q9" s="225"/>
      <c r="R9" s="226" t="s">
        <v>18</v>
      </c>
      <c r="S9" s="196"/>
      <c r="T9" s="196"/>
      <c r="U9" s="196"/>
      <c r="V9" s="225"/>
      <c r="W9" s="226" t="s">
        <v>19</v>
      </c>
      <c r="X9" s="196"/>
      <c r="Y9" s="196"/>
      <c r="Z9" s="196"/>
      <c r="AA9" s="197"/>
      <c r="AB9" s="227" t="s">
        <v>20</v>
      </c>
      <c r="AC9" s="196"/>
      <c r="AD9" s="196"/>
      <c r="AE9" s="196"/>
      <c r="AF9" s="225"/>
      <c r="AG9" s="228" t="s">
        <v>21</v>
      </c>
      <c r="AH9" s="196"/>
      <c r="AI9" s="196"/>
      <c r="AJ9" s="196"/>
      <c r="AK9" s="225"/>
      <c r="AL9" s="228" t="s">
        <v>22</v>
      </c>
      <c r="AM9" s="196"/>
      <c r="AN9" s="196"/>
      <c r="AO9" s="196"/>
      <c r="AP9" s="197"/>
      <c r="AQ9" s="229" t="s">
        <v>23</v>
      </c>
      <c r="AR9" s="196"/>
      <c r="AS9" s="196"/>
      <c r="AT9" s="196"/>
      <c r="AU9" s="225"/>
      <c r="AV9" s="230" t="s">
        <v>24</v>
      </c>
      <c r="AW9" s="196"/>
      <c r="AX9" s="196"/>
      <c r="AY9" s="196"/>
      <c r="AZ9" s="225"/>
      <c r="BA9" s="230" t="s">
        <v>25</v>
      </c>
      <c r="BB9" s="196"/>
      <c r="BC9" s="196"/>
      <c r="BD9" s="196"/>
      <c r="BE9" s="197"/>
      <c r="BF9" s="231" t="s">
        <v>26</v>
      </c>
      <c r="BG9" s="196"/>
      <c r="BH9" s="196"/>
      <c r="BI9" s="196"/>
      <c r="BJ9" s="225"/>
      <c r="BK9" s="195" t="s">
        <v>27</v>
      </c>
      <c r="BL9" s="196"/>
      <c r="BM9" s="196"/>
      <c r="BN9" s="196"/>
      <c r="BO9" s="225"/>
      <c r="BP9" s="195" t="s">
        <v>28</v>
      </c>
      <c r="BQ9" s="196"/>
      <c r="BR9" s="196"/>
      <c r="BS9" s="196"/>
      <c r="BT9" s="197"/>
    </row>
    <row r="10" spans="2:74" ht="18" customHeight="1" x14ac:dyDescent="0.3">
      <c r="B10" s="204"/>
      <c r="C10" s="206"/>
      <c r="D10" s="208"/>
      <c r="E10" s="24" t="s">
        <v>29</v>
      </c>
      <c r="F10" s="25" t="s">
        <v>30</v>
      </c>
      <c r="G10" s="26" t="s">
        <v>31</v>
      </c>
      <c r="H10" s="213"/>
      <c r="I10" s="218"/>
      <c r="J10" s="220"/>
      <c r="K10" s="220"/>
      <c r="L10" s="223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214" t="str">
        <f>HYPERLINK("https://goo.gl/ejIdKR","CLICK HERE TO CREATE GANTT CHART TEMPLATES IN SMARTSHEET")</f>
        <v>CLICK HERE TO CREATE GANTT CHART TEMPLATES IN SMARTSHEET</v>
      </c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6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26"/>
  <sheetViews>
    <sheetView showGridLines="0" tabSelected="1" topLeftCell="A36" zoomScale="85" zoomScaleNormal="85" workbookViewId="0">
      <selection activeCell="G55" sqref="G55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2.8984375" customWidth="1"/>
    <col min="75" max="75" width="3.19921875" customWidth="1"/>
    <col min="76" max="76" width="2.5" customWidth="1"/>
    <col min="77" max="77" width="3.5" customWidth="1"/>
    <col min="78" max="78" width="3" customWidth="1"/>
    <col min="79" max="79" width="3.09765625" customWidth="1"/>
    <col min="80" max="80" width="3.5" customWidth="1"/>
    <col min="81" max="81" width="3" customWidth="1"/>
    <col min="82" max="82" width="2.69921875" customWidth="1"/>
    <col min="83" max="83" width="2.59765625" customWidth="1"/>
    <col min="84" max="84" width="3.09765625" customWidth="1"/>
    <col min="85" max="85" width="3.19921875" customWidth="1"/>
    <col min="86" max="86" width="4.19921875" customWidth="1"/>
    <col min="87" max="87" width="3.69921875" customWidth="1"/>
    <col min="88" max="88" width="4" customWidth="1"/>
    <col min="89" max="89" width="3.8984375" customWidth="1"/>
    <col min="90" max="90" width="4.09765625" customWidth="1"/>
    <col min="91" max="91" width="3.19921875" customWidth="1"/>
    <col min="92" max="92" width="3.3984375" customWidth="1"/>
  </cols>
  <sheetData>
    <row r="1" spans="2:9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200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01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201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0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01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</row>
    <row r="7" spans="2:92" ht="18" customHeight="1" thickBot="1" x14ac:dyDescent="0.35">
      <c r="B7" s="4"/>
      <c r="C7" s="2"/>
      <c r="D7" s="2"/>
      <c r="E7" s="2"/>
      <c r="F7" s="2"/>
      <c r="G7" s="2"/>
      <c r="H7" s="2"/>
      <c r="I7" s="4"/>
      <c r="J7" s="2"/>
      <c r="K7" s="202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6"/>
      <c r="CJ7" s="175"/>
      <c r="CK7" s="175"/>
      <c r="CL7" s="175"/>
      <c r="CM7" s="175"/>
      <c r="CN7" s="175"/>
    </row>
    <row r="8" spans="2:92" ht="18" customHeight="1" x14ac:dyDescent="0.3">
      <c r="B8" s="203" t="s">
        <v>8</v>
      </c>
      <c r="C8" s="205" t="s">
        <v>9</v>
      </c>
      <c r="D8" s="207" t="s">
        <v>10</v>
      </c>
      <c r="E8" s="209" t="s">
        <v>11</v>
      </c>
      <c r="F8" s="210"/>
      <c r="G8" s="211"/>
      <c r="H8" s="212" t="s">
        <v>12</v>
      </c>
      <c r="I8" s="217" t="s">
        <v>13</v>
      </c>
      <c r="J8" s="219" t="s">
        <v>14</v>
      </c>
      <c r="K8" s="221" t="s">
        <v>15</v>
      </c>
      <c r="L8" s="222" t="s">
        <v>16</v>
      </c>
      <c r="M8" s="224" t="s">
        <v>17</v>
      </c>
      <c r="N8" s="196"/>
      <c r="O8" s="196"/>
      <c r="P8" s="196"/>
      <c r="Q8" s="225"/>
      <c r="R8" s="226" t="s">
        <v>18</v>
      </c>
      <c r="S8" s="196"/>
      <c r="T8" s="196"/>
      <c r="U8" s="196"/>
      <c r="V8" s="225"/>
      <c r="W8" s="226" t="s">
        <v>19</v>
      </c>
      <c r="X8" s="196"/>
      <c r="Y8" s="196"/>
      <c r="Z8" s="196"/>
      <c r="AA8" s="197"/>
      <c r="AB8" s="227" t="s">
        <v>20</v>
      </c>
      <c r="AC8" s="196"/>
      <c r="AD8" s="196"/>
      <c r="AE8" s="196"/>
      <c r="AF8" s="225"/>
      <c r="AG8" s="228" t="s">
        <v>21</v>
      </c>
      <c r="AH8" s="196"/>
      <c r="AI8" s="196"/>
      <c r="AJ8" s="196"/>
      <c r="AK8" s="225"/>
      <c r="AL8" s="228" t="s">
        <v>22</v>
      </c>
      <c r="AM8" s="196"/>
      <c r="AN8" s="196"/>
      <c r="AO8" s="196"/>
      <c r="AP8" s="197"/>
      <c r="AQ8" s="229" t="s">
        <v>23</v>
      </c>
      <c r="AR8" s="196"/>
      <c r="AS8" s="196"/>
      <c r="AT8" s="196"/>
      <c r="AU8" s="225"/>
      <c r="AV8" s="230" t="s">
        <v>24</v>
      </c>
      <c r="AW8" s="196"/>
      <c r="AX8" s="196"/>
      <c r="AY8" s="196"/>
      <c r="AZ8" s="225"/>
      <c r="BA8" s="230" t="s">
        <v>25</v>
      </c>
      <c r="BB8" s="196"/>
      <c r="BC8" s="196"/>
      <c r="BD8" s="196"/>
      <c r="BE8" s="197"/>
      <c r="BF8" s="236" t="s">
        <v>26</v>
      </c>
      <c r="BG8" s="196"/>
      <c r="BH8" s="196"/>
      <c r="BI8" s="196"/>
      <c r="BJ8" s="225"/>
      <c r="BK8" s="195" t="s">
        <v>27</v>
      </c>
      <c r="BL8" s="196"/>
      <c r="BM8" s="196"/>
      <c r="BN8" s="196"/>
      <c r="BO8" s="225"/>
      <c r="BP8" s="195" t="s">
        <v>28</v>
      </c>
      <c r="BQ8" s="196"/>
      <c r="BR8" s="196"/>
      <c r="BS8" s="196"/>
      <c r="BT8" s="197"/>
      <c r="BU8" s="232" t="s">
        <v>275</v>
      </c>
      <c r="BV8" s="233"/>
      <c r="BW8" s="233"/>
      <c r="BX8" s="233"/>
      <c r="BY8" s="234"/>
      <c r="BZ8" s="232" t="s">
        <v>276</v>
      </c>
      <c r="CA8" s="233"/>
      <c r="CB8" s="233"/>
      <c r="CC8" s="233"/>
      <c r="CD8" s="234"/>
      <c r="CE8" s="232" t="s">
        <v>277</v>
      </c>
      <c r="CF8" s="233"/>
      <c r="CG8" s="233"/>
      <c r="CH8" s="233"/>
      <c r="CI8" s="234"/>
      <c r="CJ8" s="232" t="s">
        <v>278</v>
      </c>
      <c r="CK8" s="233"/>
      <c r="CL8" s="233"/>
      <c r="CM8" s="233"/>
      <c r="CN8" s="234"/>
    </row>
    <row r="9" spans="2:92" ht="18" customHeight="1" thickBot="1" x14ac:dyDescent="0.35">
      <c r="B9" s="204"/>
      <c r="C9" s="206"/>
      <c r="D9" s="208"/>
      <c r="E9" s="24" t="s">
        <v>29</v>
      </c>
      <c r="F9" s="25" t="s">
        <v>30</v>
      </c>
      <c r="G9" s="26" t="s">
        <v>31</v>
      </c>
      <c r="H9" s="213"/>
      <c r="I9" s="218"/>
      <c r="J9" s="220"/>
      <c r="K9" s="220"/>
      <c r="L9" s="223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3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3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3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7"/>
      <c r="CA11" s="177"/>
      <c r="CB11" s="177"/>
      <c r="CC11" s="177"/>
      <c r="CD11" s="177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3">
      <c r="B12" s="187" t="s">
        <v>289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7"/>
      <c r="CA12" s="177"/>
      <c r="CB12" s="177"/>
      <c r="CC12" s="177"/>
      <c r="CD12" s="177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3">
      <c r="B13" s="187" t="s">
        <v>290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7"/>
      <c r="CA13" s="177"/>
      <c r="CB13" s="177"/>
      <c r="CC13" s="177"/>
      <c r="CD13" s="177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3">
      <c r="B14" s="187" t="s">
        <v>291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3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7"/>
      <c r="CA14" s="177"/>
      <c r="CB14" s="177"/>
      <c r="CC14" s="177"/>
      <c r="CD14" s="177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3">
      <c r="B15" s="187" t="s">
        <v>292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3"/>
      <c r="Z15" s="65"/>
      <c r="AA15" s="133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7"/>
      <c r="CA15" s="177"/>
      <c r="CB15" s="177"/>
      <c r="CC15" s="177"/>
      <c r="CD15" s="177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3">
      <c r="B16" s="187" t="s">
        <v>293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7"/>
      <c r="CA16" s="177"/>
      <c r="CB16" s="177"/>
      <c r="CC16" s="177"/>
      <c r="CD16" s="177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3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3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3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7"/>
      <c r="CA19" s="177"/>
      <c r="CB19" s="177"/>
      <c r="CC19" s="177"/>
      <c r="CD19" s="177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3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7"/>
      <c r="CA20" s="177"/>
      <c r="CB20" s="177"/>
      <c r="CC20" s="177"/>
      <c r="CD20" s="177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3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2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7"/>
      <c r="CA21" s="177"/>
      <c r="CB21" s="177"/>
      <c r="CC21" s="177"/>
      <c r="CD21" s="177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3">
      <c r="B22" s="53" t="s">
        <v>213</v>
      </c>
      <c r="C22" s="54" t="s">
        <v>214</v>
      </c>
      <c r="D22" s="153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4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7"/>
      <c r="CA22" s="177"/>
      <c r="CB22" s="177"/>
      <c r="CC22" s="177"/>
      <c r="CD22" s="177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3">
      <c r="B23" s="53" t="s">
        <v>215</v>
      </c>
      <c r="C23" s="54" t="s">
        <v>234</v>
      </c>
      <c r="D23" s="153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4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5"/>
      <c r="AG23" s="69"/>
      <c r="AH23" s="155"/>
      <c r="AI23" s="69"/>
      <c r="AJ23" s="69"/>
      <c r="AK23" s="69"/>
      <c r="AL23" s="65"/>
      <c r="AM23" s="65"/>
      <c r="AN23" s="65"/>
      <c r="AO23" s="15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7"/>
      <c r="CA23" s="177"/>
      <c r="CB23" s="177"/>
      <c r="CC23" s="177"/>
      <c r="CD23" s="177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3">
      <c r="B24" s="53" t="s">
        <v>217</v>
      </c>
      <c r="C24" s="54" t="s">
        <v>218</v>
      </c>
      <c r="D24" s="153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4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5"/>
      <c r="AG24" s="69"/>
      <c r="AH24" s="156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7"/>
      <c r="CA24" s="177"/>
      <c r="CB24" s="177"/>
      <c r="CC24" s="177"/>
      <c r="CD24" s="177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3">
      <c r="B25" s="53" t="s">
        <v>219</v>
      </c>
      <c r="C25" s="54" t="s">
        <v>220</v>
      </c>
      <c r="D25" s="153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4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5"/>
      <c r="AG25" s="69"/>
      <c r="AH25" s="69"/>
      <c r="AI25" s="156"/>
      <c r="AJ25" s="156"/>
      <c r="AK25" s="156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7"/>
      <c r="CA25" s="177"/>
      <c r="CB25" s="177"/>
      <c r="CC25" s="177"/>
      <c r="CD25" s="177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3">
      <c r="B26" s="53" t="s">
        <v>221</v>
      </c>
      <c r="C26" s="54" t="s">
        <v>222</v>
      </c>
      <c r="D26" s="153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4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6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7"/>
      <c r="CA26" s="177"/>
      <c r="CB26" s="177"/>
      <c r="CC26" s="177"/>
      <c r="CD26" s="177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3">
      <c r="B27" s="53" t="s">
        <v>223</v>
      </c>
      <c r="C27" s="54" t="s">
        <v>225</v>
      </c>
      <c r="D27" s="153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4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6"/>
      <c r="AI27" s="156"/>
      <c r="AJ27" s="69"/>
      <c r="AK27" s="156"/>
      <c r="AL27" s="65"/>
      <c r="AM27" s="65"/>
      <c r="AN27" s="156"/>
      <c r="AO27" s="65"/>
      <c r="AP27" s="156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7"/>
      <c r="CA27" s="177"/>
      <c r="CB27" s="177"/>
      <c r="CC27" s="177"/>
      <c r="CD27" s="177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3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3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7"/>
      <c r="CA29" s="177"/>
      <c r="CB29" s="177"/>
      <c r="CC29" s="177"/>
      <c r="CD29" s="177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3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58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7"/>
      <c r="CA30" s="177"/>
      <c r="CB30" s="177"/>
      <c r="CC30" s="177"/>
      <c r="CD30" s="177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3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7"/>
      <c r="CA31" s="177"/>
      <c r="CB31" s="177"/>
      <c r="CC31" s="177"/>
      <c r="CD31" s="177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3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7"/>
      <c r="CA32" s="177"/>
      <c r="CB32" s="177"/>
      <c r="CC32" s="177"/>
      <c r="CD32" s="177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3">
      <c r="B33" s="53" t="s">
        <v>236</v>
      </c>
      <c r="C33" s="161" t="s">
        <v>237</v>
      </c>
      <c r="D33" s="153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4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59"/>
      <c r="AW33" s="159"/>
      <c r="AX33" s="159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7"/>
      <c r="CA33" s="177"/>
      <c r="CB33" s="177"/>
      <c r="CC33" s="177"/>
      <c r="CD33" s="177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3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7"/>
      <c r="CA34" s="177"/>
      <c r="CB34" s="177"/>
      <c r="CC34" s="177"/>
      <c r="CD34" s="177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3">
      <c r="B35" s="53" t="s">
        <v>238</v>
      </c>
      <c r="C35" s="54" t="s">
        <v>239</v>
      </c>
      <c r="D35" s="153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4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59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7"/>
      <c r="CA35" s="177"/>
      <c r="CB35" s="177"/>
      <c r="CC35" s="177"/>
      <c r="CD35" s="177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3">
      <c r="B36" s="53" t="s">
        <v>240</v>
      </c>
      <c r="C36" s="54" t="s">
        <v>241</v>
      </c>
      <c r="D36" s="153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4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59"/>
      <c r="AY36" s="159"/>
      <c r="AZ36" s="159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7"/>
      <c r="CA36" s="177"/>
      <c r="CB36" s="177"/>
      <c r="CC36" s="177"/>
      <c r="CD36" s="177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3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59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7"/>
      <c r="CA37" s="177"/>
      <c r="CB37" s="177"/>
      <c r="CC37" s="177"/>
      <c r="CD37" s="177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3">
      <c r="B38" s="53" t="s">
        <v>243</v>
      </c>
      <c r="C38" s="54" t="s">
        <v>246</v>
      </c>
      <c r="D38" s="153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4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59"/>
      <c r="AZ38" s="159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7"/>
      <c r="CA38" s="177"/>
      <c r="CB38" s="177"/>
      <c r="CC38" s="177"/>
      <c r="CD38" s="177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3">
      <c r="B39" s="53" t="s">
        <v>248</v>
      </c>
      <c r="C39" s="161" t="s">
        <v>249</v>
      </c>
      <c r="D39" s="153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4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59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7"/>
      <c r="CA39" s="177"/>
      <c r="CB39" s="177"/>
      <c r="CC39" s="177"/>
      <c r="CD39" s="177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3">
      <c r="B40" s="53" t="s">
        <v>250</v>
      </c>
      <c r="C40" s="161" t="s">
        <v>252</v>
      </c>
      <c r="D40" s="153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4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2"/>
      <c r="BD40" s="162"/>
      <c r="BE40" s="163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7"/>
      <c r="CA40" s="177"/>
      <c r="CB40" s="177"/>
      <c r="CC40" s="177"/>
      <c r="CD40" s="177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3">
      <c r="B41" s="53" t="s">
        <v>251</v>
      </c>
      <c r="C41" s="161" t="s">
        <v>261</v>
      </c>
      <c r="D41" s="153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4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2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7"/>
      <c r="CA41" s="177"/>
      <c r="CB41" s="177"/>
      <c r="CC41" s="177"/>
      <c r="CD41" s="177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3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3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4"/>
      <c r="BX43" s="65"/>
      <c r="BY43" s="65"/>
      <c r="BZ43" s="177"/>
      <c r="CA43" s="177"/>
      <c r="CB43" s="177"/>
      <c r="CC43" s="177"/>
      <c r="CD43" s="177"/>
      <c r="CE43" s="65"/>
      <c r="CF43" s="65"/>
      <c r="CG43" s="65"/>
      <c r="CH43" s="65"/>
      <c r="CI43" s="68"/>
      <c r="CK43" s="65"/>
      <c r="CL43" s="174"/>
      <c r="CM43" s="65"/>
      <c r="CN43" s="65"/>
    </row>
    <row r="44" spans="2:92" ht="15.75" customHeight="1" x14ac:dyDescent="0.3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7"/>
      <c r="CA44" s="177"/>
      <c r="CB44" s="177"/>
      <c r="CC44" s="177"/>
      <c r="CD44" s="177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3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4"/>
      <c r="CA45" s="177"/>
      <c r="CB45" s="177"/>
      <c r="CC45" s="177"/>
      <c r="CD45" s="177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5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78"/>
      <c r="CA46" s="178"/>
      <c r="CB46" s="174"/>
      <c r="CC46" s="174"/>
      <c r="CD46" s="174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5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78"/>
      <c r="CA47" s="178"/>
      <c r="CB47" s="178"/>
      <c r="CC47" s="178"/>
      <c r="CD47" s="178"/>
      <c r="CE47" s="93"/>
      <c r="CF47" s="174"/>
      <c r="CG47" s="174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5">
      <c r="B48" s="179" t="s">
        <v>272</v>
      </c>
      <c r="C48" s="172" t="s">
        <v>273</v>
      </c>
      <c r="D48" s="172" t="s">
        <v>283</v>
      </c>
      <c r="E48" s="166">
        <v>8</v>
      </c>
      <c r="F48" s="166">
        <v>6</v>
      </c>
      <c r="G48" s="167">
        <f t="shared" si="8"/>
        <v>2</v>
      </c>
      <c r="H48" s="165">
        <v>4.5</v>
      </c>
      <c r="I48" s="168">
        <v>45425</v>
      </c>
      <c r="J48" s="168">
        <v>45506</v>
      </c>
      <c r="K48" s="169">
        <f t="shared" si="9"/>
        <v>82</v>
      </c>
      <c r="L48" s="170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4"/>
      <c r="CA48" s="178"/>
      <c r="CB48" s="178"/>
      <c r="CC48" s="175"/>
      <c r="CD48" s="175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3">
      <c r="B49" s="171" t="s">
        <v>279</v>
      </c>
      <c r="C49" s="73" t="s">
        <v>274</v>
      </c>
      <c r="D49" s="74"/>
      <c r="E49" s="42">
        <f>SUM(E50:E50)</f>
        <v>5</v>
      </c>
      <c r="F49" s="43">
        <f>SUM(F50:F50)</f>
        <v>5</v>
      </c>
      <c r="G49" s="44">
        <f>SUM(G50:G50)</f>
        <v>0</v>
      </c>
      <c r="H49" s="75"/>
      <c r="I49" s="76"/>
      <c r="J49" s="77"/>
      <c r="K49" s="77"/>
      <c r="L49" s="49">
        <f t="shared" ref="L49:L50" si="13">F49/E49</f>
        <v>1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5">
      <c r="B50" s="179" t="s">
        <v>280</v>
      </c>
      <c r="C50" s="180" t="s">
        <v>294</v>
      </c>
      <c r="D50" s="83" t="s">
        <v>210</v>
      </c>
      <c r="E50" s="84">
        <v>5</v>
      </c>
      <c r="F50" s="85">
        <v>5</v>
      </c>
      <c r="G50" s="86">
        <f t="shared" ref="G50" si="14">E50-F50</f>
        <v>0</v>
      </c>
      <c r="H50" s="87">
        <v>5</v>
      </c>
      <c r="I50" s="88">
        <v>45495</v>
      </c>
      <c r="J50" s="89">
        <v>45507</v>
      </c>
      <c r="K50" s="90">
        <f t="shared" ref="K50" si="15">J50-I50+1</f>
        <v>13</v>
      </c>
      <c r="L50" s="91">
        <f t="shared" si="13"/>
        <v>1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2"/>
      <c r="BL50" s="183"/>
      <c r="BM50" s="184"/>
      <c r="BN50" s="183"/>
      <c r="BO50" s="183"/>
      <c r="BP50" s="181"/>
      <c r="BQ50" s="65"/>
      <c r="BR50" s="174"/>
      <c r="BS50" s="65"/>
      <c r="BT50" s="65"/>
      <c r="BU50" s="175"/>
      <c r="BV50" s="65"/>
      <c r="BW50" s="174"/>
      <c r="BX50" s="65"/>
      <c r="BY50" s="65"/>
      <c r="BZ50" s="65"/>
      <c r="CA50" s="65"/>
      <c r="CB50" s="174"/>
      <c r="CC50" s="65"/>
      <c r="CD50" s="175"/>
      <c r="CE50" s="65"/>
      <c r="CF50" s="65"/>
      <c r="CG50" s="174"/>
      <c r="CH50" s="65"/>
      <c r="CI50" s="65"/>
      <c r="CJ50" s="65"/>
      <c r="CK50" s="65"/>
      <c r="CL50" s="174"/>
      <c r="CM50" s="65"/>
      <c r="CN50" s="65"/>
    </row>
    <row r="51" spans="2:92" ht="16.5" customHeight="1" thickBot="1" x14ac:dyDescent="0.35">
      <c r="B51" s="179" t="s">
        <v>281</v>
      </c>
      <c r="C51" s="180" t="s">
        <v>282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2"/>
      <c r="BL51" s="183"/>
      <c r="BM51" s="184"/>
      <c r="BN51" s="183"/>
      <c r="BO51" s="183"/>
      <c r="BP51" s="65"/>
      <c r="BQ51" s="65"/>
      <c r="BR51" s="174"/>
      <c r="BS51" s="65"/>
      <c r="BT51" s="65"/>
      <c r="BU51" s="65"/>
      <c r="BV51" s="65"/>
      <c r="BW51" s="174"/>
      <c r="BX51" s="65"/>
      <c r="BY51" s="65"/>
      <c r="BZ51" s="65"/>
      <c r="CA51" s="175"/>
      <c r="CB51" s="174"/>
      <c r="CC51" s="65"/>
      <c r="CD51" s="175"/>
      <c r="CE51" s="65"/>
      <c r="CF51" s="65"/>
      <c r="CG51" s="174"/>
      <c r="CH51" s="65"/>
      <c r="CI51" s="65"/>
      <c r="CJ51" s="65"/>
      <c r="CK51" s="65"/>
      <c r="CL51" s="174"/>
      <c r="CM51" s="65"/>
      <c r="CN51" s="65"/>
    </row>
    <row r="52" spans="2:92" ht="16.5" customHeight="1" thickBot="1" x14ac:dyDescent="0.35">
      <c r="B52" s="179" t="s">
        <v>287</v>
      </c>
      <c r="C52" s="180" t="s">
        <v>288</v>
      </c>
      <c r="D52" s="186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2"/>
      <c r="BL52" s="183"/>
      <c r="BM52" s="184"/>
      <c r="BN52" s="183"/>
      <c r="BO52" s="183"/>
      <c r="BP52" s="65"/>
      <c r="BQ52" s="65"/>
      <c r="BR52" s="174"/>
      <c r="BS52" s="65"/>
      <c r="BT52" s="65"/>
      <c r="BU52" s="65"/>
      <c r="BV52" s="65"/>
      <c r="BW52" s="174"/>
      <c r="BX52" s="65"/>
      <c r="BY52" s="65"/>
      <c r="BZ52" s="65"/>
      <c r="CA52" s="174"/>
      <c r="CB52" s="174"/>
      <c r="CC52" s="65"/>
      <c r="CD52" s="175"/>
      <c r="CE52" s="65"/>
      <c r="CF52" s="65"/>
      <c r="CG52" s="174"/>
      <c r="CH52" s="65"/>
      <c r="CI52" s="65"/>
      <c r="CJ52" s="65"/>
      <c r="CK52" s="65"/>
      <c r="CL52" s="174"/>
      <c r="CM52" s="65"/>
      <c r="CN52" s="65"/>
    </row>
    <row r="53" spans="2:92" ht="16.5" customHeight="1" thickBot="1" x14ac:dyDescent="0.35">
      <c r="B53" s="179" t="s">
        <v>295</v>
      </c>
      <c r="C53" s="180" t="s">
        <v>296</v>
      </c>
      <c r="D53" s="186" t="s">
        <v>207</v>
      </c>
      <c r="E53" s="84">
        <v>2</v>
      </c>
      <c r="F53" s="85">
        <v>2</v>
      </c>
      <c r="G53" s="86">
        <f t="shared" ref="G53" si="22">E53-F53</f>
        <v>0</v>
      </c>
      <c r="H53" s="87">
        <v>5</v>
      </c>
      <c r="I53" s="88">
        <v>45507</v>
      </c>
      <c r="J53" s="89">
        <v>45507</v>
      </c>
      <c r="K53" s="90">
        <f t="shared" ref="K53" si="23">J53-I53+1</f>
        <v>1</v>
      </c>
      <c r="L53" s="91">
        <f t="shared" ref="L53" si="24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2"/>
      <c r="BL53" s="183"/>
      <c r="BM53" s="184"/>
      <c r="BN53" s="183"/>
      <c r="BO53" s="183"/>
      <c r="BP53" s="65"/>
      <c r="BQ53" s="65"/>
      <c r="BR53" s="174"/>
      <c r="BS53" s="65"/>
      <c r="BT53" s="65"/>
      <c r="BU53" s="65"/>
      <c r="BV53" s="65"/>
      <c r="BW53" s="174"/>
      <c r="BX53" s="65"/>
      <c r="BY53" s="65"/>
      <c r="BZ53" s="65"/>
      <c r="CA53" s="174"/>
      <c r="CB53" s="174"/>
      <c r="CC53" s="65"/>
      <c r="CD53" s="175"/>
      <c r="CF53" s="65"/>
      <c r="CG53" s="174"/>
      <c r="CH53" s="65"/>
      <c r="CI53" s="65"/>
      <c r="CJ53" s="65"/>
      <c r="CK53" s="65"/>
      <c r="CL53" s="174"/>
      <c r="CM53" s="65"/>
      <c r="CN53" s="65"/>
    </row>
    <row r="54" spans="2:92" ht="22.5" customHeight="1" thickBot="1" x14ac:dyDescent="0.35">
      <c r="B54" s="179" t="s">
        <v>300</v>
      </c>
      <c r="C54" s="180" t="s">
        <v>304</v>
      </c>
      <c r="D54" s="186" t="s">
        <v>302</v>
      </c>
      <c r="E54" s="84">
        <v>3</v>
      </c>
      <c r="F54" s="85">
        <v>3</v>
      </c>
      <c r="G54" s="86">
        <f t="shared" ref="G54" si="25">E54-F54</f>
        <v>0</v>
      </c>
      <c r="H54" s="87">
        <v>5</v>
      </c>
      <c r="I54" s="88">
        <v>45509</v>
      </c>
      <c r="J54" s="89">
        <v>45509</v>
      </c>
      <c r="K54" s="90">
        <f t="shared" ref="K54" si="26">J54-I54+1</f>
        <v>1</v>
      </c>
      <c r="L54" s="91">
        <f t="shared" ref="L54" si="27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2"/>
      <c r="BL54" s="183"/>
      <c r="BM54" s="184"/>
      <c r="BN54" s="183"/>
      <c r="BO54" s="183"/>
      <c r="BP54" s="65"/>
      <c r="BQ54" s="65"/>
      <c r="BR54" s="174"/>
      <c r="BS54" s="65"/>
      <c r="BT54" s="65"/>
      <c r="BU54" s="65"/>
      <c r="BV54" s="65"/>
      <c r="BW54" s="174"/>
      <c r="BX54" s="65"/>
      <c r="BY54" s="65"/>
      <c r="BZ54" s="65"/>
      <c r="CA54" s="174"/>
      <c r="CB54" s="174"/>
      <c r="CC54" s="65"/>
      <c r="CD54" s="65"/>
      <c r="CE54" s="175"/>
      <c r="CF54" s="65"/>
      <c r="CG54" s="174"/>
      <c r="CH54" s="65"/>
      <c r="CI54" s="65"/>
      <c r="CJ54" s="65"/>
      <c r="CK54" s="65"/>
      <c r="CL54" s="174"/>
      <c r="CM54" s="65"/>
      <c r="CN54" s="65"/>
    </row>
    <row r="55" spans="2:92" ht="16.5" customHeight="1" thickBot="1" x14ac:dyDescent="0.35">
      <c r="B55" s="179" t="s">
        <v>301</v>
      </c>
      <c r="C55" s="180" t="s">
        <v>303</v>
      </c>
      <c r="D55" s="186" t="s">
        <v>207</v>
      </c>
      <c r="E55" s="84">
        <v>3</v>
      </c>
      <c r="F55" s="85">
        <v>3</v>
      </c>
      <c r="G55" s="86">
        <f t="shared" ref="G55" si="28">E55-F55</f>
        <v>0</v>
      </c>
      <c r="H55" s="87">
        <v>5</v>
      </c>
      <c r="I55" s="88">
        <v>45509</v>
      </c>
      <c r="J55" s="89">
        <v>45509</v>
      </c>
      <c r="K55" s="90">
        <f t="shared" ref="K55" si="29">J55-I55+1</f>
        <v>1</v>
      </c>
      <c r="L55" s="91">
        <f t="shared" ref="L55" si="30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2"/>
      <c r="BL55" s="183"/>
      <c r="BM55" s="184"/>
      <c r="BN55" s="183"/>
      <c r="BO55" s="183"/>
      <c r="BP55" s="65"/>
      <c r="BQ55" s="65"/>
      <c r="BR55" s="174"/>
      <c r="BS55" s="65"/>
      <c r="BT55" s="65"/>
      <c r="BU55" s="65"/>
      <c r="BV55" s="65"/>
      <c r="BW55" s="174"/>
      <c r="BX55" s="65"/>
      <c r="BY55" s="65"/>
      <c r="BZ55" s="65"/>
      <c r="CA55" s="174"/>
      <c r="CB55" s="174"/>
      <c r="CC55" s="65"/>
      <c r="CD55" s="65"/>
      <c r="CE55" s="175"/>
      <c r="CF55" s="65"/>
      <c r="CG55" s="174"/>
      <c r="CH55" s="65"/>
      <c r="CI55" s="65"/>
      <c r="CJ55" s="65"/>
      <c r="CK55" s="65"/>
      <c r="CL55" s="174"/>
      <c r="CM55" s="65"/>
      <c r="CN55" s="65"/>
    </row>
    <row r="56" spans="2:92" ht="16.5" customHeight="1" thickBot="1" x14ac:dyDescent="0.35">
      <c r="B56" s="179" t="s">
        <v>307</v>
      </c>
      <c r="C56" s="180" t="s">
        <v>305</v>
      </c>
      <c r="D56" s="186" t="s">
        <v>306</v>
      </c>
      <c r="E56" s="84">
        <v>2</v>
      </c>
      <c r="F56" s="85">
        <v>2</v>
      </c>
      <c r="G56" s="86">
        <f t="shared" ref="G56" si="31">E56-F56</f>
        <v>0</v>
      </c>
      <c r="H56" s="87">
        <v>5</v>
      </c>
      <c r="I56" s="88">
        <v>45510</v>
      </c>
      <c r="J56" s="89">
        <v>45510</v>
      </c>
      <c r="K56" s="90">
        <f t="shared" ref="K56" si="32">J56-I56+1</f>
        <v>1</v>
      </c>
      <c r="L56" s="91">
        <f t="shared" ref="L56" si="33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2"/>
      <c r="BL56" s="183"/>
      <c r="BM56" s="184"/>
      <c r="BN56" s="183"/>
      <c r="BO56" s="183"/>
      <c r="BP56" s="65"/>
      <c r="BQ56" s="65"/>
      <c r="BR56" s="174"/>
      <c r="BS56" s="65"/>
      <c r="BT56" s="65"/>
      <c r="BU56" s="65"/>
      <c r="BV56" s="65"/>
      <c r="BW56" s="174"/>
      <c r="BX56" s="65"/>
      <c r="BY56" s="65"/>
      <c r="BZ56" s="65"/>
      <c r="CA56" s="174"/>
      <c r="CB56" s="174"/>
      <c r="CC56" s="65"/>
      <c r="CD56" s="65"/>
      <c r="CE56" s="65"/>
      <c r="CF56" s="175"/>
      <c r="CG56" s="174"/>
      <c r="CH56" s="65"/>
      <c r="CI56" s="65"/>
      <c r="CJ56" s="65"/>
      <c r="CK56" s="65"/>
      <c r="CL56" s="174"/>
      <c r="CM56" s="65"/>
      <c r="CN56" s="65"/>
    </row>
    <row r="57" spans="2:92" ht="16.5" customHeight="1" thickBot="1" x14ac:dyDescent="0.35">
      <c r="B57" s="179" t="s">
        <v>308</v>
      </c>
      <c r="C57" s="180" t="s">
        <v>309</v>
      </c>
      <c r="D57" s="186" t="s">
        <v>207</v>
      </c>
      <c r="E57" s="84">
        <v>1</v>
      </c>
      <c r="F57" s="85">
        <v>1</v>
      </c>
      <c r="G57" s="86">
        <f t="shared" ref="G57" si="34">E57-F57</f>
        <v>0</v>
      </c>
      <c r="H57" s="87">
        <v>5</v>
      </c>
      <c r="I57" s="88">
        <v>45510</v>
      </c>
      <c r="J57" s="89">
        <v>45510</v>
      </c>
      <c r="K57" s="90">
        <f t="shared" ref="K57" si="35">J57-I57+1</f>
        <v>1</v>
      </c>
      <c r="L57" s="91">
        <f t="shared" ref="L57" si="36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2"/>
      <c r="BL57" s="183"/>
      <c r="BM57" s="184"/>
      <c r="BN57" s="183"/>
      <c r="BO57" s="183"/>
      <c r="BP57" s="65"/>
      <c r="BQ57" s="65"/>
      <c r="BR57" s="174"/>
      <c r="BS57" s="65"/>
      <c r="BT57" s="65"/>
      <c r="BU57" s="65"/>
      <c r="BV57" s="65"/>
      <c r="BW57" s="174"/>
      <c r="BX57" s="65"/>
      <c r="BY57" s="65"/>
      <c r="BZ57" s="65"/>
      <c r="CA57" s="174"/>
      <c r="CB57" s="174"/>
      <c r="CC57" s="65"/>
      <c r="CD57" s="65"/>
      <c r="CE57" s="65"/>
      <c r="CF57" s="175"/>
      <c r="CG57" s="174"/>
      <c r="CH57" s="65"/>
      <c r="CI57" s="65"/>
      <c r="CJ57" s="65"/>
      <c r="CK57" s="65"/>
      <c r="CL57" s="174"/>
      <c r="CM57" s="65"/>
      <c r="CN57" s="65"/>
    </row>
    <row r="58" spans="2:92" ht="16.5" customHeight="1" thickBot="1" x14ac:dyDescent="0.35">
      <c r="B58" s="179" t="s">
        <v>310</v>
      </c>
      <c r="C58" s="180" t="s">
        <v>311</v>
      </c>
      <c r="D58" s="186" t="s">
        <v>306</v>
      </c>
      <c r="E58" s="84">
        <v>3</v>
      </c>
      <c r="F58" s="85">
        <v>2</v>
      </c>
      <c r="G58" s="86">
        <f t="shared" ref="G58" si="37">E58-F58</f>
        <v>1</v>
      </c>
      <c r="H58" s="87">
        <v>5</v>
      </c>
      <c r="I58" s="88">
        <v>45511</v>
      </c>
      <c r="J58" s="89">
        <v>45511</v>
      </c>
      <c r="K58" s="90">
        <f t="shared" ref="K58" si="38">J58-I58+1</f>
        <v>1</v>
      </c>
      <c r="L58" s="91">
        <f t="shared" ref="L58" si="39">F58/E58</f>
        <v>0.66666666666666663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2"/>
      <c r="BL58" s="183"/>
      <c r="BM58" s="184"/>
      <c r="BN58" s="183"/>
      <c r="BO58" s="183"/>
      <c r="BP58" s="65"/>
      <c r="BQ58" s="65"/>
      <c r="BR58" s="174"/>
      <c r="BS58" s="65"/>
      <c r="BT58" s="65"/>
      <c r="BU58" s="65"/>
      <c r="BV58" s="65"/>
      <c r="BW58" s="174"/>
      <c r="BX58" s="65"/>
      <c r="BY58" s="65"/>
      <c r="BZ58" s="65"/>
      <c r="CA58" s="174"/>
      <c r="CB58" s="174"/>
      <c r="CC58" s="65"/>
      <c r="CD58" s="65"/>
      <c r="CE58" s="65"/>
      <c r="CF58" s="65"/>
      <c r="CG58" s="175"/>
      <c r="CH58" s="65"/>
      <c r="CI58" s="65"/>
      <c r="CJ58" s="65"/>
      <c r="CK58" s="65"/>
      <c r="CL58" s="174"/>
      <c r="CM58" s="65"/>
      <c r="CN58" s="65"/>
    </row>
    <row r="59" spans="2:92" ht="16.5" customHeight="1" thickBot="1" x14ac:dyDescent="0.35">
      <c r="B59" s="179" t="s">
        <v>312</v>
      </c>
      <c r="C59" s="180" t="s">
        <v>149</v>
      </c>
      <c r="D59" s="186" t="s">
        <v>210</v>
      </c>
      <c r="E59" s="84">
        <v>8</v>
      </c>
      <c r="F59" s="85">
        <v>6</v>
      </c>
      <c r="G59" s="86">
        <f t="shared" ref="G59" si="40">E59-F59</f>
        <v>2</v>
      </c>
      <c r="H59" s="87">
        <v>5</v>
      </c>
      <c r="I59" s="88">
        <v>45510</v>
      </c>
      <c r="J59" s="89">
        <v>45513</v>
      </c>
      <c r="K59" s="90">
        <f t="shared" ref="K59" si="41">J59-I59+1</f>
        <v>4</v>
      </c>
      <c r="L59" s="91">
        <f t="shared" ref="L59" si="42">F59/E59</f>
        <v>0.75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2"/>
      <c r="BL59" s="183"/>
      <c r="BM59" s="184"/>
      <c r="BN59" s="183"/>
      <c r="BO59" s="183"/>
      <c r="BP59" s="65"/>
      <c r="BQ59" s="65"/>
      <c r="BR59" s="174"/>
      <c r="BS59" s="65"/>
      <c r="BT59" s="65"/>
      <c r="BU59" s="65"/>
      <c r="BV59" s="65"/>
      <c r="BW59" s="174"/>
      <c r="BX59" s="65"/>
      <c r="BY59" s="65"/>
      <c r="BZ59" s="65"/>
      <c r="CA59" s="174"/>
      <c r="CB59" s="174"/>
      <c r="CC59" s="65"/>
      <c r="CD59" s="65"/>
      <c r="CE59" s="65"/>
      <c r="CF59" s="175"/>
      <c r="CG59" s="175"/>
      <c r="CH59" s="175"/>
      <c r="CI59" s="175"/>
      <c r="CJ59" s="65"/>
      <c r="CK59" s="65"/>
      <c r="CL59" s="174"/>
      <c r="CM59" s="65"/>
      <c r="CN59" s="65"/>
    </row>
    <row r="60" spans="2:92" ht="16.5" customHeight="1" x14ac:dyDescent="0.3">
      <c r="B60" s="171"/>
      <c r="C60" s="172"/>
      <c r="D60" s="172"/>
      <c r="E60" s="166"/>
      <c r="F60" s="166"/>
      <c r="G60" s="167"/>
      <c r="H60" s="165"/>
      <c r="I60" s="168"/>
      <c r="J60" s="168"/>
      <c r="K60" s="169"/>
      <c r="L60" s="170"/>
      <c r="M60" s="188"/>
      <c r="N60" s="188"/>
      <c r="O60" s="188"/>
      <c r="P60" s="188"/>
      <c r="Q60" s="188"/>
      <c r="R60" s="189"/>
      <c r="S60" s="189"/>
      <c r="T60" s="189"/>
      <c r="U60" s="189"/>
      <c r="V60" s="189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90"/>
      <c r="AH60" s="190"/>
      <c r="AI60" s="190"/>
      <c r="AJ60" s="190"/>
      <c r="AK60" s="190"/>
      <c r="AL60" s="188"/>
      <c r="AM60" s="188"/>
      <c r="AN60" s="188"/>
      <c r="AO60" s="188"/>
      <c r="AP60" s="188"/>
      <c r="AQ60" s="188"/>
      <c r="AR60" s="188"/>
      <c r="AS60" s="188"/>
      <c r="AT60" s="188"/>
      <c r="AU60" s="188"/>
      <c r="AV60" s="191"/>
      <c r="AW60" s="191"/>
      <c r="AX60" s="191"/>
      <c r="AY60" s="191"/>
      <c r="AZ60" s="191"/>
      <c r="BA60" s="188"/>
      <c r="BB60" s="188"/>
      <c r="BC60" s="188"/>
      <c r="BD60" s="188"/>
      <c r="BE60" s="188"/>
      <c r="BF60" s="188"/>
      <c r="BG60" s="188"/>
      <c r="BH60" s="188"/>
      <c r="BI60" s="188"/>
      <c r="BJ60" s="188"/>
      <c r="BK60" s="182"/>
      <c r="BL60" s="192"/>
      <c r="BM60" s="193"/>
      <c r="BN60" s="192"/>
      <c r="BO60" s="192"/>
      <c r="BP60" s="188"/>
      <c r="BQ60" s="188"/>
      <c r="BR60" s="194"/>
      <c r="BS60" s="188"/>
      <c r="BT60" s="188"/>
      <c r="BU60" s="188"/>
      <c r="BV60" s="188"/>
      <c r="BW60" s="194"/>
      <c r="BX60" s="188"/>
      <c r="BY60" s="188"/>
      <c r="BZ60" s="188"/>
      <c r="CA60" s="194"/>
      <c r="CB60" s="194"/>
      <c r="CC60" s="188"/>
      <c r="CD60" s="188"/>
      <c r="CE60" s="188"/>
      <c r="CF60" s="188"/>
      <c r="CH60" s="188"/>
      <c r="CI60" s="188"/>
      <c r="CJ60" s="188"/>
      <c r="CK60" s="188"/>
      <c r="CL60" s="194"/>
      <c r="CM60" s="188"/>
      <c r="CN60" s="188"/>
    </row>
    <row r="61" spans="2:92" ht="16.5" customHeight="1" x14ac:dyDescent="0.3">
      <c r="B61" s="171"/>
      <c r="C61" s="172"/>
      <c r="D61" s="172"/>
      <c r="E61" s="166"/>
      <c r="F61" s="166"/>
      <c r="G61" s="167"/>
      <c r="H61" s="165"/>
      <c r="I61" s="168"/>
      <c r="J61" s="168"/>
      <c r="K61" s="169"/>
      <c r="L61" s="170"/>
      <c r="M61" s="188"/>
      <c r="N61" s="188"/>
      <c r="O61" s="188"/>
      <c r="P61" s="188"/>
      <c r="Q61" s="188"/>
      <c r="R61" s="189"/>
      <c r="S61" s="189"/>
      <c r="T61" s="189"/>
      <c r="U61" s="189"/>
      <c r="V61" s="189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90"/>
      <c r="AH61" s="190"/>
      <c r="AI61" s="190"/>
      <c r="AJ61" s="190"/>
      <c r="AK61" s="190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91"/>
      <c r="AW61" s="191"/>
      <c r="AX61" s="191"/>
      <c r="AY61" s="191"/>
      <c r="AZ61" s="191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2"/>
      <c r="BL61" s="192"/>
      <c r="BM61" s="193"/>
      <c r="BN61" s="192"/>
      <c r="BO61" s="192"/>
      <c r="BP61" s="188"/>
      <c r="BQ61" s="188"/>
      <c r="BR61" s="194"/>
      <c r="BS61" s="188"/>
      <c r="BT61" s="188"/>
      <c r="BU61" s="188"/>
      <c r="BV61" s="188"/>
      <c r="BW61" s="194"/>
      <c r="BX61" s="188"/>
      <c r="BY61" s="188"/>
      <c r="BZ61" s="188"/>
      <c r="CA61" s="194"/>
      <c r="CB61" s="194"/>
      <c r="CC61" s="188"/>
      <c r="CD61" s="188"/>
      <c r="CE61" s="188"/>
      <c r="CF61" s="188"/>
      <c r="CG61" s="174"/>
      <c r="CH61" s="188"/>
      <c r="CI61" s="188"/>
      <c r="CJ61" s="188"/>
      <c r="CK61" s="188"/>
      <c r="CL61" s="194"/>
      <c r="CM61" s="188"/>
      <c r="CN61" s="188"/>
    </row>
    <row r="62" spans="2:92" ht="18" customHeight="1" x14ac:dyDescent="0.3">
      <c r="C62" s="4" t="s">
        <v>75</v>
      </c>
      <c r="D62" s="100" t="s">
        <v>76</v>
      </c>
      <c r="E62" s="101">
        <f>SUM(E11:E16,E18:E21,E29:E37,E43:E47)</f>
        <v>68</v>
      </c>
      <c r="F62" s="101">
        <f>SUM(F11:F16,F18:F21,F29:F37,F43:F47)</f>
        <v>68</v>
      </c>
      <c r="G62" s="101">
        <f>SUM(G11:G16,G18:G21,G29:G37,G43:G47)</f>
        <v>0</v>
      </c>
      <c r="H62" s="101">
        <v>60</v>
      </c>
      <c r="I62" s="101">
        <f>E62/H62</f>
        <v>1.1333333333333333</v>
      </c>
      <c r="L62" s="102" t="s">
        <v>77</v>
      </c>
      <c r="M62" s="103">
        <v>1</v>
      </c>
      <c r="N62" s="103">
        <v>2</v>
      </c>
      <c r="O62" s="103">
        <v>3</v>
      </c>
      <c r="P62" s="103">
        <v>4</v>
      </c>
      <c r="Q62" s="103">
        <v>5</v>
      </c>
      <c r="R62" s="103">
        <v>6</v>
      </c>
      <c r="S62" s="103">
        <v>7</v>
      </c>
      <c r="T62" s="103">
        <v>8</v>
      </c>
      <c r="U62" s="103">
        <v>9</v>
      </c>
      <c r="V62" s="103">
        <v>10</v>
      </c>
      <c r="W62" s="103">
        <v>11</v>
      </c>
      <c r="X62" s="103">
        <v>12</v>
      </c>
      <c r="Y62" s="103">
        <v>13</v>
      </c>
      <c r="Z62" s="103">
        <v>14</v>
      </c>
      <c r="AA62" s="103">
        <v>15</v>
      </c>
      <c r="AB62" s="103">
        <v>16</v>
      </c>
      <c r="AC62" s="103">
        <v>17</v>
      </c>
      <c r="AD62" s="103">
        <v>18</v>
      </c>
      <c r="AE62" s="103">
        <v>19</v>
      </c>
      <c r="AF62" s="103">
        <v>20</v>
      </c>
      <c r="AG62" s="103">
        <v>21</v>
      </c>
      <c r="AH62" s="103">
        <v>22</v>
      </c>
      <c r="AI62" s="103">
        <v>23</v>
      </c>
      <c r="AJ62" s="103">
        <v>24</v>
      </c>
      <c r="AK62" s="103">
        <v>25</v>
      </c>
      <c r="AL62" s="103">
        <v>26</v>
      </c>
      <c r="AM62" s="103">
        <v>27</v>
      </c>
      <c r="AN62" s="103">
        <v>28</v>
      </c>
      <c r="AO62" s="103">
        <v>29</v>
      </c>
      <c r="AP62" s="103">
        <v>30</v>
      </c>
      <c r="AQ62" s="103">
        <v>31</v>
      </c>
      <c r="AR62" s="103">
        <v>32</v>
      </c>
      <c r="AS62" s="103">
        <v>33</v>
      </c>
      <c r="AT62" s="103">
        <v>34</v>
      </c>
      <c r="AU62" s="103">
        <v>35</v>
      </c>
      <c r="AV62" s="103">
        <v>36</v>
      </c>
      <c r="AW62" s="103">
        <v>37</v>
      </c>
      <c r="AX62" s="103">
        <v>38</v>
      </c>
      <c r="AY62" s="103">
        <v>39</v>
      </c>
      <c r="AZ62" s="103">
        <v>40</v>
      </c>
      <c r="BA62" s="103">
        <v>41</v>
      </c>
      <c r="BB62" s="103">
        <v>42</v>
      </c>
      <c r="BC62" s="103">
        <v>43</v>
      </c>
      <c r="BD62" s="103">
        <v>44</v>
      </c>
      <c r="BE62" s="103">
        <v>45</v>
      </c>
      <c r="BF62" s="103">
        <v>46</v>
      </c>
      <c r="BG62" s="103">
        <v>47</v>
      </c>
      <c r="BH62" s="103">
        <v>48</v>
      </c>
      <c r="BI62" s="103">
        <v>49</v>
      </c>
      <c r="BJ62" s="103">
        <v>50</v>
      </c>
      <c r="BK62" s="103">
        <v>51</v>
      </c>
      <c r="BL62" s="103">
        <v>52</v>
      </c>
      <c r="BM62" s="103">
        <v>53</v>
      </c>
      <c r="BN62" s="103">
        <v>54</v>
      </c>
      <c r="BO62" s="103">
        <v>55</v>
      </c>
      <c r="BP62" s="103">
        <v>56</v>
      </c>
      <c r="BQ62" s="103">
        <v>57</v>
      </c>
      <c r="BR62" s="103">
        <v>58</v>
      </c>
      <c r="BS62" s="103">
        <v>59</v>
      </c>
      <c r="BT62" s="103">
        <v>60</v>
      </c>
      <c r="BV62" s="100" t="s">
        <v>76</v>
      </c>
    </row>
    <row r="63" spans="2:92" ht="18" customHeight="1" x14ac:dyDescent="0.3">
      <c r="H63" s="104" t="s">
        <v>78</v>
      </c>
      <c r="L63" s="102" t="s">
        <v>79</v>
      </c>
      <c r="M63" s="105">
        <f>E62</f>
        <v>68</v>
      </c>
      <c r="N63" s="106">
        <f>M63-I62</f>
        <v>66.86666666666666</v>
      </c>
      <c r="O63" s="106">
        <f>N63-I62</f>
        <v>65.73333333333332</v>
      </c>
      <c r="P63" s="106">
        <f>O63-I62</f>
        <v>64.59999999999998</v>
      </c>
      <c r="Q63" s="106">
        <f>P63-I62</f>
        <v>63.466666666666647</v>
      </c>
      <c r="R63" s="106">
        <f>Q63-I62</f>
        <v>62.333333333333314</v>
      </c>
      <c r="S63" s="106">
        <f>R63-I62</f>
        <v>61.199999999999982</v>
      </c>
      <c r="T63" s="106">
        <f>S63-I62</f>
        <v>60.066666666666649</v>
      </c>
      <c r="U63" s="106">
        <f>T63-I62</f>
        <v>58.933333333333316</v>
      </c>
      <c r="V63" s="106">
        <f>U63-I62</f>
        <v>57.799999999999983</v>
      </c>
      <c r="W63" s="106">
        <f>V63-I62</f>
        <v>56.66666666666665</v>
      </c>
      <c r="X63" s="106">
        <f>W63-I62</f>
        <v>55.533333333333317</v>
      </c>
      <c r="Y63" s="106">
        <f>X63-I62</f>
        <v>54.399999999999984</v>
      </c>
      <c r="Z63" s="106">
        <f>Y63-I62</f>
        <v>53.266666666666652</v>
      </c>
      <c r="AA63" s="106">
        <f>Z63-I62</f>
        <v>52.133333333333319</v>
      </c>
      <c r="AB63" s="106">
        <f>AA63-I62</f>
        <v>50.999999999999986</v>
      </c>
      <c r="AC63" s="106">
        <f>AB63-I62</f>
        <v>49.866666666666653</v>
      </c>
      <c r="AD63" s="106">
        <f>AC63-I62</f>
        <v>48.73333333333332</v>
      </c>
      <c r="AE63" s="106">
        <f>AD63-I62</f>
        <v>47.599999999999987</v>
      </c>
      <c r="AF63" s="106">
        <f>AE63-I62</f>
        <v>46.466666666666654</v>
      </c>
      <c r="AG63" s="106">
        <f>AF63-I62</f>
        <v>45.333333333333321</v>
      </c>
      <c r="AH63" s="106">
        <f>AG63-I62</f>
        <v>44.199999999999989</v>
      </c>
      <c r="AI63" s="106">
        <f>AH63-I62</f>
        <v>43.066666666666656</v>
      </c>
      <c r="AJ63" s="106">
        <f>AI63-I62</f>
        <v>41.933333333333323</v>
      </c>
      <c r="AK63" s="106">
        <f>AJ63-I62</f>
        <v>40.79999999999999</v>
      </c>
      <c r="AL63" s="106">
        <f>AK63-I62</f>
        <v>39.666666666666657</v>
      </c>
      <c r="AM63" s="106">
        <f>AL63-I62</f>
        <v>38.533333333333324</v>
      </c>
      <c r="AN63" s="106">
        <f>AM63-I62</f>
        <v>37.399999999999991</v>
      </c>
      <c r="AO63" s="106">
        <f>AN63-I62</f>
        <v>36.266666666666659</v>
      </c>
      <c r="AP63" s="106">
        <f>AO63-I62</f>
        <v>35.133333333333326</v>
      </c>
      <c r="AQ63" s="106">
        <f>AP63-I62</f>
        <v>33.999999999999993</v>
      </c>
      <c r="AR63" s="106">
        <f>AQ63-I62</f>
        <v>32.86666666666666</v>
      </c>
      <c r="AS63" s="106">
        <f>AR63-I62</f>
        <v>31.733333333333327</v>
      </c>
      <c r="AT63" s="106">
        <f>AS63-I62</f>
        <v>30.599999999999994</v>
      </c>
      <c r="AU63" s="106">
        <f>AT63-I62</f>
        <v>29.466666666666661</v>
      </c>
      <c r="AV63" s="106">
        <f>AU63-I62</f>
        <v>28.333333333333329</v>
      </c>
      <c r="AW63" s="106">
        <f>AV63-I62</f>
        <v>27.199999999999996</v>
      </c>
      <c r="AX63" s="106">
        <f>AW63-I62</f>
        <v>26.066666666666663</v>
      </c>
      <c r="AY63" s="106">
        <f>AX63-I62</f>
        <v>24.93333333333333</v>
      </c>
      <c r="AZ63" s="106">
        <f>AY63-I62</f>
        <v>23.799999999999997</v>
      </c>
      <c r="BA63" s="106">
        <f>AZ63-I62</f>
        <v>22.666666666666664</v>
      </c>
      <c r="BB63" s="106">
        <f>BA63-I62</f>
        <v>21.533333333333331</v>
      </c>
      <c r="BC63" s="106">
        <f>BB63-I62</f>
        <v>20.399999999999999</v>
      </c>
      <c r="BD63" s="106">
        <f>BC63-I62</f>
        <v>19.266666666666666</v>
      </c>
      <c r="BE63" s="106">
        <f>BD63-I62</f>
        <v>18.133333333333333</v>
      </c>
      <c r="BF63" s="106">
        <f>BE63-I62</f>
        <v>17</v>
      </c>
      <c r="BG63" s="106">
        <f>BF63-I62</f>
        <v>15.866666666666667</v>
      </c>
      <c r="BH63" s="106">
        <f>BG63-I62</f>
        <v>14.733333333333334</v>
      </c>
      <c r="BI63" s="106">
        <f>BH63-I62</f>
        <v>13.600000000000001</v>
      </c>
      <c r="BJ63" s="106">
        <f>BI63-I62</f>
        <v>12.466666666666669</v>
      </c>
      <c r="BK63" s="106">
        <f>BJ63-I62</f>
        <v>11.333333333333336</v>
      </c>
      <c r="BL63" s="106">
        <f>BK63-I62</f>
        <v>10.200000000000003</v>
      </c>
      <c r="BM63" s="106">
        <f>BL63-I62</f>
        <v>9.06666666666667</v>
      </c>
      <c r="BN63" s="106">
        <f>BM63-I62</f>
        <v>7.9333333333333371</v>
      </c>
      <c r="BO63" s="106">
        <f>BN63-I62</f>
        <v>6.8000000000000043</v>
      </c>
      <c r="BP63" s="106">
        <f>BO63-I62</f>
        <v>5.6666666666666714</v>
      </c>
      <c r="BQ63" s="106">
        <f>BP63-I62</f>
        <v>4.5333333333333385</v>
      </c>
      <c r="BR63" s="106">
        <f>BQ63-I62</f>
        <v>3.4000000000000052</v>
      </c>
      <c r="BS63" s="106">
        <f>BR63-I62</f>
        <v>2.2666666666666719</v>
      </c>
      <c r="BT63" s="106">
        <f>BS63-I62</f>
        <v>1.1333333333333386</v>
      </c>
      <c r="BV63" s="101"/>
    </row>
    <row r="64" spans="2:92" ht="18" customHeight="1" x14ac:dyDescent="0.3">
      <c r="L64" s="102" t="s">
        <v>29</v>
      </c>
      <c r="M64" s="105">
        <f>E62</f>
        <v>68</v>
      </c>
      <c r="N64" s="105">
        <f t="shared" ref="N64:BT64" si="43">M66</f>
        <v>68</v>
      </c>
      <c r="O64" s="105">
        <f t="shared" si="43"/>
        <v>68</v>
      </c>
      <c r="P64" s="105">
        <f t="shared" si="43"/>
        <v>68</v>
      </c>
      <c r="Q64" s="105">
        <f t="shared" si="43"/>
        <v>68</v>
      </c>
      <c r="R64" s="105">
        <f t="shared" si="43"/>
        <v>68</v>
      </c>
      <c r="S64" s="105">
        <f t="shared" si="43"/>
        <v>68</v>
      </c>
      <c r="T64" s="105">
        <f t="shared" si="43"/>
        <v>68</v>
      </c>
      <c r="U64" s="105">
        <f t="shared" si="43"/>
        <v>68</v>
      </c>
      <c r="V64" s="105">
        <f t="shared" si="43"/>
        <v>68</v>
      </c>
      <c r="W64" s="105">
        <f t="shared" si="43"/>
        <v>68</v>
      </c>
      <c r="X64" s="105">
        <f t="shared" si="43"/>
        <v>68</v>
      </c>
      <c r="Y64" s="105">
        <f t="shared" si="43"/>
        <v>68</v>
      </c>
      <c r="Z64" s="105">
        <f t="shared" si="43"/>
        <v>68</v>
      </c>
      <c r="AA64" s="105">
        <f t="shared" si="43"/>
        <v>68</v>
      </c>
      <c r="AB64" s="105">
        <f t="shared" si="43"/>
        <v>68</v>
      </c>
      <c r="AC64" s="105">
        <f t="shared" si="43"/>
        <v>68</v>
      </c>
      <c r="AD64" s="105">
        <f t="shared" si="43"/>
        <v>68</v>
      </c>
      <c r="AE64" s="105">
        <f t="shared" si="43"/>
        <v>68</v>
      </c>
      <c r="AF64" s="105">
        <f t="shared" si="43"/>
        <v>68</v>
      </c>
      <c r="AG64" s="105">
        <f t="shared" si="43"/>
        <v>68</v>
      </c>
      <c r="AH64" s="105">
        <f t="shared" si="43"/>
        <v>68</v>
      </c>
      <c r="AI64" s="105">
        <f t="shared" si="43"/>
        <v>68</v>
      </c>
      <c r="AJ64" s="105">
        <f t="shared" si="43"/>
        <v>68</v>
      </c>
      <c r="AK64" s="105">
        <f t="shared" si="43"/>
        <v>68</v>
      </c>
      <c r="AL64" s="105">
        <f t="shared" si="43"/>
        <v>68</v>
      </c>
      <c r="AM64" s="105">
        <f t="shared" si="43"/>
        <v>68</v>
      </c>
      <c r="AN64" s="105">
        <f t="shared" si="43"/>
        <v>68</v>
      </c>
      <c r="AO64" s="105">
        <f t="shared" si="43"/>
        <v>68</v>
      </c>
      <c r="AP64" s="105">
        <f t="shared" si="43"/>
        <v>68</v>
      </c>
      <c r="AQ64" s="105">
        <f t="shared" si="43"/>
        <v>68</v>
      </c>
      <c r="AR64" s="105">
        <f t="shared" si="43"/>
        <v>68</v>
      </c>
      <c r="AS64" s="105">
        <f t="shared" si="43"/>
        <v>68</v>
      </c>
      <c r="AT64" s="105">
        <f t="shared" si="43"/>
        <v>68</v>
      </c>
      <c r="AU64" s="105">
        <f t="shared" si="43"/>
        <v>68</v>
      </c>
      <c r="AV64" s="105">
        <f t="shared" si="43"/>
        <v>68</v>
      </c>
      <c r="AW64" s="105">
        <f t="shared" si="43"/>
        <v>68</v>
      </c>
      <c r="AX64" s="105">
        <f t="shared" si="43"/>
        <v>68</v>
      </c>
      <c r="AY64" s="105">
        <f t="shared" si="43"/>
        <v>68</v>
      </c>
      <c r="AZ64" s="105">
        <f t="shared" si="43"/>
        <v>68</v>
      </c>
      <c r="BA64" s="105">
        <f t="shared" si="43"/>
        <v>68</v>
      </c>
      <c r="BB64" s="105">
        <f t="shared" si="43"/>
        <v>68</v>
      </c>
      <c r="BC64" s="105">
        <f t="shared" si="43"/>
        <v>68</v>
      </c>
      <c r="BD64" s="105">
        <f t="shared" si="43"/>
        <v>68</v>
      </c>
      <c r="BE64" s="105">
        <f t="shared" si="43"/>
        <v>68</v>
      </c>
      <c r="BF64" s="105">
        <f t="shared" si="43"/>
        <v>68</v>
      </c>
      <c r="BG64" s="105">
        <f t="shared" si="43"/>
        <v>68</v>
      </c>
      <c r="BH64" s="105">
        <f t="shared" si="43"/>
        <v>68</v>
      </c>
      <c r="BI64" s="105">
        <f t="shared" si="43"/>
        <v>68</v>
      </c>
      <c r="BJ64" s="105">
        <f t="shared" si="43"/>
        <v>68</v>
      </c>
      <c r="BK64" s="105">
        <f t="shared" si="43"/>
        <v>68</v>
      </c>
      <c r="BL64" s="105">
        <f t="shared" si="43"/>
        <v>68</v>
      </c>
      <c r="BM64" s="105">
        <f t="shared" si="43"/>
        <v>68</v>
      </c>
      <c r="BN64" s="105">
        <f t="shared" si="43"/>
        <v>68</v>
      </c>
      <c r="BO64" s="105">
        <f t="shared" si="43"/>
        <v>68</v>
      </c>
      <c r="BP64" s="105">
        <f t="shared" si="43"/>
        <v>68</v>
      </c>
      <c r="BQ64" s="105">
        <f t="shared" si="43"/>
        <v>68</v>
      </c>
      <c r="BR64" s="105">
        <f t="shared" si="43"/>
        <v>68</v>
      </c>
      <c r="BS64" s="105">
        <f t="shared" si="43"/>
        <v>68</v>
      </c>
      <c r="BT64" s="105">
        <f t="shared" si="43"/>
        <v>68</v>
      </c>
      <c r="BV64" s="101">
        <f t="shared" ref="BV64:BV66" si="44">SUM(M64:BT64)</f>
        <v>4080</v>
      </c>
    </row>
    <row r="65" spans="3:74" ht="15.75" customHeight="1" x14ac:dyDescent="0.3">
      <c r="K65" s="107" t="s">
        <v>80</v>
      </c>
      <c r="L65" s="102" t="s">
        <v>81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V65" s="101">
        <f t="shared" si="44"/>
        <v>0</v>
      </c>
    </row>
    <row r="66" spans="3:74" ht="15.75" customHeight="1" x14ac:dyDescent="0.3">
      <c r="L66" s="102" t="s">
        <v>82</v>
      </c>
      <c r="M66" s="105">
        <f t="shared" ref="M66:BT66" si="45">M64-M65</f>
        <v>68</v>
      </c>
      <c r="N66" s="105">
        <f t="shared" si="45"/>
        <v>68</v>
      </c>
      <c r="O66" s="105">
        <f t="shared" si="45"/>
        <v>68</v>
      </c>
      <c r="P66" s="105">
        <f t="shared" si="45"/>
        <v>68</v>
      </c>
      <c r="Q66" s="105">
        <f t="shared" si="45"/>
        <v>68</v>
      </c>
      <c r="R66" s="105">
        <f t="shared" si="45"/>
        <v>68</v>
      </c>
      <c r="S66" s="105">
        <f t="shared" si="45"/>
        <v>68</v>
      </c>
      <c r="T66" s="105">
        <f t="shared" si="45"/>
        <v>68</v>
      </c>
      <c r="U66" s="105">
        <f t="shared" si="45"/>
        <v>68</v>
      </c>
      <c r="V66" s="105">
        <f t="shared" si="45"/>
        <v>68</v>
      </c>
      <c r="W66" s="105">
        <f t="shared" si="45"/>
        <v>68</v>
      </c>
      <c r="X66" s="105">
        <f t="shared" si="45"/>
        <v>68</v>
      </c>
      <c r="Y66" s="105">
        <f t="shared" si="45"/>
        <v>68</v>
      </c>
      <c r="Z66" s="105">
        <f t="shared" si="45"/>
        <v>68</v>
      </c>
      <c r="AA66" s="105">
        <f t="shared" si="45"/>
        <v>68</v>
      </c>
      <c r="AB66" s="105">
        <f t="shared" si="45"/>
        <v>68</v>
      </c>
      <c r="AC66" s="105">
        <f t="shared" si="45"/>
        <v>68</v>
      </c>
      <c r="AD66" s="105">
        <f t="shared" si="45"/>
        <v>68</v>
      </c>
      <c r="AE66" s="105">
        <f t="shared" si="45"/>
        <v>68</v>
      </c>
      <c r="AF66" s="105">
        <f t="shared" si="45"/>
        <v>68</v>
      </c>
      <c r="AG66" s="105">
        <f t="shared" si="45"/>
        <v>68</v>
      </c>
      <c r="AH66" s="105">
        <f t="shared" si="45"/>
        <v>68</v>
      </c>
      <c r="AI66" s="105">
        <f t="shared" si="45"/>
        <v>68</v>
      </c>
      <c r="AJ66" s="105">
        <f t="shared" si="45"/>
        <v>68</v>
      </c>
      <c r="AK66" s="105">
        <f t="shared" si="45"/>
        <v>68</v>
      </c>
      <c r="AL66" s="105">
        <f t="shared" si="45"/>
        <v>68</v>
      </c>
      <c r="AM66" s="105">
        <f t="shared" si="45"/>
        <v>68</v>
      </c>
      <c r="AN66" s="105">
        <f t="shared" si="45"/>
        <v>68</v>
      </c>
      <c r="AO66" s="105">
        <f t="shared" si="45"/>
        <v>68</v>
      </c>
      <c r="AP66" s="105">
        <f t="shared" si="45"/>
        <v>68</v>
      </c>
      <c r="AQ66" s="105">
        <f t="shared" si="45"/>
        <v>68</v>
      </c>
      <c r="AR66" s="105">
        <f t="shared" si="45"/>
        <v>68</v>
      </c>
      <c r="AS66" s="105">
        <f t="shared" si="45"/>
        <v>68</v>
      </c>
      <c r="AT66" s="105">
        <f t="shared" si="45"/>
        <v>68</v>
      </c>
      <c r="AU66" s="105">
        <f t="shared" si="45"/>
        <v>68</v>
      </c>
      <c r="AV66" s="105">
        <f t="shared" si="45"/>
        <v>68</v>
      </c>
      <c r="AW66" s="105">
        <f t="shared" si="45"/>
        <v>68</v>
      </c>
      <c r="AX66" s="105">
        <f t="shared" si="45"/>
        <v>68</v>
      </c>
      <c r="AY66" s="105">
        <f t="shared" si="45"/>
        <v>68</v>
      </c>
      <c r="AZ66" s="105">
        <f t="shared" si="45"/>
        <v>68</v>
      </c>
      <c r="BA66" s="105">
        <f t="shared" si="45"/>
        <v>68</v>
      </c>
      <c r="BB66" s="105">
        <f t="shared" si="45"/>
        <v>68</v>
      </c>
      <c r="BC66" s="105">
        <f t="shared" si="45"/>
        <v>68</v>
      </c>
      <c r="BD66" s="105">
        <f t="shared" si="45"/>
        <v>68</v>
      </c>
      <c r="BE66" s="105">
        <f t="shared" si="45"/>
        <v>68</v>
      </c>
      <c r="BF66" s="105">
        <f t="shared" si="45"/>
        <v>68</v>
      </c>
      <c r="BG66" s="105">
        <f t="shared" si="45"/>
        <v>68</v>
      </c>
      <c r="BH66" s="105">
        <f t="shared" si="45"/>
        <v>68</v>
      </c>
      <c r="BI66" s="105">
        <f t="shared" si="45"/>
        <v>68</v>
      </c>
      <c r="BJ66" s="105">
        <f t="shared" si="45"/>
        <v>68</v>
      </c>
      <c r="BK66" s="105">
        <f t="shared" si="45"/>
        <v>68</v>
      </c>
      <c r="BL66" s="105">
        <f t="shared" si="45"/>
        <v>68</v>
      </c>
      <c r="BM66" s="105">
        <f t="shared" si="45"/>
        <v>68</v>
      </c>
      <c r="BN66" s="105">
        <f t="shared" si="45"/>
        <v>68</v>
      </c>
      <c r="BO66" s="105">
        <f t="shared" si="45"/>
        <v>68</v>
      </c>
      <c r="BP66" s="105">
        <f t="shared" si="45"/>
        <v>68</v>
      </c>
      <c r="BQ66" s="105">
        <f t="shared" si="45"/>
        <v>68</v>
      </c>
      <c r="BR66" s="105">
        <f t="shared" si="45"/>
        <v>68</v>
      </c>
      <c r="BS66" s="105">
        <f t="shared" si="45"/>
        <v>68</v>
      </c>
      <c r="BT66" s="105">
        <f t="shared" si="45"/>
        <v>68</v>
      </c>
      <c r="BV66" s="101">
        <f t="shared" si="44"/>
        <v>4080</v>
      </c>
    </row>
    <row r="67" spans="3:74" ht="381.75" customHeight="1" x14ac:dyDescent="0.3"/>
    <row r="68" spans="3:74" ht="223.5" customHeight="1" x14ac:dyDescent="0.3"/>
    <row r="69" spans="3:74" ht="15.75" customHeight="1" x14ac:dyDescent="0.3"/>
    <row r="70" spans="3:74" ht="36" customHeight="1" x14ac:dyDescent="0.3">
      <c r="E70" s="235" t="s">
        <v>83</v>
      </c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  <c r="AS70" s="215"/>
      <c r="AT70" s="215"/>
      <c r="AU70" s="215"/>
      <c r="AV70" s="215"/>
      <c r="AW70" s="215"/>
      <c r="AX70" s="215"/>
      <c r="AY70" s="215"/>
      <c r="AZ70" s="215"/>
      <c r="BA70" s="215"/>
      <c r="BB70" s="216"/>
    </row>
    <row r="71" spans="3:74" ht="15.75" customHeight="1" x14ac:dyDescent="0.3"/>
    <row r="72" spans="3:74" ht="15.75" customHeight="1" x14ac:dyDescent="0.3"/>
    <row r="73" spans="3:74" ht="15.75" customHeight="1" x14ac:dyDescent="0.3"/>
    <row r="74" spans="3:74" ht="15.75" customHeight="1" x14ac:dyDescent="0.3"/>
    <row r="75" spans="3:74" ht="18.75" customHeight="1" x14ac:dyDescent="0.35">
      <c r="C75" s="108"/>
      <c r="D75" s="108"/>
    </row>
    <row r="76" spans="3:74" ht="15.75" customHeight="1" x14ac:dyDescent="0.3"/>
    <row r="77" spans="3:74" ht="15.75" customHeight="1" x14ac:dyDescent="0.3"/>
    <row r="78" spans="3:74" ht="15.75" customHeight="1" x14ac:dyDescent="0.3"/>
    <row r="79" spans="3:74" ht="15.75" customHeight="1" x14ac:dyDescent="0.3"/>
    <row r="80" spans="3:74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</sheetData>
  <mergeCells count="27">
    <mergeCell ref="BU8:BY8"/>
    <mergeCell ref="BZ8:CD8"/>
    <mergeCell ref="CE8:CI8"/>
    <mergeCell ref="CJ8:CN8"/>
    <mergeCell ref="E70:BB70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I8:I9"/>
    <mergeCell ref="B8:B9"/>
    <mergeCell ref="C8:C9"/>
    <mergeCell ref="D8:D9"/>
    <mergeCell ref="E8:G8"/>
    <mergeCell ref="H8:H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18" zoomScaleNormal="100" workbookViewId="0">
      <selection activeCell="I42" sqref="I42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5" t="s">
        <v>91</v>
      </c>
      <c r="I3" s="119" t="s">
        <v>89</v>
      </c>
      <c r="K3" s="120">
        <v>1</v>
      </c>
    </row>
    <row r="4" spans="2:11" ht="18" customHeight="1" thickBot="1" x14ac:dyDescent="0.35">
      <c r="B4" s="157" t="s">
        <v>226</v>
      </c>
      <c r="C4" s="115" t="s">
        <v>155</v>
      </c>
      <c r="D4" s="115" t="s">
        <v>157</v>
      </c>
      <c r="E4" s="116" t="s">
        <v>199</v>
      </c>
      <c r="F4" s="117"/>
      <c r="G4" s="185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5" t="s">
        <v>91</v>
      </c>
      <c r="I5" s="122" t="s">
        <v>91</v>
      </c>
      <c r="K5" s="120">
        <v>4</v>
      </c>
    </row>
    <row r="6" spans="2:11" ht="18" customHeight="1" thickBot="1" x14ac:dyDescent="0.3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5" t="s">
        <v>91</v>
      </c>
      <c r="K6" s="120">
        <v>8</v>
      </c>
    </row>
    <row r="7" spans="2:11" ht="18" customHeight="1" thickBot="1" x14ac:dyDescent="0.3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5" t="s">
        <v>91</v>
      </c>
      <c r="K7" s="120">
        <v>16</v>
      </c>
    </row>
    <row r="8" spans="2:11" ht="18" customHeight="1" thickBot="1" x14ac:dyDescent="0.35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5" t="s">
        <v>91</v>
      </c>
      <c r="K8" s="120">
        <v>24</v>
      </c>
    </row>
    <row r="9" spans="2:11" ht="18" customHeight="1" thickBot="1" x14ac:dyDescent="0.3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5" t="s">
        <v>91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5" t="s">
        <v>91</v>
      </c>
      <c r="K10" s="123">
        <v>80</v>
      </c>
    </row>
    <row r="11" spans="2:11" ht="18" customHeight="1" thickBot="1" x14ac:dyDescent="0.35">
      <c r="B11" s="132" t="s">
        <v>269</v>
      </c>
      <c r="C11" s="132" t="s">
        <v>145</v>
      </c>
      <c r="D11" s="132" t="s">
        <v>144</v>
      </c>
      <c r="E11" s="151" t="s">
        <v>199</v>
      </c>
      <c r="F11" s="148"/>
      <c r="G11" s="185" t="s">
        <v>91</v>
      </c>
    </row>
    <row r="12" spans="2:11" ht="18" customHeight="1" thickBot="1" x14ac:dyDescent="0.35">
      <c r="B12" s="132" t="s">
        <v>270</v>
      </c>
      <c r="C12" s="146" t="s">
        <v>113</v>
      </c>
      <c r="D12" s="115" t="s">
        <v>112</v>
      </c>
      <c r="E12" s="116" t="s">
        <v>201</v>
      </c>
      <c r="F12" s="117"/>
      <c r="G12" s="185" t="s">
        <v>91</v>
      </c>
    </row>
    <row r="13" spans="2:11" ht="18" customHeight="1" thickBot="1" x14ac:dyDescent="0.3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5" t="s">
        <v>91</v>
      </c>
    </row>
    <row r="14" spans="2:11" ht="15.75" customHeight="1" thickBot="1" x14ac:dyDescent="0.3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5" t="s">
        <v>91</v>
      </c>
    </row>
    <row r="15" spans="2:11" ht="15.75" customHeight="1" thickBot="1" x14ac:dyDescent="0.35">
      <c r="B15" s="115" t="s">
        <v>226</v>
      </c>
      <c r="C15" s="115" t="s">
        <v>176</v>
      </c>
      <c r="D15" s="144" t="s">
        <v>177</v>
      </c>
      <c r="E15" s="145" t="s">
        <v>202</v>
      </c>
      <c r="F15" s="117"/>
      <c r="G15" s="185" t="s">
        <v>91</v>
      </c>
    </row>
    <row r="16" spans="2:11" ht="15.75" customHeight="1" thickBot="1" x14ac:dyDescent="0.3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5" t="s">
        <v>91</v>
      </c>
    </row>
    <row r="17" spans="2:7" ht="15.75" customHeight="1" thickBot="1" x14ac:dyDescent="0.3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5" t="s">
        <v>91</v>
      </c>
    </row>
    <row r="18" spans="2:7" ht="15.75" customHeight="1" thickBot="1" x14ac:dyDescent="0.3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5" t="s">
        <v>91</v>
      </c>
    </row>
    <row r="19" spans="2:7" ht="15.75" customHeight="1" thickBot="1" x14ac:dyDescent="0.35">
      <c r="B19" s="132" t="s">
        <v>271</v>
      </c>
      <c r="C19" s="132" t="s">
        <v>107</v>
      </c>
      <c r="D19" s="132" t="s">
        <v>108</v>
      </c>
      <c r="E19" s="151" t="s">
        <v>255</v>
      </c>
      <c r="F19" s="148"/>
      <c r="G19" s="185" t="s">
        <v>91</v>
      </c>
    </row>
    <row r="20" spans="2:7" ht="15.75" customHeight="1" thickBot="1" x14ac:dyDescent="0.35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5" t="s">
        <v>91</v>
      </c>
    </row>
    <row r="21" spans="2:7" ht="15.75" customHeight="1" thickBot="1" x14ac:dyDescent="0.35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5" t="s">
        <v>91</v>
      </c>
    </row>
    <row r="22" spans="2:7" ht="18" customHeight="1" x14ac:dyDescent="0.3">
      <c r="B22" s="132" t="s">
        <v>271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5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5" t="s">
        <v>91</v>
      </c>
    </row>
    <row r="24" spans="2:7" ht="18" customHeight="1" x14ac:dyDescent="0.3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3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5">
      <c r="B26" s="164" t="s">
        <v>271</v>
      </c>
      <c r="C26" s="115" t="s">
        <v>110</v>
      </c>
      <c r="D26" s="115" t="s">
        <v>111</v>
      </c>
      <c r="E26" s="116" t="s">
        <v>201</v>
      </c>
      <c r="F26" s="117"/>
      <c r="G26" s="185" t="s">
        <v>91</v>
      </c>
    </row>
    <row r="27" spans="2:7" ht="18" customHeight="1" x14ac:dyDescent="0.3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3">
      <c r="B28" s="132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5">
      <c r="B29" s="115">
        <v>5</v>
      </c>
      <c r="C29" s="115" t="s">
        <v>133</v>
      </c>
      <c r="D29" s="132" t="s">
        <v>267</v>
      </c>
      <c r="E29" s="151" t="s">
        <v>284</v>
      </c>
      <c r="F29" s="117"/>
      <c r="G29" s="185" t="s">
        <v>91</v>
      </c>
    </row>
    <row r="30" spans="2:7" ht="15.75" customHeight="1" x14ac:dyDescent="0.3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3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3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3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3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5">
      <c r="B35" s="115">
        <v>5</v>
      </c>
      <c r="C35" s="124" t="s">
        <v>297</v>
      </c>
      <c r="D35" s="124" t="s">
        <v>298</v>
      </c>
      <c r="E35" s="125" t="s">
        <v>285</v>
      </c>
      <c r="F35" s="150"/>
      <c r="G35" s="185" t="s">
        <v>91</v>
      </c>
    </row>
    <row r="36" spans="2:7" ht="15.75" customHeight="1" thickBot="1" x14ac:dyDescent="0.35">
      <c r="B36" s="115">
        <v>5</v>
      </c>
      <c r="C36" s="164" t="s">
        <v>268</v>
      </c>
      <c r="D36" s="164" t="s">
        <v>299</v>
      </c>
      <c r="E36" s="147" t="s">
        <v>285</v>
      </c>
      <c r="F36" s="149"/>
      <c r="G36" s="185" t="s">
        <v>91</v>
      </c>
    </row>
    <row r="37" spans="2:7" ht="15.75" customHeight="1" thickBot="1" x14ac:dyDescent="0.35">
      <c r="B37" s="115">
        <v>5</v>
      </c>
      <c r="C37" s="147" t="s">
        <v>114</v>
      </c>
      <c r="D37" s="147" t="s">
        <v>194</v>
      </c>
      <c r="E37" s="147" t="s">
        <v>285</v>
      </c>
      <c r="F37" s="149"/>
      <c r="G37" s="185" t="s">
        <v>91</v>
      </c>
    </row>
    <row r="38" spans="2:7" ht="15.75" customHeight="1" thickBot="1" x14ac:dyDescent="0.35">
      <c r="B38" s="115">
        <v>5</v>
      </c>
      <c r="C38" s="147" t="s">
        <v>123</v>
      </c>
      <c r="D38" s="147" t="s">
        <v>124</v>
      </c>
      <c r="E38" s="147" t="s">
        <v>285</v>
      </c>
      <c r="F38" s="149"/>
      <c r="G38" s="185" t="s">
        <v>91</v>
      </c>
    </row>
    <row r="39" spans="2:7" ht="16.5" customHeight="1" x14ac:dyDescent="0.3"/>
    <row r="40" spans="2:7" ht="15.75" customHeight="1" x14ac:dyDescent="0.3"/>
    <row r="41" spans="2:7" ht="15.75" customHeight="1" x14ac:dyDescent="0.3"/>
    <row r="42" spans="2:7" ht="15.75" customHeight="1" x14ac:dyDescent="0.3"/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5">
    <cfRule type="colorScale" priority="84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8" priority="30" operator="equal">
      <formula>$I$5</formula>
    </cfRule>
  </conditionalFormatting>
  <conditionalFormatting sqref="G3:G27">
    <cfRule type="containsText" dxfId="17" priority="22" operator="containsText" text="In Progress">
      <formula>NOT(ISERROR(SEARCH(("In Progress"),(G3))))</formula>
    </cfRule>
  </conditionalFormatting>
  <conditionalFormatting sqref="G21">
    <cfRule type="cellIs" dxfId="16" priority="55" operator="equal">
      <formula>$I$3</formula>
    </cfRule>
    <cfRule type="colorScale" priority="5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2">
    <cfRule type="colorScale" priority="5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27" operator="equal">
      <formula>$I$5</formula>
    </cfRule>
  </conditionalFormatting>
  <conditionalFormatting sqref="G24">
    <cfRule type="cellIs" dxfId="14" priority="48" operator="equal">
      <formula>$I$3</formula>
    </cfRule>
    <cfRule type="colorScale" priority="4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5">
    <cfRule type="colorScale" priority="5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2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24" operator="equal">
      <formula>$I$5</formula>
    </cfRule>
  </conditionalFormatting>
  <conditionalFormatting sqref="G27">
    <cfRule type="colorScale" priority="4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45" operator="equal">
      <formula>$I$3</formula>
    </cfRule>
  </conditionalFormatting>
  <conditionalFormatting sqref="G28 G30:G34">
    <cfRule type="cellIs" dxfId="11" priority="61" operator="equal">
      <formula>$I$4</formula>
    </cfRule>
    <cfRule type="cellIs" dxfId="10" priority="62" operator="equal">
      <formula>$I$3</formula>
    </cfRule>
    <cfRule type="containsText" dxfId="9" priority="63" operator="containsText" text="Not Started">
      <formula>NOT(ISERROR(SEARCH(("Not Started"),(G28))))</formula>
    </cfRule>
  </conditionalFormatting>
  <conditionalFormatting sqref="G28:G34">
    <cfRule type="cellIs" dxfId="8" priority="21" operator="equal">
      <formula>$I$5</formula>
    </cfRule>
  </conditionalFormatting>
  <conditionalFormatting sqref="G29">
    <cfRule type="colorScale" priority="2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ontainsText" dxfId="7" priority="19" operator="containsText" text="In Progress">
      <formula>NOT(ISERROR(SEARCH(("In Progress"),(G29))))</formula>
    </cfRule>
  </conditionalFormatting>
  <conditionalFormatting sqref="G30:G34 G28">
    <cfRule type="colorScale" priority="64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"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:G36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13" operator="equal">
      <formula>$I$3</formula>
    </cfRule>
  </conditionalFormatting>
  <conditionalFormatting sqref="G35:G37">
    <cfRule type="cellIs" dxfId="5" priority="18" operator="equal">
      <formula>$I$5</formula>
    </cfRule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:G38">
    <cfRule type="containsText" dxfId="4" priority="1" operator="containsText" text="In Progress">
      <formula>NOT(ISERROR(SEARCH(("In Progress"),(G35))))</formula>
    </cfRule>
  </conditionalFormatting>
  <conditionalFormatting sqref="G38"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3" operator="equal">
      <formula>$I$5</formula>
    </cfRule>
  </conditionalFormatting>
  <conditionalFormatting sqref="I3">
    <cfRule type="cellIs" dxfId="2" priority="68" operator="equal">
      <formula>$I$3</formula>
    </cfRule>
  </conditionalFormatting>
  <conditionalFormatting sqref="I3:I5">
    <cfRule type="containsText" dxfId="1" priority="65" operator="containsText" text="In Progress">
      <formula>NOT(ISERROR(SEARCH(("In Progress"),(I3))))</formula>
    </cfRule>
    <cfRule type="colorScale" priority="6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67" operator="equal">
      <formula>$I$5</formula>
    </cfRule>
  </conditionalFormatting>
  <conditionalFormatting sqref="K3:K10">
    <cfRule type="colorScale" priority="69">
      <colorScale>
        <cfvo type="min"/>
        <cfvo type="max"/>
        <color rgb="FFFFFFFF"/>
        <color rgb="FFAFCAC4"/>
      </colorScale>
    </cfRule>
  </conditionalFormatting>
  <dataValidations disablePrompts="1" count="2">
    <dataValidation type="list" allowBlank="1" showErrorMessage="1" sqref="G28 G30:G34" xr:uid="{00000000-0002-0000-0200-000000000000}">
      <formula1>$I$3:$I$5</formula1>
    </dataValidation>
    <dataValidation type="list" allowBlank="1" showErrorMessage="1" sqref="F3:F35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6" workbookViewId="0">
      <selection activeCell="B18" sqref="B18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3">
      <c r="B4" s="115" t="s">
        <v>173</v>
      </c>
      <c r="C4" s="115" t="s">
        <v>174</v>
      </c>
      <c r="D4" s="134" t="s">
        <v>187</v>
      </c>
      <c r="E4" s="134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2" t="s">
        <v>177</v>
      </c>
      <c r="D5" s="135" t="s">
        <v>187</v>
      </c>
      <c r="E5" s="135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4" t="s">
        <v>191</v>
      </c>
      <c r="E6" s="134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4" t="s">
        <v>183</v>
      </c>
      <c r="E7" s="134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4" t="s">
        <v>183</v>
      </c>
      <c r="E8" s="134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4" t="s">
        <v>183</v>
      </c>
      <c r="E9" s="134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4" t="s">
        <v>183</v>
      </c>
      <c r="E10" s="134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4" t="s">
        <v>183</v>
      </c>
      <c r="E11" s="134"/>
      <c r="F11" s="116" t="s">
        <v>101</v>
      </c>
      <c r="G11" s="118">
        <v>45357</v>
      </c>
    </row>
    <row r="12" spans="2:7" ht="18" customHeight="1" x14ac:dyDescent="0.3">
      <c r="B12" s="132" t="s">
        <v>178</v>
      </c>
      <c r="C12" s="132" t="s">
        <v>179</v>
      </c>
      <c r="D12" s="135" t="s">
        <v>184</v>
      </c>
      <c r="E12" s="135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4" t="s">
        <v>188</v>
      </c>
      <c r="E13" s="134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4" t="s">
        <v>189</v>
      </c>
      <c r="E14" s="134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4" t="s">
        <v>189</v>
      </c>
      <c r="E15" s="134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4" t="s">
        <v>192</v>
      </c>
      <c r="E16" s="134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4" t="s">
        <v>185</v>
      </c>
      <c r="E17" s="134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4" t="s">
        <v>185</v>
      </c>
      <c r="E18" s="134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4" t="s">
        <v>185</v>
      </c>
      <c r="E19" s="134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4" t="s">
        <v>185</v>
      </c>
      <c r="E20" s="134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4" t="s">
        <v>186</v>
      </c>
      <c r="E21" s="134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4" t="s">
        <v>186</v>
      </c>
      <c r="E22" s="134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4" t="s">
        <v>186</v>
      </c>
      <c r="E23" s="134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4" t="s">
        <v>186</v>
      </c>
      <c r="E24" s="134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4" t="s">
        <v>186</v>
      </c>
      <c r="E25" s="134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4" t="s">
        <v>186</v>
      </c>
      <c r="E26" s="134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4" t="s">
        <v>186</v>
      </c>
      <c r="E27" s="134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4" t="s">
        <v>195</v>
      </c>
      <c r="E28" s="134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4" t="s">
        <v>182</v>
      </c>
      <c r="E29" s="134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4" t="s">
        <v>182</v>
      </c>
      <c r="E30" s="134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4" t="s">
        <v>182</v>
      </c>
      <c r="E31" s="134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29" t="s">
        <v>157</v>
      </c>
      <c r="D32" s="136" t="s">
        <v>182</v>
      </c>
      <c r="E32" s="136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4" t="s">
        <v>182</v>
      </c>
      <c r="E33" s="134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4" t="s">
        <v>182</v>
      </c>
      <c r="E34" s="134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4" t="s">
        <v>182</v>
      </c>
      <c r="E35" s="134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4" t="s">
        <v>182</v>
      </c>
      <c r="E36" s="134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4" t="s">
        <v>182</v>
      </c>
      <c r="E37" s="134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4" t="s">
        <v>182</v>
      </c>
      <c r="E39" s="134"/>
      <c r="F39" s="116" t="s">
        <v>101</v>
      </c>
      <c r="G39" s="118">
        <v>45354</v>
      </c>
    </row>
    <row r="40" spans="2:7" ht="15.75" customHeight="1" x14ac:dyDescent="0.3">
      <c r="B40" s="126" t="s">
        <v>109</v>
      </c>
      <c r="C40" s="142" t="s">
        <v>180</v>
      </c>
      <c r="D40" s="143" t="s">
        <v>182</v>
      </c>
      <c r="E40" s="143"/>
      <c r="F40" s="127" t="s">
        <v>101</v>
      </c>
      <c r="G40" s="128">
        <v>45354</v>
      </c>
    </row>
    <row r="41" spans="2:7" ht="15.75" customHeight="1" x14ac:dyDescent="0.3">
      <c r="B41" s="126" t="s">
        <v>115</v>
      </c>
      <c r="C41" s="126" t="s">
        <v>116</v>
      </c>
      <c r="D41" s="137" t="s">
        <v>182</v>
      </c>
      <c r="E41" s="137"/>
      <c r="F41" s="127" t="s">
        <v>101</v>
      </c>
      <c r="G41" s="128">
        <v>45354</v>
      </c>
    </row>
    <row r="42" spans="2:7" ht="15.75" customHeight="1" x14ac:dyDescent="0.3">
      <c r="B42" s="126" t="s">
        <v>145</v>
      </c>
      <c r="C42" s="126" t="s">
        <v>144</v>
      </c>
      <c r="D42" s="137" t="s">
        <v>182</v>
      </c>
      <c r="E42" s="137"/>
      <c r="F42" s="127" t="s">
        <v>101</v>
      </c>
      <c r="G42" s="128">
        <v>45357</v>
      </c>
    </row>
    <row r="43" spans="2:7" ht="15.75" customHeight="1" x14ac:dyDescent="0.3">
      <c r="B43" s="130" t="s">
        <v>107</v>
      </c>
      <c r="C43" s="130" t="s">
        <v>108</v>
      </c>
      <c r="D43" s="130" t="s">
        <v>190</v>
      </c>
      <c r="E43" s="130"/>
      <c r="F43" s="130" t="s">
        <v>104</v>
      </c>
      <c r="G43" s="131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2024-08-09T09:57:15Z</dcterms:modified>
</cp:coreProperties>
</file>