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r\Desktop\Università\magistrale\Lab-Mec\AnimalDex\docs\"/>
    </mc:Choice>
  </mc:AlternateContent>
  <xr:revisionPtr revIDLastSave="0" documentId="13_ncr:1_{9B35C558-D3F0-4404-AF1C-3CFF9CF59032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2" l="1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49" i="2"/>
  <c r="F46" i="2"/>
  <c r="E46" i="2"/>
  <c r="M48" i="2" s="1"/>
  <c r="L44" i="2"/>
  <c r="K44" i="2"/>
  <c r="G44" i="2"/>
  <c r="L43" i="2"/>
  <c r="K43" i="2"/>
  <c r="G43" i="2"/>
  <c r="L42" i="2"/>
  <c r="K42" i="2"/>
  <c r="G42" i="2"/>
  <c r="L41" i="2"/>
  <c r="K41" i="2"/>
  <c r="G41" i="2"/>
  <c r="F40" i="2"/>
  <c r="E40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40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0" i="2"/>
  <c r="G46" i="2"/>
  <c r="G10" i="2"/>
  <c r="L10" i="2"/>
  <c r="I46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50" i="2"/>
  <c r="M47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7" i="2"/>
  <c r="O47" i="2" s="1"/>
  <c r="P47" i="2" s="1"/>
  <c r="Q47" i="2" s="1"/>
  <c r="R47" i="2" s="1"/>
  <c r="S47" i="2" s="1"/>
  <c r="T47" i="2" s="1"/>
  <c r="U47" i="2" s="1"/>
  <c r="V47" i="2" s="1"/>
  <c r="W47" i="2" s="1"/>
  <c r="X47" i="2" s="1"/>
  <c r="Y47" i="2" s="1"/>
  <c r="Z47" i="2" s="1"/>
  <c r="AA47" i="2" s="1"/>
  <c r="AB47" i="2" s="1"/>
  <c r="AC47" i="2" s="1"/>
  <c r="AD47" i="2" s="1"/>
  <c r="AE47" i="2" s="1"/>
  <c r="AF47" i="2" s="1"/>
  <c r="AG47" i="2" s="1"/>
  <c r="AH47" i="2" s="1"/>
  <c r="AI47" i="2" s="1"/>
  <c r="AJ47" i="2" s="1"/>
  <c r="AK47" i="2" s="1"/>
  <c r="AL47" i="2" s="1"/>
  <c r="AM47" i="2" s="1"/>
  <c r="AN47" i="2" s="1"/>
  <c r="AO47" i="2" s="1"/>
  <c r="AP47" i="2" s="1"/>
  <c r="AQ47" i="2" s="1"/>
  <c r="AR47" i="2" s="1"/>
  <c r="AS47" i="2" s="1"/>
  <c r="AT47" i="2" s="1"/>
  <c r="AU47" i="2" s="1"/>
  <c r="AV47" i="2" s="1"/>
  <c r="AW47" i="2" s="1"/>
  <c r="AX47" i="2" s="1"/>
  <c r="AY47" i="2" s="1"/>
  <c r="AZ47" i="2" s="1"/>
  <c r="BA47" i="2" s="1"/>
  <c r="BB47" i="2" s="1"/>
  <c r="BC47" i="2" s="1"/>
  <c r="BD47" i="2" s="1"/>
  <c r="BE47" i="2" s="1"/>
  <c r="BF47" i="2" s="1"/>
  <c r="BG47" i="2" s="1"/>
  <c r="BH47" i="2" s="1"/>
  <c r="BI47" i="2" s="1"/>
  <c r="BJ47" i="2" s="1"/>
  <c r="BK47" i="2" s="1"/>
  <c r="BL47" i="2" s="1"/>
  <c r="BM47" i="2" s="1"/>
  <c r="BN47" i="2" s="1"/>
  <c r="BO47" i="2" s="1"/>
  <c r="BP47" i="2" s="1"/>
  <c r="BQ47" i="2" s="1"/>
  <c r="BR47" i="2" s="1"/>
  <c r="BS47" i="2" s="1"/>
  <c r="BT47" i="2" s="1"/>
  <c r="BV41" i="1"/>
  <c r="BV39" i="1"/>
  <c r="N48" i="2"/>
  <c r="N50" i="2" l="1"/>
  <c r="O48" i="2" l="1"/>
  <c r="O50" i="2" l="1"/>
  <c r="P48" i="2" l="1"/>
  <c r="P50" i="2" l="1"/>
  <c r="Q48" i="2" l="1"/>
  <c r="Q50" i="2" l="1"/>
  <c r="R48" i="2" l="1"/>
  <c r="R50" i="2" s="1"/>
  <c r="S48" i="2" s="1"/>
  <c r="S50" i="2" s="1"/>
  <c r="T48" i="2" s="1"/>
  <c r="T50" i="2" s="1"/>
  <c r="U48" i="2" s="1"/>
  <c r="U50" i="2" s="1"/>
  <c r="V48" i="2" s="1"/>
  <c r="V50" i="2" s="1"/>
  <c r="W48" i="2" s="1"/>
  <c r="W50" i="2" s="1"/>
  <c r="X48" i="2" s="1"/>
  <c r="X50" i="2" s="1"/>
  <c r="Y48" i="2" s="1"/>
  <c r="Y50" i="2" s="1"/>
  <c r="Z48" i="2" s="1"/>
  <c r="Z50" i="2" s="1"/>
  <c r="AA48" i="2" s="1"/>
  <c r="AA50" i="2" s="1"/>
  <c r="AB48" i="2" s="1"/>
  <c r="AB50" i="2" s="1"/>
  <c r="AC48" i="2" s="1"/>
  <c r="AC50" i="2" s="1"/>
  <c r="AD48" i="2" s="1"/>
  <c r="AD50" i="2" s="1"/>
  <c r="AE48" i="2" s="1"/>
  <c r="AE50" i="2" s="1"/>
  <c r="AF48" i="2" s="1"/>
  <c r="AF50" i="2" s="1"/>
  <c r="AG48" i="2" s="1"/>
  <c r="AG50" i="2" s="1"/>
  <c r="AH48" i="2" s="1"/>
  <c r="AH50" i="2" s="1"/>
  <c r="AI48" i="2" s="1"/>
  <c r="AI50" i="2" s="1"/>
  <c r="AJ48" i="2" s="1"/>
  <c r="AJ50" i="2" s="1"/>
  <c r="AK48" i="2" s="1"/>
  <c r="AK50" i="2" s="1"/>
  <c r="AL48" i="2" s="1"/>
  <c r="AL50" i="2" s="1"/>
  <c r="AM48" i="2" s="1"/>
  <c r="AM50" i="2" s="1"/>
  <c r="AN48" i="2" s="1"/>
  <c r="AN50" i="2" s="1"/>
  <c r="AO48" i="2" s="1"/>
  <c r="AO50" i="2" s="1"/>
  <c r="AP48" i="2" s="1"/>
  <c r="AP50" i="2" s="1"/>
  <c r="AQ48" i="2" s="1"/>
  <c r="AQ50" i="2" s="1"/>
  <c r="AR48" i="2" s="1"/>
  <c r="AR50" i="2" s="1"/>
  <c r="AS48" i="2" s="1"/>
  <c r="AS50" i="2" s="1"/>
  <c r="AT48" i="2" s="1"/>
  <c r="AT50" i="2" s="1"/>
  <c r="AU48" i="2" s="1"/>
  <c r="AU50" i="2" s="1"/>
  <c r="AV48" i="2" s="1"/>
  <c r="AV50" i="2" s="1"/>
  <c r="AW48" i="2" s="1"/>
  <c r="AW50" i="2" s="1"/>
  <c r="AX48" i="2" s="1"/>
  <c r="AX50" i="2" s="1"/>
  <c r="AY48" i="2" s="1"/>
  <c r="AY50" i="2" s="1"/>
  <c r="AZ48" i="2" s="1"/>
  <c r="AZ50" i="2" s="1"/>
  <c r="BA48" i="2" s="1"/>
  <c r="BA50" i="2" s="1"/>
  <c r="BB48" i="2" s="1"/>
  <c r="BB50" i="2" s="1"/>
  <c r="BC48" i="2" s="1"/>
  <c r="BC50" i="2" s="1"/>
  <c r="BD48" i="2" s="1"/>
  <c r="BD50" i="2" s="1"/>
  <c r="BE48" i="2" s="1"/>
  <c r="BE50" i="2" s="1"/>
  <c r="BF48" i="2" s="1"/>
  <c r="BF50" i="2" s="1"/>
  <c r="BG48" i="2" s="1"/>
  <c r="BG50" i="2" s="1"/>
  <c r="BH48" i="2" s="1"/>
  <c r="BH50" i="2" s="1"/>
  <c r="BI48" i="2" s="1"/>
  <c r="BI50" i="2" s="1"/>
  <c r="BJ48" i="2" s="1"/>
  <c r="BJ50" i="2" s="1"/>
  <c r="BK48" i="2" s="1"/>
  <c r="BK50" i="2" s="1"/>
  <c r="BL48" i="2" s="1"/>
  <c r="BL50" i="2" s="1"/>
  <c r="BM48" i="2" s="1"/>
  <c r="BM50" i="2" s="1"/>
  <c r="BN48" i="2" s="1"/>
  <c r="BN50" i="2" s="1"/>
  <c r="BO48" i="2" s="1"/>
  <c r="BO50" i="2" s="1"/>
  <c r="BP48" i="2" s="1"/>
  <c r="BP50" i="2" s="1"/>
  <c r="BQ48" i="2" s="1"/>
  <c r="BQ50" i="2" s="1"/>
  <c r="BR48" i="2" s="1"/>
  <c r="BR50" i="2" s="1"/>
  <c r="BS48" i="2" s="1"/>
  <c r="BS50" i="2" s="1"/>
  <c r="BT48" i="2" s="1"/>
  <c r="BT50" i="2" l="1"/>
  <c r="BV50" i="2" s="1"/>
  <c r="BV48" i="2"/>
</calcChain>
</file>

<file path=xl/sharedStrings.xml><?xml version="1.0" encoding="utf-8"?>
<sst xmlns="http://schemas.openxmlformats.org/spreadsheetml/2006/main" count="664" uniqueCount="254">
  <si>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</si>
  <si>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</si>
  <si>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</si>
  <si>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</si>
  <si>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</si>
  <si>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</si>
  <si>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</si>
  <si>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</si>
  <si>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</si>
  <si>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</si>
  <si>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</si>
  <si>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</si>
  <si>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</si>
  <si>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</si>
  <si>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</si>
  <si>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</si>
  <si>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</si>
  <si>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</si>
  <si>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</si>
  <si>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</si>
  <si>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</si>
  <si>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</si>
  <si>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</si>
  <si>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</si>
  <si>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</si>
  <si>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</si>
  <si>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</si>
  <si>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</si>
  <si>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</si>
  <si>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</si>
  <si>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</si>
  <si>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</si>
  <si>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</si>
  <si>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</si>
  <si>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</si>
  <si>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</si>
  <si>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</si>
  <si>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</si>
  <si>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</si>
  <si>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</si>
  <si>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</si>
  <si>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</si>
  <si>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</si>
  <si>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</si>
  <si>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</si>
  <si>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</si>
  <si>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</si>
  <si>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</si>
  <si>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</si>
  <si>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</si>
  <si>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</si>
  <si>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</si>
  <si>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</si>
  <si>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</si>
  <si>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</si>
  <si>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</si>
  <si>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</si>
  <si>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</si>
  <si>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</si>
  <si>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</si>
  <si>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</si>
  <si>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</si>
  <si>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</si>
  <si>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</si>
  <si>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</si>
  <si>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</si>
  <si>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</si>
  <si>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</si>
  <si>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</si>
  <si>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</si>
  <si>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</si>
  <si>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</si>
  <si>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</si>
  <si>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</si>
  <si>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</si>
  <si>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</si>
  <si>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</si>
  <si>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</si>
  <si>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</si>
  <si>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</si>
  <si>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</si>
  <si>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</si>
  <si>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</si>
  <si>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</si>
  <si>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</si>
  <si>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</si>
  <si>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</si>
  <si>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</si>
  <si>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</si>
  <si>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</si>
  <si>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</si>
  <si>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</si>
  <si>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</si>
  <si>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</si>
  <si>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</si>
  <si>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</si>
  <si>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</si>
  <si>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</si>
  <si>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</si>
  <si>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</si>
  <si>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</si>
  <si>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</si>
  <si>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</si>
  <si>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</si>
  <si>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</si>
  <si>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</si>
  <si>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</si>
  <si>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</si>
  <si>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</si>
  <si>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</si>
  <si>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</si>
  <si>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</si>
  <si>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</si>
  <si>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</si>
  <si>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</si>
  <si>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</si>
  <si>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</si>
  <si>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</si>
  <si>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</si>
  <si>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</si>
  <si>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</si>
  <si>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</si>
  <si>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</si>
  <si>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</si>
  <si>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</si>
  <si>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</si>
  <si>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</si>
  <si>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</si>
  <si>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</si>
  <si>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</si>
  <si>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</si>
  <si>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</si>
  <si>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</si>
  <si>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</si>
  <si>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</si>
  <si>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</si>
  <si>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</si>
  <si>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</si>
  <si>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</si>
  <si>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</si>
  <si>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</si>
  <si>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</si>
  <si>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</si>
  <si>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</si>
  <si>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</si>
  <si>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</si>
  <si>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</si>
  <si>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</si>
  <si>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</si>
  <si>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</si>
  <si>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</si>
  <si>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</si>
  <si>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</si>
  <si>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</si>
  <si>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</si>
  <si>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</si>
  <si>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</si>
  <si>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</si>
  <si>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</si>
  <si>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</si>
  <si>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</si>
  <si>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</si>
  <si>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</si>
  <si>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</si>
  <si>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</si>
  <si>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</si>
  <si>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</si>
  <si>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</si>
  <si>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</si>
  <si>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</si>
  <si>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</si>
  <si>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</si>
  <si>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</si>
  <si>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</si>
  <si>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</si>
  <si>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</si>
  <si>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</si>
  <si>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</si>
  <si>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</si>
  <si>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</si>
  <si>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</si>
  <si>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</si>
  <si>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</si>
  <si>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</si>
  <si>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</si>
  <si>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</si>
  <si>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</si>
  <si>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</si>
  <si>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</si>
  <si>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</si>
  <si>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</si>
  <si>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</si>
  <si>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</si>
  <si>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</si>
  <si>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</si>
  <si>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</si>
  <si>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</si>
  <si>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</si>
  <si>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</si>
  <si>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</si>
  <si>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</si>
  <si>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</si>
  <si>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</si>
  <si>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</si>
  <si>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</si>
  <si>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</si>
  <si>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</si>
  <si>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</si>
  <si>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</si>
  <si>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</si>
  <si>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</si>
  <si>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</si>
  <si>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</si>
  <si>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</si>
  <si>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</si>
  <si>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</si>
  <si>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</si>
  <si>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</si>
  <si>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</si>
  <si>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</si>
  <si>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</si>
  <si>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</si>
  <si>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</si>
  <si>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</si>
  <si>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</si>
  <si>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</si>
  <si>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</si>
  <si>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in progress</t>
  </si>
  <si>
    <t>2 e 3</t>
  </si>
  <si>
    <t>completed</t>
  </si>
  <si>
    <t>not started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</si>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</sst>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25504"/>
        <c:axId val="14074905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24992"/>
        <c:axId val="140748480"/>
      </c:lineChart>
      <c:catAx>
        <c:axId val="1511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48480"/>
        <c:crosses val="autoZero"/>
        <c:auto val="1"/>
        <c:lblAlgn val="ctr"/>
        <c:lblOffset val="100"/>
        <c:noMultiLvlLbl val="1"/>
      </c:catAx>
      <c:valAx>
        <c:axId val="1407484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124992"/>
        <c:crosses val="autoZero"/>
        <c:crossBetween val="between"/>
      </c:valAx>
      <c:catAx>
        <c:axId val="151125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49056"/>
        <c:crosses val="autoZero"/>
        <c:auto val="1"/>
        <c:lblAlgn val="ctr"/>
        <c:lblOffset val="100"/>
        <c:noMultiLvlLbl val="1"/>
      </c:catAx>
      <c:valAx>
        <c:axId val="14074905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12550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Burndown'!$L$49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Burndown'!$M$46:$BT$46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Burndown'!$M$49:$BT$49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50784"/>
        <c:axId val="14075251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Burndown'!$L$47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Burndown'!$M$46:$BT$46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Burndown'!$M$47:$BT$47</c:f>
              <c:numCache>
                <c:formatCode>0</c:formatCode>
                <c:ptCount val="60"/>
                <c:pt idx="0" formatCode="General">
                  <c:v>49</c:v>
                </c:pt>
                <c:pt idx="1">
                  <c:v>48.18333333333333</c:v>
                </c:pt>
                <c:pt idx="2">
                  <c:v>47.36666666666666</c:v>
                </c:pt>
                <c:pt idx="3">
                  <c:v>46.54999999999999</c:v>
                </c:pt>
                <c:pt idx="4">
                  <c:v>45.73333333333332</c:v>
                </c:pt>
                <c:pt idx="5">
                  <c:v>44.91666666666665</c:v>
                </c:pt>
                <c:pt idx="6">
                  <c:v>44.09999999999998</c:v>
                </c:pt>
                <c:pt idx="7">
                  <c:v>43.28333333333331</c:v>
                </c:pt>
                <c:pt idx="8">
                  <c:v>42.46666666666664</c:v>
                </c:pt>
                <c:pt idx="9">
                  <c:v>41.64999999999997</c:v>
                </c:pt>
                <c:pt idx="10">
                  <c:v>40.8333333333333</c:v>
                </c:pt>
                <c:pt idx="11">
                  <c:v>40.01666666666663</c:v>
                </c:pt>
                <c:pt idx="12">
                  <c:v>39.19999999999996</c:v>
                </c:pt>
                <c:pt idx="13">
                  <c:v>38.38333333333329</c:v>
                </c:pt>
                <c:pt idx="14">
                  <c:v>37.56666666666662</c:v>
                </c:pt>
                <c:pt idx="15">
                  <c:v>36.74999999999995</c:v>
                </c:pt>
                <c:pt idx="16">
                  <c:v>35.93333333333328</c:v>
                </c:pt>
                <c:pt idx="17">
                  <c:v>35.11666666666661</c:v>
                </c:pt>
                <c:pt idx="18">
                  <c:v>34.29999999999994</c:v>
                </c:pt>
                <c:pt idx="19">
                  <c:v>33.48333333333327</c:v>
                </c:pt>
                <c:pt idx="20">
                  <c:v>32.6666666666666</c:v>
                </c:pt>
                <c:pt idx="21">
                  <c:v>31.849999999999934</c:v>
                </c:pt>
                <c:pt idx="22">
                  <c:v>31.033333333333267</c:v>
                </c:pt>
                <c:pt idx="23">
                  <c:v>30.216666666666601</c:v>
                </c:pt>
                <c:pt idx="24">
                  <c:v>29.399999999999935</c:v>
                </c:pt>
                <c:pt idx="25">
                  <c:v>28.583333333333268</c:v>
                </c:pt>
                <c:pt idx="26">
                  <c:v>27.766666666666602</c:v>
                </c:pt>
                <c:pt idx="27">
                  <c:v>26.949999999999935</c:v>
                </c:pt>
                <c:pt idx="28">
                  <c:v>26.133333333333269</c:v>
                </c:pt>
                <c:pt idx="29">
                  <c:v>25.316666666666602</c:v>
                </c:pt>
                <c:pt idx="30">
                  <c:v>24.499999999999936</c:v>
                </c:pt>
                <c:pt idx="31">
                  <c:v>23.68333333333327</c:v>
                </c:pt>
                <c:pt idx="32">
                  <c:v>22.866666666666603</c:v>
                </c:pt>
                <c:pt idx="33">
                  <c:v>22.049999999999937</c:v>
                </c:pt>
                <c:pt idx="34">
                  <c:v>21.23333333333327</c:v>
                </c:pt>
                <c:pt idx="35">
                  <c:v>20.416666666666604</c:v>
                </c:pt>
                <c:pt idx="36">
                  <c:v>19.599999999999937</c:v>
                </c:pt>
                <c:pt idx="37">
                  <c:v>18.783333333333271</c:v>
                </c:pt>
                <c:pt idx="38">
                  <c:v>17.966666666666605</c:v>
                </c:pt>
                <c:pt idx="39">
                  <c:v>17.149999999999938</c:v>
                </c:pt>
                <c:pt idx="40">
                  <c:v>16.333333333333272</c:v>
                </c:pt>
                <c:pt idx="41">
                  <c:v>15.516666666666605</c:v>
                </c:pt>
                <c:pt idx="42">
                  <c:v>14.699999999999939</c:v>
                </c:pt>
                <c:pt idx="43">
                  <c:v>13.883333333333272</c:v>
                </c:pt>
                <c:pt idx="44">
                  <c:v>13.066666666666606</c:v>
                </c:pt>
                <c:pt idx="45">
                  <c:v>12.24999999999994</c:v>
                </c:pt>
                <c:pt idx="46">
                  <c:v>11.433333333333273</c:v>
                </c:pt>
                <c:pt idx="47">
                  <c:v>10.616666666666607</c:v>
                </c:pt>
                <c:pt idx="48">
                  <c:v>9.7999999999999403</c:v>
                </c:pt>
                <c:pt idx="49">
                  <c:v>8.9833333333332739</c:v>
                </c:pt>
                <c:pt idx="50">
                  <c:v>8.1666666666666075</c:v>
                </c:pt>
                <c:pt idx="51">
                  <c:v>7.349999999999941</c:v>
                </c:pt>
                <c:pt idx="52">
                  <c:v>6.5333333333332746</c:v>
                </c:pt>
                <c:pt idx="53">
                  <c:v>5.7166666666666082</c:v>
                </c:pt>
                <c:pt idx="54">
                  <c:v>4.8999999999999417</c:v>
                </c:pt>
                <c:pt idx="55">
                  <c:v>4.0833333333332753</c:v>
                </c:pt>
                <c:pt idx="56">
                  <c:v>3.2666666666666089</c:v>
                </c:pt>
                <c:pt idx="57">
                  <c:v>2.4499999999999424</c:v>
                </c:pt>
                <c:pt idx="58">
                  <c:v>1.6333333333332758</c:v>
                </c:pt>
                <c:pt idx="59">
                  <c:v>0.81666666666660914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Burndown'!$L$48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Burndown'!$M$46:$BT$46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Burndown'!$M$48:$BT$48</c:f>
              <c:numCache>
                <c:formatCode>General</c:formatCode>
                <c:ptCount val="60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49760"/>
        <c:axId val="140751936"/>
      </c:lineChart>
      <c:catAx>
        <c:axId val="1513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51936"/>
        <c:crosses val="autoZero"/>
        <c:auto val="1"/>
        <c:lblAlgn val="ctr"/>
        <c:lblOffset val="100"/>
        <c:noMultiLvlLbl val="1"/>
      </c:catAx>
      <c:valAx>
        <c:axId val="1407519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349760"/>
        <c:crosses val="autoZero"/>
        <c:crossBetween val="between"/>
      </c:valAx>
      <c:catAx>
        <c:axId val="15135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52512"/>
        <c:crosses val="autoZero"/>
        <c:auto val="1"/>
        <c:lblAlgn val="ctr"/>
        <c:lblOffset val="100"/>
        <c:noMultiLvlLbl val="1"/>
      </c:catAx>
      <c:valAx>
        <c:axId val="1407525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35078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50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6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87" t="str">
        <f>HYPERLINK("https://goo.gl/ejIdKR","https://goo.gl/ejIdKR")</f>
        <v>https://goo.gl/ejIdKR</v>
      </c>
      <c r="BL2" s="188"/>
      <c r="BM2" s="188"/>
      <c r="BN2" s="188"/>
      <c r="BO2" s="188"/>
      <c r="BP2" s="188"/>
      <c r="BQ2" s="188"/>
      <c r="BR2" s="188"/>
      <c r="BS2" s="188"/>
      <c r="BT2" s="188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89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90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90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90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91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92" t="s">
        <v>8</v>
      </c>
      <c r="C9" s="194" t="s">
        <v>9</v>
      </c>
      <c r="D9" s="196" t="s">
        <v>10</v>
      </c>
      <c r="E9" s="198" t="s">
        <v>11</v>
      </c>
      <c r="F9" s="199"/>
      <c r="G9" s="200"/>
      <c r="H9" s="201" t="s">
        <v>12</v>
      </c>
      <c r="I9" s="169" t="s">
        <v>13</v>
      </c>
      <c r="J9" s="171" t="s">
        <v>14</v>
      </c>
      <c r="K9" s="173" t="s">
        <v>15</v>
      </c>
      <c r="L9" s="174" t="s">
        <v>16</v>
      </c>
      <c r="M9" s="176" t="s">
        <v>17</v>
      </c>
      <c r="N9" s="177"/>
      <c r="O9" s="177"/>
      <c r="P9" s="177"/>
      <c r="Q9" s="178"/>
      <c r="R9" s="179" t="s">
        <v>18</v>
      </c>
      <c r="S9" s="177"/>
      <c r="T9" s="177"/>
      <c r="U9" s="177"/>
      <c r="V9" s="178"/>
      <c r="W9" s="179" t="s">
        <v>19</v>
      </c>
      <c r="X9" s="177"/>
      <c r="Y9" s="177"/>
      <c r="Z9" s="177"/>
      <c r="AA9" s="180"/>
      <c r="AB9" s="181" t="s">
        <v>20</v>
      </c>
      <c r="AC9" s="177"/>
      <c r="AD9" s="177"/>
      <c r="AE9" s="177"/>
      <c r="AF9" s="178"/>
      <c r="AG9" s="182" t="s">
        <v>21</v>
      </c>
      <c r="AH9" s="177"/>
      <c r="AI9" s="177"/>
      <c r="AJ9" s="177"/>
      <c r="AK9" s="178"/>
      <c r="AL9" s="182" t="s">
        <v>22</v>
      </c>
      <c r="AM9" s="177"/>
      <c r="AN9" s="177"/>
      <c r="AO9" s="177"/>
      <c r="AP9" s="180"/>
      <c r="AQ9" s="183" t="s">
        <v>23</v>
      </c>
      <c r="AR9" s="177"/>
      <c r="AS9" s="177"/>
      <c r="AT9" s="177"/>
      <c r="AU9" s="178"/>
      <c r="AV9" s="184" t="s">
        <v>24</v>
      </c>
      <c r="AW9" s="177"/>
      <c r="AX9" s="177"/>
      <c r="AY9" s="177"/>
      <c r="AZ9" s="178"/>
      <c r="BA9" s="184" t="s">
        <v>25</v>
      </c>
      <c r="BB9" s="177"/>
      <c r="BC9" s="177"/>
      <c r="BD9" s="177"/>
      <c r="BE9" s="180"/>
      <c r="BF9" s="185" t="s">
        <v>26</v>
      </c>
      <c r="BG9" s="177"/>
      <c r="BH9" s="177"/>
      <c r="BI9" s="177"/>
      <c r="BJ9" s="178"/>
      <c r="BK9" s="186" t="s">
        <v>27</v>
      </c>
      <c r="BL9" s="177"/>
      <c r="BM9" s="177"/>
      <c r="BN9" s="177"/>
      <c r="BO9" s="178"/>
      <c r="BP9" s="186" t="s">
        <v>28</v>
      </c>
      <c r="BQ9" s="177"/>
      <c r="BR9" s="177"/>
      <c r="BS9" s="177"/>
      <c r="BT9" s="180"/>
    </row>
    <row r="10" spans="2:74" ht="18" customHeight="1" x14ac:dyDescent="0.3">
      <c r="B10" s="193"/>
      <c r="C10" s="195"/>
      <c r="D10" s="197"/>
      <c r="E10" s="24" t="s">
        <v>29</v>
      </c>
      <c r="F10" s="25" t="s">
        <v>30</v>
      </c>
      <c r="G10" s="26" t="s">
        <v>31</v>
      </c>
      <c r="H10" s="202"/>
      <c r="I10" s="170"/>
      <c r="J10" s="172"/>
      <c r="K10" s="172"/>
      <c r="L10" s="175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66" t="str">
        <f>HYPERLINK("https://goo.gl/ejIdKR","CLICK HERE TO CREATE GANTT CHART TEMPLATES IN SMARTSHEET")</f>
        <v>CLICK HERE TO CREATE GANTT CHART TEMPLATES IN SMARTSHEET</v>
      </c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8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10"/>
  <sheetViews>
    <sheetView showGridLines="0" tabSelected="1" topLeftCell="A20" zoomScale="85" zoomScaleNormal="85" workbookViewId="0">
      <selection activeCell="C30" sqref="C30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89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90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90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4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90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91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92" t="s">
        <v>8</v>
      </c>
      <c r="C8" s="194" t="s">
        <v>9</v>
      </c>
      <c r="D8" s="196" t="s">
        <v>10</v>
      </c>
      <c r="E8" s="198" t="s">
        <v>11</v>
      </c>
      <c r="F8" s="199"/>
      <c r="G8" s="200"/>
      <c r="H8" s="201" t="s">
        <v>12</v>
      </c>
      <c r="I8" s="169" t="s">
        <v>13</v>
      </c>
      <c r="J8" s="171" t="s">
        <v>14</v>
      </c>
      <c r="K8" s="173" t="s">
        <v>15</v>
      </c>
      <c r="L8" s="174" t="s">
        <v>16</v>
      </c>
      <c r="M8" s="176" t="s">
        <v>17</v>
      </c>
      <c r="N8" s="177"/>
      <c r="O8" s="177"/>
      <c r="P8" s="177"/>
      <c r="Q8" s="178"/>
      <c r="R8" s="179" t="s">
        <v>18</v>
      </c>
      <c r="S8" s="177"/>
      <c r="T8" s="177"/>
      <c r="U8" s="177"/>
      <c r="V8" s="178"/>
      <c r="W8" s="179" t="s">
        <v>19</v>
      </c>
      <c r="X8" s="177"/>
      <c r="Y8" s="177"/>
      <c r="Z8" s="177"/>
      <c r="AA8" s="180"/>
      <c r="AB8" s="181" t="s">
        <v>20</v>
      </c>
      <c r="AC8" s="177"/>
      <c r="AD8" s="177"/>
      <c r="AE8" s="177"/>
      <c r="AF8" s="178"/>
      <c r="AG8" s="182" t="s">
        <v>21</v>
      </c>
      <c r="AH8" s="177"/>
      <c r="AI8" s="177"/>
      <c r="AJ8" s="177"/>
      <c r="AK8" s="178"/>
      <c r="AL8" s="182" t="s">
        <v>22</v>
      </c>
      <c r="AM8" s="177"/>
      <c r="AN8" s="177"/>
      <c r="AO8" s="177"/>
      <c r="AP8" s="180"/>
      <c r="AQ8" s="183" t="s">
        <v>23</v>
      </c>
      <c r="AR8" s="177"/>
      <c r="AS8" s="177"/>
      <c r="AT8" s="177"/>
      <c r="AU8" s="178"/>
      <c r="AV8" s="184" t="s">
        <v>24</v>
      </c>
      <c r="AW8" s="177"/>
      <c r="AX8" s="177"/>
      <c r="AY8" s="177"/>
      <c r="AZ8" s="178"/>
      <c r="BA8" s="184" t="s">
        <v>25</v>
      </c>
      <c r="BB8" s="177"/>
      <c r="BC8" s="177"/>
      <c r="BD8" s="177"/>
      <c r="BE8" s="180"/>
      <c r="BF8" s="185" t="s">
        <v>26</v>
      </c>
      <c r="BG8" s="177"/>
      <c r="BH8" s="177"/>
      <c r="BI8" s="177"/>
      <c r="BJ8" s="178"/>
      <c r="BK8" s="186" t="s">
        <v>27</v>
      </c>
      <c r="BL8" s="177"/>
      <c r="BM8" s="177"/>
      <c r="BN8" s="177"/>
      <c r="BO8" s="178"/>
      <c r="BP8" s="186" t="s">
        <v>28</v>
      </c>
      <c r="BQ8" s="177"/>
      <c r="BR8" s="177"/>
      <c r="BS8" s="177"/>
      <c r="BT8" s="180"/>
    </row>
    <row r="9" spans="2:72" ht="18" customHeight="1" x14ac:dyDescent="0.3">
      <c r="B9" s="193"/>
      <c r="C9" s="195"/>
      <c r="D9" s="197"/>
      <c r="E9" s="24" t="s">
        <v>29</v>
      </c>
      <c r="F9" s="25" t="s">
        <v>30</v>
      </c>
      <c r="G9" s="26" t="s">
        <v>31</v>
      </c>
      <c r="H9" s="202"/>
      <c r="I9" s="170"/>
      <c r="J9" s="172"/>
      <c r="K9" s="172"/>
      <c r="L9" s="175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4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198</v>
      </c>
      <c r="D11" s="55" t="s">
        <v>207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130</v>
      </c>
      <c r="D12" s="55" t="s">
        <v>207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131</v>
      </c>
      <c r="D13" s="55" t="s">
        <v>207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132</v>
      </c>
      <c r="D14" s="55" t="s">
        <v>207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 t="s">
        <v>196</v>
      </c>
      <c r="D15" s="55" t="s">
        <v>207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 t="s">
        <v>197</v>
      </c>
      <c r="D16" s="55" t="s">
        <v>207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2</v>
      </c>
      <c r="C17" s="73" t="s">
        <v>231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3">
      <c r="B18" s="53">
        <v>2.1</v>
      </c>
      <c r="C18" s="54" t="s">
        <v>206</v>
      </c>
      <c r="D18" s="55" t="s">
        <v>208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2.2000000000000002</v>
      </c>
      <c r="C19" s="54" t="s">
        <v>210</v>
      </c>
      <c r="D19" s="55" t="s">
        <v>209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2.2999999999999998</v>
      </c>
      <c r="C20" s="54" t="s">
        <v>212</v>
      </c>
      <c r="D20" s="55" t="s">
        <v>211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2.4</v>
      </c>
      <c r="C21" s="54" t="s">
        <v>213</v>
      </c>
      <c r="D21" s="55" t="s">
        <v>208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 t="s">
        <v>214</v>
      </c>
      <c r="C22" s="54" t="s">
        <v>215</v>
      </c>
      <c r="D22" s="157" t="s">
        <v>211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 t="s">
        <v>216</v>
      </c>
      <c r="C23" s="54" t="s">
        <v>238</v>
      </c>
      <c r="D23" s="157" t="s">
        <v>217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3">
      <c r="B24" s="53" t="s">
        <v>218</v>
      </c>
      <c r="C24" s="54" t="s">
        <v>219</v>
      </c>
      <c r="D24" s="157" t="s">
        <v>211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3">
      <c r="B25" s="53" t="s">
        <v>220</v>
      </c>
      <c r="C25" s="54" t="s">
        <v>221</v>
      </c>
      <c r="D25" s="157" t="s">
        <v>211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3">
      <c r="B26" s="53" t="s">
        <v>222</v>
      </c>
      <c r="C26" s="54" t="s">
        <v>223</v>
      </c>
      <c r="D26" s="157" t="s">
        <v>208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3">
      <c r="B27" s="53" t="s">
        <v>224</v>
      </c>
      <c r="C27" s="54" t="s">
        <v>226</v>
      </c>
      <c r="D27" s="157" t="s">
        <v>225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>
        <v>3</v>
      </c>
      <c r="C28" s="73" t="s">
        <v>232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6.5" customHeight="1" x14ac:dyDescent="0.3">
      <c r="B29" s="53">
        <v>3.1</v>
      </c>
      <c r="C29" s="54" t="s">
        <v>233</v>
      </c>
      <c r="D29" s="55" t="s">
        <v>208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39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>
        <v>3.2</v>
      </c>
      <c r="C30" s="54" t="s">
        <v>237</v>
      </c>
      <c r="D30" s="55" t="s">
        <v>234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2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 t="s">
        <v>60</v>
      </c>
      <c r="C31" s="54" t="s">
        <v>176</v>
      </c>
      <c r="D31" s="55" t="s">
        <v>211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 t="s">
        <v>62</v>
      </c>
      <c r="C32" s="54" t="s">
        <v>235</v>
      </c>
      <c r="D32" s="55" t="s">
        <v>236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 t="s">
        <v>240</v>
      </c>
      <c r="C33" s="165" t="s">
        <v>241</v>
      </c>
      <c r="D33" s="157" t="s">
        <v>208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8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63"/>
      <c r="AW33" s="163"/>
      <c r="AX33" s="163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 t="s">
        <v>239</v>
      </c>
      <c r="C34" s="54" t="s">
        <v>249</v>
      </c>
      <c r="D34" s="55" t="s">
        <v>234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3">
      <c r="B35" s="53" t="s">
        <v>242</v>
      </c>
      <c r="C35" s="54" t="s">
        <v>243</v>
      </c>
      <c r="D35" s="157" t="s">
        <v>225</v>
      </c>
      <c r="E35" s="56">
        <v>1</v>
      </c>
      <c r="F35" s="57">
        <v>1</v>
      </c>
      <c r="G35" s="58">
        <f>E35-F35</f>
        <v>0</v>
      </c>
      <c r="H35" s="59">
        <v>3</v>
      </c>
      <c r="I35" s="158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63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</row>
    <row r="36" spans="2:74" ht="15.75" customHeight="1" x14ac:dyDescent="0.3">
      <c r="B36" s="53" t="s">
        <v>244</v>
      </c>
      <c r="C36" s="54" t="s">
        <v>245</v>
      </c>
      <c r="D36" s="157" t="s">
        <v>236</v>
      </c>
      <c r="E36" s="56">
        <v>4</v>
      </c>
      <c r="F36" s="57">
        <v>4</v>
      </c>
      <c r="G36" s="58">
        <f>E36-F36</f>
        <v>0</v>
      </c>
      <c r="H36" s="59">
        <v>3</v>
      </c>
      <c r="I36" s="158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63"/>
      <c r="AY36" s="163"/>
      <c r="AZ36" s="163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5.75" customHeight="1" x14ac:dyDescent="0.3">
      <c r="B37" s="53" t="s">
        <v>248</v>
      </c>
      <c r="C37" s="54" t="s">
        <v>246</v>
      </c>
      <c r="D37" s="55" t="s">
        <v>225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63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5.75" customHeight="1" x14ac:dyDescent="0.3">
      <c r="B38" s="53" t="s">
        <v>247</v>
      </c>
      <c r="C38" s="54" t="s">
        <v>250</v>
      </c>
      <c r="D38" s="157" t="s">
        <v>251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8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63"/>
      <c r="AZ38" s="163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</row>
    <row r="39" spans="2:74" ht="15.75" customHeight="1" x14ac:dyDescent="0.3">
      <c r="B39" s="53" t="s">
        <v>252</v>
      </c>
      <c r="C39" s="165" t="s">
        <v>253</v>
      </c>
      <c r="D39" s="157" t="s">
        <v>225</v>
      </c>
      <c r="E39" s="56">
        <v>2</v>
      </c>
      <c r="F39" s="57">
        <v>2</v>
      </c>
      <c r="G39" s="58">
        <f>E39-F39</f>
        <v>0</v>
      </c>
      <c r="H39" s="59">
        <v>3</v>
      </c>
      <c r="I39" s="158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63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</row>
    <row r="40" spans="2:74" ht="15.75" customHeight="1" x14ac:dyDescent="0.3">
      <c r="B40" s="53">
        <v>4</v>
      </c>
      <c r="C40" s="73"/>
      <c r="D40" s="74"/>
      <c r="E40" s="42">
        <f t="shared" ref="E40:G40" si="8">SUM(E41:E44)</f>
        <v>0</v>
      </c>
      <c r="F40" s="43">
        <f t="shared" si="8"/>
        <v>0</v>
      </c>
      <c r="G40" s="44">
        <f t="shared" si="8"/>
        <v>0</v>
      </c>
      <c r="H40" s="75"/>
      <c r="I40" s="76"/>
      <c r="J40" s="77"/>
      <c r="K40" s="77"/>
      <c r="L40" s="49" t="e">
        <f t="shared" si="0"/>
        <v>#DIV/0!</v>
      </c>
      <c r="M40" s="50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2"/>
      <c r="AB40" s="50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2"/>
      <c r="AQ40" s="50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2"/>
      <c r="BF40" s="50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2"/>
    </row>
    <row r="41" spans="2:74" ht="15.75" customHeight="1" x14ac:dyDescent="0.3">
      <c r="B41" s="53">
        <v>4.0999999999999996</v>
      </c>
      <c r="C41" s="54"/>
      <c r="D41" s="55"/>
      <c r="E41" s="56"/>
      <c r="F41" s="57"/>
      <c r="G41" s="58">
        <f t="shared" ref="G41:G44" si="9">E41-F41</f>
        <v>0</v>
      </c>
      <c r="H41" s="59"/>
      <c r="I41" s="60"/>
      <c r="J41" s="61"/>
      <c r="K41" s="62">
        <f t="shared" ref="K41:K44" si="10">J41-I41+1</f>
        <v>1</v>
      </c>
      <c r="L41" s="63" t="e">
        <f t="shared" si="0"/>
        <v>#DIV/0!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68"/>
      <c r="BF41" s="113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</row>
    <row r="42" spans="2:74" ht="15.75" customHeight="1" x14ac:dyDescent="0.3">
      <c r="B42" s="53">
        <v>4.2</v>
      </c>
      <c r="C42" s="54"/>
      <c r="D42" s="55"/>
      <c r="E42" s="56"/>
      <c r="F42" s="57"/>
      <c r="G42" s="58">
        <f t="shared" si="9"/>
        <v>0</v>
      </c>
      <c r="H42" s="59"/>
      <c r="I42" s="60"/>
      <c r="J42" s="61"/>
      <c r="K42" s="62">
        <f t="shared" si="10"/>
        <v>1</v>
      </c>
      <c r="L42" s="63" t="e">
        <f t="shared" si="0"/>
        <v>#DIV/0!</v>
      </c>
      <c r="M42" s="64"/>
      <c r="N42" s="65"/>
      <c r="O42" s="65"/>
      <c r="P42" s="65"/>
      <c r="Q42" s="65"/>
      <c r="R42" s="67"/>
      <c r="S42" s="67"/>
      <c r="T42" s="67"/>
      <c r="U42" s="67"/>
      <c r="V42" s="67"/>
      <c r="W42" s="65"/>
      <c r="X42" s="65"/>
      <c r="Y42" s="65"/>
      <c r="Z42" s="65"/>
      <c r="AA42" s="68"/>
      <c r="AB42" s="64"/>
      <c r="AC42" s="65"/>
      <c r="AD42" s="65"/>
      <c r="AE42" s="65"/>
      <c r="AF42" s="65"/>
      <c r="AG42" s="69"/>
      <c r="AH42" s="69"/>
      <c r="AI42" s="69"/>
      <c r="AJ42" s="69"/>
      <c r="AK42" s="69"/>
      <c r="AL42" s="65"/>
      <c r="AM42" s="65"/>
      <c r="AN42" s="65"/>
      <c r="AO42" s="65"/>
      <c r="AP42" s="68"/>
      <c r="AQ42" s="64"/>
      <c r="AR42" s="65"/>
      <c r="AS42" s="65"/>
      <c r="AT42" s="65"/>
      <c r="AU42" s="65"/>
      <c r="AV42" s="70"/>
      <c r="AW42" s="70"/>
      <c r="AX42" s="70"/>
      <c r="AY42" s="70"/>
      <c r="AZ42" s="70"/>
      <c r="BA42" s="65"/>
      <c r="BB42" s="65"/>
      <c r="BC42" s="65"/>
      <c r="BD42" s="65"/>
      <c r="BE42" s="68"/>
      <c r="BF42" s="64"/>
      <c r="BG42" s="65"/>
      <c r="BH42" s="65"/>
      <c r="BI42" s="65"/>
      <c r="BJ42" s="65"/>
      <c r="BK42" s="71"/>
      <c r="BL42" s="71"/>
      <c r="BM42" s="71"/>
      <c r="BN42" s="71"/>
      <c r="BO42" s="71"/>
      <c r="BP42" s="65"/>
      <c r="BQ42" s="65"/>
      <c r="BR42" s="65"/>
      <c r="BS42" s="65"/>
      <c r="BT42" s="68"/>
    </row>
    <row r="43" spans="2:74" ht="15.75" customHeight="1" x14ac:dyDescent="0.3">
      <c r="B43" s="53">
        <v>4.3</v>
      </c>
      <c r="C43" s="54"/>
      <c r="D43" s="80"/>
      <c r="E43" s="56"/>
      <c r="F43" s="57"/>
      <c r="G43" s="58">
        <f t="shared" si="9"/>
        <v>0</v>
      </c>
      <c r="H43" s="59"/>
      <c r="I43" s="60"/>
      <c r="J43" s="61"/>
      <c r="K43" s="62">
        <f t="shared" si="10"/>
        <v>1</v>
      </c>
      <c r="L43" s="63" t="e">
        <f t="shared" si="0"/>
        <v>#DIV/0!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F43" s="64"/>
      <c r="BG43" s="65"/>
      <c r="BH43" s="65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</row>
    <row r="44" spans="2:74" ht="16.5" customHeight="1" x14ac:dyDescent="0.3">
      <c r="B44" s="81" t="s">
        <v>71</v>
      </c>
      <c r="C44" s="82"/>
      <c r="D44" s="83"/>
      <c r="E44" s="84"/>
      <c r="F44" s="85"/>
      <c r="G44" s="86">
        <f t="shared" si="9"/>
        <v>0</v>
      </c>
      <c r="H44" s="87"/>
      <c r="I44" s="88"/>
      <c r="J44" s="89"/>
      <c r="K44" s="90">
        <f t="shared" si="10"/>
        <v>1</v>
      </c>
      <c r="L44" s="91" t="e">
        <f t="shared" si="0"/>
        <v>#DIV/0!</v>
      </c>
      <c r="M44" s="92"/>
      <c r="N44" s="93"/>
      <c r="O44" s="93"/>
      <c r="P44" s="93"/>
      <c r="Q44" s="93"/>
      <c r="R44" s="94"/>
      <c r="S44" s="94"/>
      <c r="T44" s="94"/>
      <c r="U44" s="94"/>
      <c r="V44" s="94"/>
      <c r="W44" s="93"/>
      <c r="X44" s="93"/>
      <c r="Y44" s="93"/>
      <c r="Z44" s="93"/>
      <c r="AA44" s="95"/>
      <c r="AB44" s="92"/>
      <c r="AC44" s="93"/>
      <c r="AD44" s="93"/>
      <c r="AE44" s="93"/>
      <c r="AF44" s="93"/>
      <c r="AG44" s="96"/>
      <c r="AH44" s="96"/>
      <c r="AI44" s="96"/>
      <c r="AJ44" s="96"/>
      <c r="AK44" s="96"/>
      <c r="AL44" s="93"/>
      <c r="AM44" s="93"/>
      <c r="AN44" s="93"/>
      <c r="AO44" s="93"/>
      <c r="AP44" s="95"/>
      <c r="AQ44" s="92"/>
      <c r="AR44" s="93"/>
      <c r="AS44" s="93"/>
      <c r="AT44" s="93"/>
      <c r="AU44" s="93"/>
      <c r="AV44" s="97"/>
      <c r="AW44" s="97"/>
      <c r="AX44" s="97"/>
      <c r="AY44" s="97"/>
      <c r="AZ44" s="97"/>
      <c r="BA44" s="93"/>
      <c r="BB44" s="93"/>
      <c r="BC44" s="93"/>
      <c r="BD44" s="93"/>
      <c r="BE44" s="95"/>
      <c r="BF44" s="92"/>
      <c r="BG44" s="93"/>
      <c r="BH44" s="93"/>
      <c r="BI44" s="93"/>
      <c r="BJ44" s="93"/>
      <c r="BK44" s="98"/>
      <c r="BL44" s="98"/>
      <c r="BM44" s="98"/>
      <c r="BN44" s="98"/>
      <c r="BO44" s="98"/>
      <c r="BP44" s="93"/>
      <c r="BQ44" s="93"/>
      <c r="BR44" s="93"/>
      <c r="BS44" s="93"/>
      <c r="BT44" s="95"/>
    </row>
    <row r="45" spans="2:74" ht="18" customHeight="1" x14ac:dyDescent="0.3">
      <c r="E45" s="99" t="s">
        <v>29</v>
      </c>
      <c r="F45" s="99" t="s">
        <v>30</v>
      </c>
      <c r="G45" s="99" t="s">
        <v>31</v>
      </c>
      <c r="H45" s="99" t="s">
        <v>73</v>
      </c>
      <c r="I45" s="99" t="s">
        <v>74</v>
      </c>
    </row>
    <row r="46" spans="2:74" ht="18" customHeight="1" x14ac:dyDescent="0.3">
      <c r="C46" s="4" t="s">
        <v>75</v>
      </c>
      <c r="D46" s="100" t="s">
        <v>76</v>
      </c>
      <c r="E46" s="101">
        <f>SUM(E11:E16,E18:E21,E29:E37,E41:E44)</f>
        <v>49</v>
      </c>
      <c r="F46" s="101">
        <f>SUM(F11:F16,F18:F21,F29:F37,F41:F44)</f>
        <v>51</v>
      </c>
      <c r="G46" s="101">
        <f>SUM(G11:G16,G18:G21,G29:G37,G41:G44)</f>
        <v>-2</v>
      </c>
      <c r="H46" s="101">
        <v>60</v>
      </c>
      <c r="I46" s="101">
        <f>E46/H46</f>
        <v>0.81666666666666665</v>
      </c>
      <c r="L46" s="102" t="s">
        <v>77</v>
      </c>
      <c r="M46" s="103">
        <v>1</v>
      </c>
      <c r="N46" s="103">
        <v>2</v>
      </c>
      <c r="O46" s="103">
        <v>3</v>
      </c>
      <c r="P46" s="103">
        <v>4</v>
      </c>
      <c r="Q46" s="103">
        <v>5</v>
      </c>
      <c r="R46" s="103">
        <v>6</v>
      </c>
      <c r="S46" s="103">
        <v>7</v>
      </c>
      <c r="T46" s="103">
        <v>8</v>
      </c>
      <c r="U46" s="103">
        <v>9</v>
      </c>
      <c r="V46" s="103">
        <v>10</v>
      </c>
      <c r="W46" s="103">
        <v>11</v>
      </c>
      <c r="X46" s="103">
        <v>12</v>
      </c>
      <c r="Y46" s="103">
        <v>13</v>
      </c>
      <c r="Z46" s="103">
        <v>14</v>
      </c>
      <c r="AA46" s="103">
        <v>15</v>
      </c>
      <c r="AB46" s="103">
        <v>16</v>
      </c>
      <c r="AC46" s="103">
        <v>17</v>
      </c>
      <c r="AD46" s="103">
        <v>18</v>
      </c>
      <c r="AE46" s="103">
        <v>19</v>
      </c>
      <c r="AF46" s="103">
        <v>20</v>
      </c>
      <c r="AG46" s="103">
        <v>21</v>
      </c>
      <c r="AH46" s="103">
        <v>22</v>
      </c>
      <c r="AI46" s="103">
        <v>23</v>
      </c>
      <c r="AJ46" s="103">
        <v>24</v>
      </c>
      <c r="AK46" s="103">
        <v>25</v>
      </c>
      <c r="AL46" s="103">
        <v>26</v>
      </c>
      <c r="AM46" s="103">
        <v>27</v>
      </c>
      <c r="AN46" s="103">
        <v>28</v>
      </c>
      <c r="AO46" s="103">
        <v>29</v>
      </c>
      <c r="AP46" s="103">
        <v>30</v>
      </c>
      <c r="AQ46" s="103">
        <v>31</v>
      </c>
      <c r="AR46" s="103">
        <v>32</v>
      </c>
      <c r="AS46" s="103">
        <v>33</v>
      </c>
      <c r="AT46" s="103">
        <v>34</v>
      </c>
      <c r="AU46" s="103">
        <v>35</v>
      </c>
      <c r="AV46" s="103">
        <v>36</v>
      </c>
      <c r="AW46" s="103">
        <v>37</v>
      </c>
      <c r="AX46" s="103">
        <v>38</v>
      </c>
      <c r="AY46" s="103">
        <v>39</v>
      </c>
      <c r="AZ46" s="103">
        <v>40</v>
      </c>
      <c r="BA46" s="103">
        <v>41</v>
      </c>
      <c r="BB46" s="103">
        <v>42</v>
      </c>
      <c r="BC46" s="103">
        <v>43</v>
      </c>
      <c r="BD46" s="103">
        <v>44</v>
      </c>
      <c r="BE46" s="103">
        <v>45</v>
      </c>
      <c r="BF46" s="103">
        <v>46</v>
      </c>
      <c r="BG46" s="103">
        <v>47</v>
      </c>
      <c r="BH46" s="103">
        <v>48</v>
      </c>
      <c r="BI46" s="103">
        <v>49</v>
      </c>
      <c r="BJ46" s="103">
        <v>50</v>
      </c>
      <c r="BK46" s="103">
        <v>51</v>
      </c>
      <c r="BL46" s="103">
        <v>52</v>
      </c>
      <c r="BM46" s="103">
        <v>53</v>
      </c>
      <c r="BN46" s="103">
        <v>54</v>
      </c>
      <c r="BO46" s="103">
        <v>55</v>
      </c>
      <c r="BP46" s="103">
        <v>56</v>
      </c>
      <c r="BQ46" s="103">
        <v>57</v>
      </c>
      <c r="BR46" s="103">
        <v>58</v>
      </c>
      <c r="BS46" s="103">
        <v>59</v>
      </c>
      <c r="BT46" s="103">
        <v>60</v>
      </c>
      <c r="BV46" s="100" t="s">
        <v>76</v>
      </c>
    </row>
    <row r="47" spans="2:74" ht="18" customHeight="1" x14ac:dyDescent="0.3">
      <c r="H47" s="104" t="s">
        <v>78</v>
      </c>
      <c r="L47" s="102" t="s">
        <v>79</v>
      </c>
      <c r="M47" s="105">
        <f>E46</f>
        <v>49</v>
      </c>
      <c r="N47" s="106">
        <f>M47-I46</f>
        <v>48.18333333333333</v>
      </c>
      <c r="O47" s="106">
        <f>N47-I46</f>
        <v>47.36666666666666</v>
      </c>
      <c r="P47" s="106">
        <f>O47-I46</f>
        <v>46.54999999999999</v>
      </c>
      <c r="Q47" s="106">
        <f>P47-I46</f>
        <v>45.73333333333332</v>
      </c>
      <c r="R47" s="106">
        <f>Q47-I46</f>
        <v>44.91666666666665</v>
      </c>
      <c r="S47" s="106">
        <f>R47-I46</f>
        <v>44.09999999999998</v>
      </c>
      <c r="T47" s="106">
        <f>S47-I46</f>
        <v>43.28333333333331</v>
      </c>
      <c r="U47" s="106">
        <f>T47-I46</f>
        <v>42.46666666666664</v>
      </c>
      <c r="V47" s="106">
        <f>U47-I46</f>
        <v>41.64999999999997</v>
      </c>
      <c r="W47" s="106">
        <f>V47-I46</f>
        <v>40.8333333333333</v>
      </c>
      <c r="X47" s="106">
        <f>W47-I46</f>
        <v>40.01666666666663</v>
      </c>
      <c r="Y47" s="106">
        <f>X47-I46</f>
        <v>39.19999999999996</v>
      </c>
      <c r="Z47" s="106">
        <f>Y47-I46</f>
        <v>38.38333333333329</v>
      </c>
      <c r="AA47" s="106">
        <f>Z47-I46</f>
        <v>37.56666666666662</v>
      </c>
      <c r="AB47" s="106">
        <f>AA47-I46</f>
        <v>36.74999999999995</v>
      </c>
      <c r="AC47" s="106">
        <f>AB47-I46</f>
        <v>35.93333333333328</v>
      </c>
      <c r="AD47" s="106">
        <f>AC47-I46</f>
        <v>35.11666666666661</v>
      </c>
      <c r="AE47" s="106">
        <f>AD47-I46</f>
        <v>34.29999999999994</v>
      </c>
      <c r="AF47" s="106">
        <f>AE47-I46</f>
        <v>33.48333333333327</v>
      </c>
      <c r="AG47" s="106">
        <f>AF47-I46</f>
        <v>32.6666666666666</v>
      </c>
      <c r="AH47" s="106">
        <f>AG47-I46</f>
        <v>31.849999999999934</v>
      </c>
      <c r="AI47" s="106">
        <f>AH47-I46</f>
        <v>31.033333333333267</v>
      </c>
      <c r="AJ47" s="106">
        <f>AI47-I46</f>
        <v>30.216666666666601</v>
      </c>
      <c r="AK47" s="106">
        <f>AJ47-I46</f>
        <v>29.399999999999935</v>
      </c>
      <c r="AL47" s="106">
        <f>AK47-I46</f>
        <v>28.583333333333268</v>
      </c>
      <c r="AM47" s="106">
        <f>AL47-I46</f>
        <v>27.766666666666602</v>
      </c>
      <c r="AN47" s="106">
        <f>AM47-I46</f>
        <v>26.949999999999935</v>
      </c>
      <c r="AO47" s="106">
        <f>AN47-I46</f>
        <v>26.133333333333269</v>
      </c>
      <c r="AP47" s="106">
        <f>AO47-I46</f>
        <v>25.316666666666602</v>
      </c>
      <c r="AQ47" s="106">
        <f>AP47-I46</f>
        <v>24.499999999999936</v>
      </c>
      <c r="AR47" s="106">
        <f>AQ47-I46</f>
        <v>23.68333333333327</v>
      </c>
      <c r="AS47" s="106">
        <f>AR47-I46</f>
        <v>22.866666666666603</v>
      </c>
      <c r="AT47" s="106">
        <f>AS47-I46</f>
        <v>22.049999999999937</v>
      </c>
      <c r="AU47" s="106">
        <f>AT47-I46</f>
        <v>21.23333333333327</v>
      </c>
      <c r="AV47" s="106">
        <f>AU47-I46</f>
        <v>20.416666666666604</v>
      </c>
      <c r="AW47" s="106">
        <f>AV47-I46</f>
        <v>19.599999999999937</v>
      </c>
      <c r="AX47" s="106">
        <f>AW47-I46</f>
        <v>18.783333333333271</v>
      </c>
      <c r="AY47" s="106">
        <f>AX47-I46</f>
        <v>17.966666666666605</v>
      </c>
      <c r="AZ47" s="106">
        <f>AY47-I46</f>
        <v>17.149999999999938</v>
      </c>
      <c r="BA47" s="106">
        <f>AZ47-I46</f>
        <v>16.333333333333272</v>
      </c>
      <c r="BB47" s="106">
        <f>BA47-I46</f>
        <v>15.516666666666605</v>
      </c>
      <c r="BC47" s="106">
        <f>BB47-I46</f>
        <v>14.699999999999939</v>
      </c>
      <c r="BD47" s="106">
        <f>BC47-I46</f>
        <v>13.883333333333272</v>
      </c>
      <c r="BE47" s="106">
        <f>BD47-I46</f>
        <v>13.066666666666606</v>
      </c>
      <c r="BF47" s="106">
        <f>BE47-I46</f>
        <v>12.24999999999994</v>
      </c>
      <c r="BG47" s="106">
        <f>BF47-I46</f>
        <v>11.433333333333273</v>
      </c>
      <c r="BH47" s="106">
        <f>BG47-I46</f>
        <v>10.616666666666607</v>
      </c>
      <c r="BI47" s="106">
        <f>BH47-I46</f>
        <v>9.7999999999999403</v>
      </c>
      <c r="BJ47" s="106">
        <f>BI47-I46</f>
        <v>8.9833333333332739</v>
      </c>
      <c r="BK47" s="106">
        <f>BJ47-I46</f>
        <v>8.1666666666666075</v>
      </c>
      <c r="BL47" s="106">
        <f>BK47-I46</f>
        <v>7.349999999999941</v>
      </c>
      <c r="BM47" s="106">
        <f>BL47-I46</f>
        <v>6.5333333333332746</v>
      </c>
      <c r="BN47" s="106">
        <f>BM47-I46</f>
        <v>5.7166666666666082</v>
      </c>
      <c r="BO47" s="106">
        <f>BN47-I46</f>
        <v>4.8999999999999417</v>
      </c>
      <c r="BP47" s="106">
        <f>BO47-I46</f>
        <v>4.0833333333332753</v>
      </c>
      <c r="BQ47" s="106">
        <f>BP47-I46</f>
        <v>3.2666666666666089</v>
      </c>
      <c r="BR47" s="106">
        <f>BQ47-I46</f>
        <v>2.4499999999999424</v>
      </c>
      <c r="BS47" s="106">
        <f>BR47-I46</f>
        <v>1.6333333333332758</v>
      </c>
      <c r="BT47" s="106">
        <f>BS47-I46</f>
        <v>0.81666666666660914</v>
      </c>
      <c r="BV47" s="101"/>
    </row>
    <row r="48" spans="2:74" ht="18" customHeight="1" x14ac:dyDescent="0.3">
      <c r="L48" s="102" t="s">
        <v>29</v>
      </c>
      <c r="M48" s="105">
        <f>E46</f>
        <v>49</v>
      </c>
      <c r="N48" s="105">
        <f t="shared" ref="N48:BT48" si="11">M50</f>
        <v>49</v>
      </c>
      <c r="O48" s="105">
        <f t="shared" si="11"/>
        <v>49</v>
      </c>
      <c r="P48" s="105">
        <f t="shared" si="11"/>
        <v>49</v>
      </c>
      <c r="Q48" s="105">
        <f t="shared" si="11"/>
        <v>49</v>
      </c>
      <c r="R48" s="105">
        <f t="shared" si="11"/>
        <v>49</v>
      </c>
      <c r="S48" s="105">
        <f t="shared" si="11"/>
        <v>49</v>
      </c>
      <c r="T48" s="105">
        <f t="shared" si="11"/>
        <v>49</v>
      </c>
      <c r="U48" s="105">
        <f t="shared" si="11"/>
        <v>49</v>
      </c>
      <c r="V48" s="105">
        <f t="shared" si="11"/>
        <v>49</v>
      </c>
      <c r="W48" s="105">
        <f t="shared" si="11"/>
        <v>49</v>
      </c>
      <c r="X48" s="105">
        <f t="shared" si="11"/>
        <v>49</v>
      </c>
      <c r="Y48" s="105">
        <f t="shared" si="11"/>
        <v>49</v>
      </c>
      <c r="Z48" s="105">
        <f t="shared" si="11"/>
        <v>49</v>
      </c>
      <c r="AA48" s="105">
        <f t="shared" si="11"/>
        <v>49</v>
      </c>
      <c r="AB48" s="105">
        <f t="shared" si="11"/>
        <v>49</v>
      </c>
      <c r="AC48" s="105">
        <f t="shared" si="11"/>
        <v>49</v>
      </c>
      <c r="AD48" s="105">
        <f t="shared" si="11"/>
        <v>49</v>
      </c>
      <c r="AE48" s="105">
        <f t="shared" si="11"/>
        <v>49</v>
      </c>
      <c r="AF48" s="105">
        <f t="shared" si="11"/>
        <v>49</v>
      </c>
      <c r="AG48" s="105">
        <f t="shared" si="11"/>
        <v>49</v>
      </c>
      <c r="AH48" s="105">
        <f t="shared" si="11"/>
        <v>49</v>
      </c>
      <c r="AI48" s="105">
        <f t="shared" si="11"/>
        <v>49</v>
      </c>
      <c r="AJ48" s="105">
        <f t="shared" si="11"/>
        <v>49</v>
      </c>
      <c r="AK48" s="105">
        <f t="shared" si="11"/>
        <v>49</v>
      </c>
      <c r="AL48" s="105">
        <f t="shared" si="11"/>
        <v>49</v>
      </c>
      <c r="AM48" s="105">
        <f t="shared" si="11"/>
        <v>49</v>
      </c>
      <c r="AN48" s="105">
        <f t="shared" si="11"/>
        <v>49</v>
      </c>
      <c r="AO48" s="105">
        <f t="shared" si="11"/>
        <v>49</v>
      </c>
      <c r="AP48" s="105">
        <f t="shared" si="11"/>
        <v>49</v>
      </c>
      <c r="AQ48" s="105">
        <f t="shared" si="11"/>
        <v>49</v>
      </c>
      <c r="AR48" s="105">
        <f t="shared" si="11"/>
        <v>49</v>
      </c>
      <c r="AS48" s="105">
        <f t="shared" si="11"/>
        <v>49</v>
      </c>
      <c r="AT48" s="105">
        <f t="shared" si="11"/>
        <v>49</v>
      </c>
      <c r="AU48" s="105">
        <f t="shared" si="11"/>
        <v>49</v>
      </c>
      <c r="AV48" s="105">
        <f t="shared" si="11"/>
        <v>49</v>
      </c>
      <c r="AW48" s="105">
        <f t="shared" si="11"/>
        <v>49</v>
      </c>
      <c r="AX48" s="105">
        <f t="shared" si="11"/>
        <v>49</v>
      </c>
      <c r="AY48" s="105">
        <f t="shared" si="11"/>
        <v>49</v>
      </c>
      <c r="AZ48" s="105">
        <f t="shared" si="11"/>
        <v>49</v>
      </c>
      <c r="BA48" s="105">
        <f t="shared" si="11"/>
        <v>49</v>
      </c>
      <c r="BB48" s="105">
        <f t="shared" si="11"/>
        <v>49</v>
      </c>
      <c r="BC48" s="105">
        <f t="shared" si="11"/>
        <v>49</v>
      </c>
      <c r="BD48" s="105">
        <f t="shared" si="11"/>
        <v>49</v>
      </c>
      <c r="BE48" s="105">
        <f t="shared" si="11"/>
        <v>49</v>
      </c>
      <c r="BF48" s="105">
        <f t="shared" si="11"/>
        <v>49</v>
      </c>
      <c r="BG48" s="105">
        <f t="shared" si="11"/>
        <v>49</v>
      </c>
      <c r="BH48" s="105">
        <f t="shared" si="11"/>
        <v>49</v>
      </c>
      <c r="BI48" s="105">
        <f t="shared" si="11"/>
        <v>49</v>
      </c>
      <c r="BJ48" s="105">
        <f t="shared" si="11"/>
        <v>49</v>
      </c>
      <c r="BK48" s="105">
        <f t="shared" si="11"/>
        <v>49</v>
      </c>
      <c r="BL48" s="105">
        <f t="shared" si="11"/>
        <v>49</v>
      </c>
      <c r="BM48" s="105">
        <f t="shared" si="11"/>
        <v>49</v>
      </c>
      <c r="BN48" s="105">
        <f t="shared" si="11"/>
        <v>49</v>
      </c>
      <c r="BO48" s="105">
        <f t="shared" si="11"/>
        <v>49</v>
      </c>
      <c r="BP48" s="105">
        <f t="shared" si="11"/>
        <v>49</v>
      </c>
      <c r="BQ48" s="105">
        <f t="shared" si="11"/>
        <v>49</v>
      </c>
      <c r="BR48" s="105">
        <f t="shared" si="11"/>
        <v>49</v>
      </c>
      <c r="BS48" s="105">
        <f t="shared" si="11"/>
        <v>49</v>
      </c>
      <c r="BT48" s="105">
        <f t="shared" si="11"/>
        <v>49</v>
      </c>
      <c r="BV48" s="101">
        <f t="shared" ref="BV48:BV50" si="12">SUM(M48:BT48)</f>
        <v>2940</v>
      </c>
    </row>
    <row r="49" spans="3:74" ht="15.75" customHeight="1" x14ac:dyDescent="0.3">
      <c r="K49" s="107" t="s">
        <v>80</v>
      </c>
      <c r="L49" s="102" t="s">
        <v>81</v>
      </c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V49" s="101">
        <f t="shared" si="12"/>
        <v>0</v>
      </c>
    </row>
    <row r="50" spans="3:74" ht="15.75" customHeight="1" x14ac:dyDescent="0.3">
      <c r="L50" s="102" t="s">
        <v>82</v>
      </c>
      <c r="M50" s="105">
        <f t="shared" ref="M50:BT50" si="13">M48-M49</f>
        <v>49</v>
      </c>
      <c r="N50" s="105">
        <f t="shared" si="13"/>
        <v>49</v>
      </c>
      <c r="O50" s="105">
        <f t="shared" si="13"/>
        <v>49</v>
      </c>
      <c r="P50" s="105">
        <f t="shared" si="13"/>
        <v>49</v>
      </c>
      <c r="Q50" s="105">
        <f t="shared" si="13"/>
        <v>49</v>
      </c>
      <c r="R50" s="105">
        <f t="shared" si="13"/>
        <v>49</v>
      </c>
      <c r="S50" s="105">
        <f t="shared" si="13"/>
        <v>49</v>
      </c>
      <c r="T50" s="105">
        <f t="shared" si="13"/>
        <v>49</v>
      </c>
      <c r="U50" s="105">
        <f t="shared" si="13"/>
        <v>49</v>
      </c>
      <c r="V50" s="105">
        <f t="shared" si="13"/>
        <v>49</v>
      </c>
      <c r="W50" s="105">
        <f t="shared" si="13"/>
        <v>49</v>
      </c>
      <c r="X50" s="105">
        <f t="shared" si="13"/>
        <v>49</v>
      </c>
      <c r="Y50" s="105">
        <f t="shared" si="13"/>
        <v>49</v>
      </c>
      <c r="Z50" s="105">
        <f t="shared" si="13"/>
        <v>49</v>
      </c>
      <c r="AA50" s="105">
        <f t="shared" si="13"/>
        <v>49</v>
      </c>
      <c r="AB50" s="105">
        <f t="shared" si="13"/>
        <v>49</v>
      </c>
      <c r="AC50" s="105">
        <f t="shared" si="13"/>
        <v>49</v>
      </c>
      <c r="AD50" s="105">
        <f t="shared" si="13"/>
        <v>49</v>
      </c>
      <c r="AE50" s="105">
        <f t="shared" si="13"/>
        <v>49</v>
      </c>
      <c r="AF50" s="105">
        <f t="shared" si="13"/>
        <v>49</v>
      </c>
      <c r="AG50" s="105">
        <f t="shared" si="13"/>
        <v>49</v>
      </c>
      <c r="AH50" s="105">
        <f t="shared" si="13"/>
        <v>49</v>
      </c>
      <c r="AI50" s="105">
        <f t="shared" si="13"/>
        <v>49</v>
      </c>
      <c r="AJ50" s="105">
        <f t="shared" si="13"/>
        <v>49</v>
      </c>
      <c r="AK50" s="105">
        <f t="shared" si="13"/>
        <v>49</v>
      </c>
      <c r="AL50" s="105">
        <f t="shared" si="13"/>
        <v>49</v>
      </c>
      <c r="AM50" s="105">
        <f t="shared" si="13"/>
        <v>49</v>
      </c>
      <c r="AN50" s="105">
        <f t="shared" si="13"/>
        <v>49</v>
      </c>
      <c r="AO50" s="105">
        <f t="shared" si="13"/>
        <v>49</v>
      </c>
      <c r="AP50" s="105">
        <f t="shared" si="13"/>
        <v>49</v>
      </c>
      <c r="AQ50" s="105">
        <f t="shared" si="13"/>
        <v>49</v>
      </c>
      <c r="AR50" s="105">
        <f t="shared" si="13"/>
        <v>49</v>
      </c>
      <c r="AS50" s="105">
        <f t="shared" si="13"/>
        <v>49</v>
      </c>
      <c r="AT50" s="105">
        <f t="shared" si="13"/>
        <v>49</v>
      </c>
      <c r="AU50" s="105">
        <f t="shared" si="13"/>
        <v>49</v>
      </c>
      <c r="AV50" s="105">
        <f t="shared" si="13"/>
        <v>49</v>
      </c>
      <c r="AW50" s="105">
        <f t="shared" si="13"/>
        <v>49</v>
      </c>
      <c r="AX50" s="105">
        <f t="shared" si="13"/>
        <v>49</v>
      </c>
      <c r="AY50" s="105">
        <f t="shared" si="13"/>
        <v>49</v>
      </c>
      <c r="AZ50" s="105">
        <f t="shared" si="13"/>
        <v>49</v>
      </c>
      <c r="BA50" s="105">
        <f t="shared" si="13"/>
        <v>49</v>
      </c>
      <c r="BB50" s="105">
        <f t="shared" si="13"/>
        <v>49</v>
      </c>
      <c r="BC50" s="105">
        <f t="shared" si="13"/>
        <v>49</v>
      </c>
      <c r="BD50" s="105">
        <f t="shared" si="13"/>
        <v>49</v>
      </c>
      <c r="BE50" s="105">
        <f t="shared" si="13"/>
        <v>49</v>
      </c>
      <c r="BF50" s="105">
        <f t="shared" si="13"/>
        <v>49</v>
      </c>
      <c r="BG50" s="105">
        <f t="shared" si="13"/>
        <v>49</v>
      </c>
      <c r="BH50" s="105">
        <f t="shared" si="13"/>
        <v>49</v>
      </c>
      <c r="BI50" s="105">
        <f t="shared" si="13"/>
        <v>49</v>
      </c>
      <c r="BJ50" s="105">
        <f t="shared" si="13"/>
        <v>49</v>
      </c>
      <c r="BK50" s="105">
        <f t="shared" si="13"/>
        <v>49</v>
      </c>
      <c r="BL50" s="105">
        <f t="shared" si="13"/>
        <v>49</v>
      </c>
      <c r="BM50" s="105">
        <f t="shared" si="13"/>
        <v>49</v>
      </c>
      <c r="BN50" s="105">
        <f t="shared" si="13"/>
        <v>49</v>
      </c>
      <c r="BO50" s="105">
        <f t="shared" si="13"/>
        <v>49</v>
      </c>
      <c r="BP50" s="105">
        <f t="shared" si="13"/>
        <v>49</v>
      </c>
      <c r="BQ50" s="105">
        <f t="shared" si="13"/>
        <v>49</v>
      </c>
      <c r="BR50" s="105">
        <f t="shared" si="13"/>
        <v>49</v>
      </c>
      <c r="BS50" s="105">
        <f t="shared" si="13"/>
        <v>49</v>
      </c>
      <c r="BT50" s="105">
        <f t="shared" si="13"/>
        <v>49</v>
      </c>
      <c r="BV50" s="101">
        <f t="shared" si="12"/>
        <v>2940</v>
      </c>
    </row>
    <row r="51" spans="3:74" ht="381.75" customHeight="1" x14ac:dyDescent="0.3"/>
    <row r="52" spans="3:74" ht="223.5" customHeight="1" x14ac:dyDescent="0.3"/>
    <row r="53" spans="3:74" ht="15.75" customHeight="1" x14ac:dyDescent="0.3"/>
    <row r="54" spans="3:74" ht="36" customHeight="1" x14ac:dyDescent="0.3">
      <c r="E54" s="203" t="s">
        <v>83</v>
      </c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67"/>
      <c r="BA54" s="167"/>
      <c r="BB54" s="168"/>
    </row>
    <row r="55" spans="3:74" ht="15.75" customHeight="1" x14ac:dyDescent="0.3"/>
    <row r="56" spans="3:74" ht="15.75" customHeight="1" x14ac:dyDescent="0.3"/>
    <row r="57" spans="3:74" ht="15.75" customHeight="1" x14ac:dyDescent="0.3"/>
    <row r="58" spans="3:74" ht="15.75" customHeight="1" x14ac:dyDescent="0.3"/>
    <row r="59" spans="3:74" ht="18.75" customHeight="1" x14ac:dyDescent="0.35">
      <c r="C59" s="108"/>
      <c r="D59" s="108"/>
    </row>
    <row r="60" spans="3:74" ht="15.75" customHeight="1" x14ac:dyDescent="0.3"/>
    <row r="61" spans="3:74" ht="15.75" customHeight="1" x14ac:dyDescent="0.3"/>
    <row r="62" spans="3:74" ht="15.75" customHeight="1" x14ac:dyDescent="0.3"/>
    <row r="63" spans="3:74" ht="15.75" customHeight="1" x14ac:dyDescent="0.3"/>
    <row r="64" spans="3:7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</sheetData>
  <mergeCells count="23">
    <mergeCell ref="K3:K7"/>
    <mergeCell ref="B8:B9"/>
    <mergeCell ref="C8:C9"/>
    <mergeCell ref="D8:D9"/>
    <mergeCell ref="E8:G8"/>
    <mergeCell ref="H8:H9"/>
    <mergeCell ref="I8:I9"/>
    <mergeCell ref="E54:BB54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7" workbookViewId="0">
      <selection activeCell="C16" sqref="C16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3">
      <c r="B3" s="115" t="s">
        <v>228</v>
      </c>
      <c r="C3" s="115" t="s">
        <v>96</v>
      </c>
      <c r="D3" s="115" t="s">
        <v>97</v>
      </c>
      <c r="E3" s="116" t="s">
        <v>199</v>
      </c>
      <c r="F3" s="117"/>
      <c r="G3" s="118" t="s">
        <v>227</v>
      </c>
      <c r="I3" s="119" t="s">
        <v>89</v>
      </c>
      <c r="K3" s="120">
        <v>1</v>
      </c>
    </row>
    <row r="4" spans="2:11" ht="18" customHeight="1" x14ac:dyDescent="0.3">
      <c r="B4" s="161">
        <v>3</v>
      </c>
      <c r="C4" s="115" t="s">
        <v>155</v>
      </c>
      <c r="D4" s="115" t="s">
        <v>157</v>
      </c>
      <c r="E4" s="116" t="s">
        <v>199</v>
      </c>
      <c r="F4" s="117"/>
      <c r="G4" s="118" t="s">
        <v>230</v>
      </c>
      <c r="I4" s="121" t="s">
        <v>90</v>
      </c>
      <c r="K4" s="120">
        <v>2</v>
      </c>
    </row>
    <row r="5" spans="2:11" ht="18" customHeight="1" thickBot="1" x14ac:dyDescent="0.35">
      <c r="B5" s="115" t="s">
        <v>228</v>
      </c>
      <c r="C5" s="115" t="s">
        <v>106</v>
      </c>
      <c r="D5" s="115" t="s">
        <v>105</v>
      </c>
      <c r="E5" s="116" t="s">
        <v>199</v>
      </c>
      <c r="F5" s="117"/>
      <c r="G5" s="118" t="s">
        <v>227</v>
      </c>
      <c r="I5" s="122" t="s">
        <v>91</v>
      </c>
      <c r="K5" s="120">
        <v>4</v>
      </c>
    </row>
    <row r="6" spans="2:11" ht="18" customHeight="1" x14ac:dyDescent="0.3">
      <c r="B6" s="115" t="s">
        <v>228</v>
      </c>
      <c r="C6" s="115" t="s">
        <v>154</v>
      </c>
      <c r="D6" s="115" t="s">
        <v>156</v>
      </c>
      <c r="E6" s="116" t="s">
        <v>200</v>
      </c>
      <c r="F6" s="117"/>
      <c r="G6" s="118" t="s">
        <v>227</v>
      </c>
      <c r="K6" s="120">
        <v>8</v>
      </c>
    </row>
    <row r="7" spans="2:11" ht="18" customHeight="1" x14ac:dyDescent="0.3">
      <c r="B7" s="115" t="s">
        <v>228</v>
      </c>
      <c r="C7" s="115" t="s">
        <v>158</v>
      </c>
      <c r="D7" s="115" t="s">
        <v>159</v>
      </c>
      <c r="E7" s="116" t="s">
        <v>199</v>
      </c>
      <c r="F7" s="117"/>
      <c r="G7" s="118" t="s">
        <v>227</v>
      </c>
      <c r="K7" s="120">
        <v>16</v>
      </c>
    </row>
    <row r="8" spans="2:11" ht="18" customHeight="1" x14ac:dyDescent="0.3">
      <c r="B8" s="115">
        <v>2</v>
      </c>
      <c r="C8" s="115" t="s">
        <v>102</v>
      </c>
      <c r="D8" s="115" t="s">
        <v>103</v>
      </c>
      <c r="E8" s="116" t="s">
        <v>199</v>
      </c>
      <c r="F8" s="117"/>
      <c r="G8" s="118" t="s">
        <v>230</v>
      </c>
      <c r="K8" s="120">
        <v>24</v>
      </c>
    </row>
    <row r="9" spans="2:11" ht="18" customHeight="1" x14ac:dyDescent="0.3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229</v>
      </c>
      <c r="K9" s="120">
        <v>40</v>
      </c>
    </row>
    <row r="10" spans="2:11" ht="18" customHeight="1" thickBot="1" x14ac:dyDescent="0.35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230</v>
      </c>
      <c r="K10" s="124">
        <v>80</v>
      </c>
    </row>
    <row r="11" spans="2:11" ht="18" customHeight="1" x14ac:dyDescent="0.3">
      <c r="B11" s="134">
        <v>3</v>
      </c>
      <c r="C11" s="134" t="s">
        <v>145</v>
      </c>
      <c r="D11" s="134" t="s">
        <v>144</v>
      </c>
      <c r="E11" s="155" t="s">
        <v>199</v>
      </c>
      <c r="F11" s="150"/>
      <c r="G11" s="153" t="s">
        <v>230</v>
      </c>
    </row>
    <row r="12" spans="2:11" ht="18" customHeight="1" x14ac:dyDescent="0.3">
      <c r="B12" s="115" t="s">
        <v>228</v>
      </c>
      <c r="C12" s="148" t="s">
        <v>113</v>
      </c>
      <c r="D12" s="115" t="s">
        <v>112</v>
      </c>
      <c r="E12" s="116" t="s">
        <v>201</v>
      </c>
      <c r="F12" s="117"/>
      <c r="G12" s="123" t="s">
        <v>227</v>
      </c>
    </row>
    <row r="13" spans="2:11" ht="18" customHeight="1" x14ac:dyDescent="0.3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230</v>
      </c>
    </row>
    <row r="14" spans="2:11" ht="15.75" customHeight="1" x14ac:dyDescent="0.3">
      <c r="B14" s="115">
        <v>3</v>
      </c>
      <c r="C14" s="146" t="s">
        <v>139</v>
      </c>
      <c r="D14" s="146" t="s">
        <v>138</v>
      </c>
      <c r="E14" s="147" t="s">
        <v>202</v>
      </c>
      <c r="F14" s="117"/>
      <c r="G14" s="118" t="s">
        <v>230</v>
      </c>
    </row>
    <row r="15" spans="2:11" ht="15.75" customHeight="1" x14ac:dyDescent="0.3">
      <c r="B15" s="115">
        <v>3</v>
      </c>
      <c r="C15" s="115" t="s">
        <v>173</v>
      </c>
      <c r="D15" s="115" t="s">
        <v>174</v>
      </c>
      <c r="E15" s="116" t="s">
        <v>203</v>
      </c>
      <c r="F15" s="117"/>
      <c r="G15" s="118" t="s">
        <v>230</v>
      </c>
    </row>
    <row r="16" spans="2:11" ht="15.75" customHeight="1" x14ac:dyDescent="0.3">
      <c r="B16" s="115" t="s">
        <v>228</v>
      </c>
      <c r="C16" s="115" t="s">
        <v>176</v>
      </c>
      <c r="D16" s="146" t="s">
        <v>177</v>
      </c>
      <c r="E16" s="147" t="s">
        <v>203</v>
      </c>
      <c r="F16" s="117"/>
      <c r="G16" s="118" t="s">
        <v>227</v>
      </c>
    </row>
    <row r="17" spans="2:7" ht="15.75" customHeight="1" x14ac:dyDescent="0.3">
      <c r="B17" s="115">
        <v>3</v>
      </c>
      <c r="C17" s="115" t="s">
        <v>127</v>
      </c>
      <c r="D17" s="115" t="s">
        <v>128</v>
      </c>
      <c r="E17" s="116" t="s">
        <v>204</v>
      </c>
      <c r="F17" s="117"/>
      <c r="G17" s="118" t="s">
        <v>230</v>
      </c>
    </row>
    <row r="18" spans="2:7" ht="15.75" customHeight="1" x14ac:dyDescent="0.3">
      <c r="B18" s="115" t="s">
        <v>228</v>
      </c>
      <c r="C18" s="115" t="s">
        <v>125</v>
      </c>
      <c r="D18" s="115" t="s">
        <v>126</v>
      </c>
      <c r="E18" s="116" t="s">
        <v>205</v>
      </c>
      <c r="F18" s="117"/>
      <c r="G18" s="118" t="s">
        <v>227</v>
      </c>
    </row>
    <row r="19" spans="2:7" ht="15.75" customHeight="1" x14ac:dyDescent="0.3">
      <c r="B19" s="115" t="s">
        <v>228</v>
      </c>
      <c r="C19" s="115" t="s">
        <v>135</v>
      </c>
      <c r="D19" s="115" t="s">
        <v>134</v>
      </c>
      <c r="E19" s="116" t="s">
        <v>205</v>
      </c>
      <c r="F19" s="117"/>
      <c r="G19" s="118" t="s">
        <v>227</v>
      </c>
    </row>
    <row r="20" spans="2:7" ht="15.75" customHeight="1" x14ac:dyDescent="0.3">
      <c r="B20" s="134">
        <v>3</v>
      </c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3">
      <c r="B21" s="115">
        <v>3</v>
      </c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3">
      <c r="B22" s="115">
        <v>3</v>
      </c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3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3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3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3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3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3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3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3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3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3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3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3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3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3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3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3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5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3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3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3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workbookViewId="0">
      <selection activeCell="H12" sqref="H12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3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3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3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3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3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3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valerio baldi</cp:lastModifiedBy>
  <dcterms:created xsi:type="dcterms:W3CDTF">2024-03-13T18:44:55Z</dcterms:created>
  <dcterms:modified xsi:type="dcterms:W3CDTF">2024-05-03T14:23:24Z</dcterms:modified>
</cp:coreProperties>
</file>