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37DB5FBA-55FD-4D7A-B9A7-7575DC35658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2" l="1"/>
  <c r="G48" i="2"/>
  <c r="L48" i="2"/>
  <c r="L46" i="2"/>
  <c r="K46" i="2"/>
  <c r="G46" i="2"/>
  <c r="G47" i="2"/>
  <c r="K47" i="2"/>
  <c r="L47" i="2"/>
  <c r="K41" i="2"/>
  <c r="G41" i="2"/>
  <c r="L41" i="2"/>
  <c r="K40" i="2" l="1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3" i="2"/>
  <c r="F50" i="2"/>
  <c r="E50" i="2"/>
  <c r="M52" i="2" s="1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50" i="2"/>
  <c r="G10" i="2"/>
  <c r="L10" i="2"/>
  <c r="I5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4" i="2"/>
  <c r="M51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1" i="2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V41" i="1"/>
  <c r="BV39" i="1"/>
  <c r="N52" i="2"/>
  <c r="N54" i="2" l="1"/>
  <c r="O52" i="2" l="1"/>
  <c r="O54" i="2" l="1"/>
  <c r="P52" i="2" l="1"/>
  <c r="P54" i="2" l="1"/>
  <c r="Q52" i="2" l="1"/>
  <c r="Q54" i="2" l="1"/>
  <c r="R52" i="2" l="1"/>
  <c r="R54" i="2" s="1"/>
  <c r="S52" i="2" s="1"/>
  <c r="S54" i="2" s="1"/>
  <c r="T52" i="2" s="1"/>
  <c r="T54" i="2" s="1"/>
  <c r="U52" i="2" s="1"/>
  <c r="U54" i="2" s="1"/>
  <c r="V52" i="2" s="1"/>
  <c r="V54" i="2" s="1"/>
  <c r="W52" i="2" s="1"/>
  <c r="W54" i="2" s="1"/>
  <c r="X52" i="2" s="1"/>
  <c r="X54" i="2" s="1"/>
  <c r="Y52" i="2" s="1"/>
  <c r="Y54" i="2" s="1"/>
  <c r="Z52" i="2" s="1"/>
  <c r="Z54" i="2" s="1"/>
  <c r="AA52" i="2" s="1"/>
  <c r="AA54" i="2" s="1"/>
  <c r="AB52" i="2" s="1"/>
  <c r="AB54" i="2" s="1"/>
  <c r="AC52" i="2" s="1"/>
  <c r="AC54" i="2" s="1"/>
  <c r="AD52" i="2" s="1"/>
  <c r="AD54" i="2" s="1"/>
  <c r="AE52" i="2" s="1"/>
  <c r="AE54" i="2" s="1"/>
  <c r="AF52" i="2" s="1"/>
  <c r="AF54" i="2" s="1"/>
  <c r="AG52" i="2" s="1"/>
  <c r="AG54" i="2" s="1"/>
  <c r="AH52" i="2" s="1"/>
  <c r="AH54" i="2" s="1"/>
  <c r="AI52" i="2" s="1"/>
  <c r="AI54" i="2" s="1"/>
  <c r="AJ52" i="2" s="1"/>
  <c r="AJ54" i="2" s="1"/>
  <c r="AK52" i="2" s="1"/>
  <c r="AK54" i="2" s="1"/>
  <c r="AL52" i="2" s="1"/>
  <c r="AL54" i="2" s="1"/>
  <c r="AM52" i="2" s="1"/>
  <c r="AM54" i="2" s="1"/>
  <c r="AN52" i="2" s="1"/>
  <c r="AN54" i="2" s="1"/>
  <c r="AO52" i="2" s="1"/>
  <c r="AO54" i="2" s="1"/>
  <c r="AP52" i="2" s="1"/>
  <c r="AP54" i="2" s="1"/>
  <c r="AQ52" i="2" s="1"/>
  <c r="AQ54" i="2" s="1"/>
  <c r="AR52" i="2" s="1"/>
  <c r="AR54" i="2" s="1"/>
  <c r="AS52" i="2" s="1"/>
  <c r="AS54" i="2" s="1"/>
  <c r="AT52" i="2" s="1"/>
  <c r="AT54" i="2" s="1"/>
  <c r="AU52" i="2" s="1"/>
  <c r="AU54" i="2" s="1"/>
  <c r="AV52" i="2" s="1"/>
  <c r="AV54" i="2" s="1"/>
  <c r="AW52" i="2" s="1"/>
  <c r="AW54" i="2" s="1"/>
  <c r="AX52" i="2" s="1"/>
  <c r="AX54" i="2" s="1"/>
  <c r="AY52" i="2" s="1"/>
  <c r="AY54" i="2" s="1"/>
  <c r="AZ52" i="2" s="1"/>
  <c r="AZ54" i="2" s="1"/>
  <c r="BA52" i="2" s="1"/>
  <c r="BA54" i="2" s="1"/>
  <c r="BB52" i="2" s="1"/>
  <c r="BB54" i="2" s="1"/>
  <c r="BC52" i="2" s="1"/>
  <c r="BC54" i="2" s="1"/>
  <c r="BD52" i="2" s="1"/>
  <c r="BD54" i="2" s="1"/>
  <c r="BE52" i="2" s="1"/>
  <c r="BE54" i="2" s="1"/>
  <c r="BF52" i="2" s="1"/>
  <c r="BF54" i="2" s="1"/>
  <c r="BG52" i="2" s="1"/>
  <c r="BG54" i="2" s="1"/>
  <c r="BH52" i="2" s="1"/>
  <c r="BH54" i="2" s="1"/>
  <c r="BI52" i="2" s="1"/>
  <c r="BI54" i="2" s="1"/>
  <c r="BJ52" i="2" s="1"/>
  <c r="BJ54" i="2" s="1"/>
  <c r="BK52" i="2" s="1"/>
  <c r="BK54" i="2" s="1"/>
  <c r="BL52" i="2" s="1"/>
  <c r="BL54" i="2" s="1"/>
  <c r="BM52" i="2" s="1"/>
  <c r="BM54" i="2" s="1"/>
  <c r="BN52" i="2" s="1"/>
  <c r="BN54" i="2" s="1"/>
  <c r="BO52" i="2" s="1"/>
  <c r="BO54" i="2" s="1"/>
  <c r="BP52" i="2" s="1"/>
  <c r="BP54" i="2" s="1"/>
  <c r="BQ52" i="2" s="1"/>
  <c r="BQ54" i="2" s="1"/>
  <c r="BR52" i="2" s="1"/>
  <c r="BR54" i="2" s="1"/>
  <c r="BS52" i="2" s="1"/>
  <c r="BS54" i="2" s="1"/>
  <c r="BT52" i="2" s="1"/>
  <c r="BT54" i="2" l="1"/>
  <c r="BV54" i="2" s="1"/>
  <c r="BV52" i="2"/>
</calcChain>
</file>

<file path=xl/sharedStrings.xml><?xml version="1.0" encoding="utf-8"?>
<sst xmlns="http://schemas.openxmlformats.org/spreadsheetml/2006/main" count="689" uniqueCount="277">
  <si>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</si>
  <si>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</si>
  <si>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</si>
  <si>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</si>
  <si>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</si>
  <si>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</si>
  <si>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</si>
  <si>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</si>
  <si>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</si>
  <si>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</si>
  <si>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</si>
  <si>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</si>
  <si>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</si>
  <si>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</si>
  <si>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</si>
  <si>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</si>
  <si>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</si>
  <si>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</si>
  <si>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</si>
  <si>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</si>
  <si>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</si>
  <si>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</si>
  <si>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</si>
  <si>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</si>
  <si>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</si>
  <si>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</si>
  <si>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</si>
  <si>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</si>
  <si>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</si>
  <si>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</si>
  <si>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</si>
  <si>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</si>
  <si>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</si>
  <si>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</si>
  <si>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</si>
  <si>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</si>
  <si>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</si>
  <si>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</si>
  <si>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</si>
  <si>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</si>
  <si>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</si>
  <si>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</si>
  <si>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</si>
  <si>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</si>
  <si>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</si>
  <si>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</si>
  <si>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</si>
  <si>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</si>
  <si>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</si>
  <si>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</si>
  <si>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</si>
  <si>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</si>
  <si>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</si>
  <si>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</si>
  <si>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</si>
  <si>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</si>
  <si>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</si>
  <si>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</si>
  <si>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</si>
  <si>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</si>
  <si>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</si>
  <si>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</si>
  <si>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</si>
  <si>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</si>
  <si>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</si>
  <si>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</si>
  <si>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</si>
  <si>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</si>
  <si>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</si>
  <si>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</si>
  <si>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</si>
  <si>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</si>
  <si>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</si>
  <si>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</si>
  <si>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</si>
  <si>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</si>
  <si>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</si>
  <si>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</si>
  <si>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</si>
  <si>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</si>
  <si>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</si>
  <si>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</si>
  <si>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</si>
  <si>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</si>
  <si>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</si>
  <si>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</si>
  <si>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</si>
  <si>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</si>
  <si>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</si>
  <si>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</si>
  <si>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</si>
  <si>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</si>
  <si>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</si>
  <si>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</si>
  <si>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</si>
  <si>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</si>
  <si>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</si>
  <si>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</si>
  <si>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</si>
  <si>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</si>
  <si>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</si>
  <si>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</si>
  <si>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</si>
  <si>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</si>
  <si>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</si>
  <si>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</si>
  <si>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</si>
  <si>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</si>
  <si>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</si>
  <si>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</si>
  <si>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</si>
  <si>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</si>
  <si>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</si>
  <si>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</si>
  <si>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</si>
  <si>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</si>
  <si>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</si>
  <si>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</si>
  <si>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</si>
  <si>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</si>
  <si>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</si>
  <si>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</si>
  <si>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</si>
  <si>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</si>
  <si>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</si>
  <si>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</si>
  <si>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</si>
  <si>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</si>
  <si>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</si>
  <si>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</si>
  <si>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</si>
  <si>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</si>
  <si>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</si>
  <si>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</si>
  <si>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</si>
  <si>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</si>
  <si>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</si>
  <si>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</si>
  <si>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</si>
  <si>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</si>
  <si>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</si>
  <si>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</si>
  <si>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</si>
  <si>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</si>
  <si>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</si>
  <si>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</si>
  <si>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</si>
  <si>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</si>
  <si>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</si>
  <si>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</si>
  <si>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</si>
  <si>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</si>
  <si>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</si>
  <si>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</si>
  <si>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</si>
  <si>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</si>
  <si>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</si>
  <si>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</si>
  <si>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</si>
  <si>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</si>
  <si>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</si>
  <si>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</si>
  <si>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</si>
  <si>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</si>
  <si>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</si>
  <si>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</si>
  <si>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</si>
  <si>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</si>
  <si>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</si>
  <si>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</si>
  <si>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</si>
  <si>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</si>
  <si>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</si>
  <si>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</si>
  <si>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</si>
  <si>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</si>
  <si>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</si>
  <si>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</si>
  <si>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</si>
  <si>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</si>
  <si>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</si>
  <si>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</si>
  <si>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</si>
  <si>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</si>
  <si>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</si>
  <si>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</si>
  <si>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</si>
  <si>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</si>
  <si>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</si>
  <si>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</si>
  <si>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</si>
  <si>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</si>
  <si>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</si>
  <si>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</si>
  <si>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</si>
  <si>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</si>
  <si>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</si>
  <si>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</si>
  <si>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</si>
  <si>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</si>
  <si>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</si>
  <si>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</si>
  <si>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</si>
  <si>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</si>
  <si>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</si>
  <si>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</si>
  <si>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</si>
  <si>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</si>
  <si>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</si>
  <si>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</si>
  <si>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</si>
  <si>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</si>
  <si>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</si>
  <si>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</si>
  <si>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</si>
  <si>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</si>
  <si>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</si>
  <si>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</si>
  <si>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</si>
  <si>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</si>
  <si>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</si>
  <si>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</si>
  <si>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</si>
  <si>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</si>
  <si>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</si>
  <si>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</si>
  <si>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</si>
  <si>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</si>
  <si>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</si>
  <si>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</si>
  <si>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</si>
  <si>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</si>
  <si>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</si>
  <si>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</si>
  <si>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</si>
  <si>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</si>
  <si>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</si>
  <si>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</si>
  <si>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</si>
  <si>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</si>
  <si>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</si>
  <si>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</si>
  <si>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</si>
  <si>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</si>
  <si>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</si>
  <si>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</si>
  <si>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</si>
  <si>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</si>
  <si>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</si>
  <si>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</si>
  <si>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</si>
  <si>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</si>
  <si>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</si>
  <si>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</si>
  <si>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</si>
  <si>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</si>
  <si>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</si>
  <si>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</si>
  <si>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</si>
  <si>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</si>
  <si>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</si>
  <si>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</si>
  <si>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</si>
  <si>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</si>
  <si>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</si>
  <si>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</si>
  <si>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</si>
  <si>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</si>
  <si>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</si>
  <si>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Frontend</t>
  </si>
  <si>
    <t>as an admin I want to delete all comments on the forum</t>
  </si>
  <si>
    <t>admin delete comments</t>
  </si>
  <si>
    <t>3, 4, 5</t>
  </si>
  <si>
    <t>2, 3</t>
  </si>
  <si>
    <t>4, 5</t>
  </si>
  <si>
    <t>4.6</t>
  </si>
  <si>
    <t>User profile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</si>
</sst>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</cellXfs>
  <cellStyles count="1">
    <cellStyle name="Normale" xfId="0" builtinId="0"/>
  </cellStyles>
  <dxfs count="28"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Burndown'!$L$53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Burndown'!$M$50:$BT$50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Burndown'!$M$53:$BT$53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Burndown'!$L$51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Burndown'!$M$50:$BT$50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Burndown'!$M$51:$BT$51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Burndown'!$L$52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Burndown'!$M$50:$BT$50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Burndown'!$M$52:$BT$52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54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27" headerRowBorderDxfId="26" tableBorderDxfId="25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4" headerRowBorderDxfId="23" tableBorderDxfId="22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21"/>
    <tableColumn id="2" xr3:uid="{00000000-0010-0000-0100-000002000000}" name="TASK DESCRIPTION" dataDxfId="20"/>
    <tableColumn id="6" xr3:uid="{00000000-0010-0000-0100-000006000000}" name="COMPONENT" dataDxfId="19"/>
    <tableColumn id="3" xr3:uid="{00000000-0010-0000-0100-000003000000}" name="PRIORITY" dataDxfId="18"/>
    <tableColumn id="4" xr3:uid="{00000000-0010-0000-0100-000004000000}" name="ADDED BY" dataDxfId="17"/>
    <tableColumn id="5" xr3:uid="{00000000-0010-0000-0100-000005000000}" name="DATED ADDED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71" t="str">
        <f>HYPERLINK("https://goo.gl/ejIdKR","https://goo.gl/ejIdKR")</f>
        <v>https://goo.gl/ejIdKR</v>
      </c>
      <c r="BL2" s="172"/>
      <c r="BM2" s="172"/>
      <c r="BN2" s="172"/>
      <c r="BO2" s="172"/>
      <c r="BP2" s="172"/>
      <c r="BQ2" s="172"/>
      <c r="BR2" s="172"/>
      <c r="BS2" s="172"/>
      <c r="BT2" s="172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73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74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74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74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75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76" t="s">
        <v>8</v>
      </c>
      <c r="C9" s="178" t="s">
        <v>9</v>
      </c>
      <c r="D9" s="180" t="s">
        <v>10</v>
      </c>
      <c r="E9" s="182" t="s">
        <v>11</v>
      </c>
      <c r="F9" s="183"/>
      <c r="G9" s="184"/>
      <c r="H9" s="185" t="s">
        <v>12</v>
      </c>
      <c r="I9" s="190" t="s">
        <v>13</v>
      </c>
      <c r="J9" s="192" t="s">
        <v>14</v>
      </c>
      <c r="K9" s="194" t="s">
        <v>15</v>
      </c>
      <c r="L9" s="195" t="s">
        <v>16</v>
      </c>
      <c r="M9" s="197" t="s">
        <v>17</v>
      </c>
      <c r="N9" s="169"/>
      <c r="O9" s="169"/>
      <c r="P9" s="169"/>
      <c r="Q9" s="198"/>
      <c r="R9" s="199" t="s">
        <v>18</v>
      </c>
      <c r="S9" s="169"/>
      <c r="T9" s="169"/>
      <c r="U9" s="169"/>
      <c r="V9" s="198"/>
      <c r="W9" s="199" t="s">
        <v>19</v>
      </c>
      <c r="X9" s="169"/>
      <c r="Y9" s="169"/>
      <c r="Z9" s="169"/>
      <c r="AA9" s="170"/>
      <c r="AB9" s="200" t="s">
        <v>20</v>
      </c>
      <c r="AC9" s="169"/>
      <c r="AD9" s="169"/>
      <c r="AE9" s="169"/>
      <c r="AF9" s="198"/>
      <c r="AG9" s="201" t="s">
        <v>21</v>
      </c>
      <c r="AH9" s="169"/>
      <c r="AI9" s="169"/>
      <c r="AJ9" s="169"/>
      <c r="AK9" s="198"/>
      <c r="AL9" s="201" t="s">
        <v>22</v>
      </c>
      <c r="AM9" s="169"/>
      <c r="AN9" s="169"/>
      <c r="AO9" s="169"/>
      <c r="AP9" s="170"/>
      <c r="AQ9" s="202" t="s">
        <v>23</v>
      </c>
      <c r="AR9" s="169"/>
      <c r="AS9" s="169"/>
      <c r="AT9" s="169"/>
      <c r="AU9" s="198"/>
      <c r="AV9" s="203" t="s">
        <v>24</v>
      </c>
      <c r="AW9" s="169"/>
      <c r="AX9" s="169"/>
      <c r="AY9" s="169"/>
      <c r="AZ9" s="198"/>
      <c r="BA9" s="203" t="s">
        <v>25</v>
      </c>
      <c r="BB9" s="169"/>
      <c r="BC9" s="169"/>
      <c r="BD9" s="169"/>
      <c r="BE9" s="170"/>
      <c r="BF9" s="204" t="s">
        <v>26</v>
      </c>
      <c r="BG9" s="169"/>
      <c r="BH9" s="169"/>
      <c r="BI9" s="169"/>
      <c r="BJ9" s="198"/>
      <c r="BK9" s="168" t="s">
        <v>27</v>
      </c>
      <c r="BL9" s="169"/>
      <c r="BM9" s="169"/>
      <c r="BN9" s="169"/>
      <c r="BO9" s="198"/>
      <c r="BP9" s="168" t="s">
        <v>28</v>
      </c>
      <c r="BQ9" s="169"/>
      <c r="BR9" s="169"/>
      <c r="BS9" s="169"/>
      <c r="BT9" s="170"/>
    </row>
    <row r="10" spans="2:74" ht="18" customHeight="1" x14ac:dyDescent="0.25">
      <c r="B10" s="177"/>
      <c r="C10" s="179"/>
      <c r="D10" s="181"/>
      <c r="E10" s="24" t="s">
        <v>29</v>
      </c>
      <c r="F10" s="25" t="s">
        <v>30</v>
      </c>
      <c r="G10" s="26" t="s">
        <v>31</v>
      </c>
      <c r="H10" s="186"/>
      <c r="I10" s="191"/>
      <c r="J10" s="193"/>
      <c r="K10" s="193"/>
      <c r="L10" s="196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7" t="str">
        <f>HYPERLINK("https://goo.gl/ejIdKR","CLICK HERE TO CREATE GANTT CHART TEMPLATES IN SMARTSHEET")</f>
        <v>CLICK HERE TO CREATE GANTT CHART TEMPLATES IN SMARTSHEET</v>
      </c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9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14"/>
  <sheetViews>
    <sheetView showGridLines="0" tabSelected="1" topLeftCell="H9" zoomScale="85" zoomScaleNormal="85" workbookViewId="0">
      <selection activeCell="BQ47" sqref="BQ47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73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74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74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74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</row>
    <row r="7" spans="2:7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175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76" t="s">
        <v>8</v>
      </c>
      <c r="C8" s="178" t="s">
        <v>9</v>
      </c>
      <c r="D8" s="180" t="s">
        <v>10</v>
      </c>
      <c r="E8" s="182" t="s">
        <v>11</v>
      </c>
      <c r="F8" s="183"/>
      <c r="G8" s="184"/>
      <c r="H8" s="185" t="s">
        <v>12</v>
      </c>
      <c r="I8" s="190" t="s">
        <v>13</v>
      </c>
      <c r="J8" s="192" t="s">
        <v>14</v>
      </c>
      <c r="K8" s="194" t="s">
        <v>15</v>
      </c>
      <c r="L8" s="195" t="s">
        <v>16</v>
      </c>
      <c r="M8" s="197" t="s">
        <v>17</v>
      </c>
      <c r="N8" s="169"/>
      <c r="O8" s="169"/>
      <c r="P8" s="169"/>
      <c r="Q8" s="198"/>
      <c r="R8" s="199" t="s">
        <v>18</v>
      </c>
      <c r="S8" s="169"/>
      <c r="T8" s="169"/>
      <c r="U8" s="169"/>
      <c r="V8" s="198"/>
      <c r="W8" s="199" t="s">
        <v>19</v>
      </c>
      <c r="X8" s="169"/>
      <c r="Y8" s="169"/>
      <c r="Z8" s="169"/>
      <c r="AA8" s="170"/>
      <c r="AB8" s="200" t="s">
        <v>20</v>
      </c>
      <c r="AC8" s="169"/>
      <c r="AD8" s="169"/>
      <c r="AE8" s="169"/>
      <c r="AF8" s="198"/>
      <c r="AG8" s="201" t="s">
        <v>21</v>
      </c>
      <c r="AH8" s="169"/>
      <c r="AI8" s="169"/>
      <c r="AJ8" s="169"/>
      <c r="AK8" s="198"/>
      <c r="AL8" s="201" t="s">
        <v>22</v>
      </c>
      <c r="AM8" s="169"/>
      <c r="AN8" s="169"/>
      <c r="AO8" s="169"/>
      <c r="AP8" s="170"/>
      <c r="AQ8" s="202" t="s">
        <v>23</v>
      </c>
      <c r="AR8" s="169"/>
      <c r="AS8" s="169"/>
      <c r="AT8" s="169"/>
      <c r="AU8" s="198"/>
      <c r="AV8" s="203" t="s">
        <v>24</v>
      </c>
      <c r="AW8" s="169"/>
      <c r="AX8" s="169"/>
      <c r="AY8" s="169"/>
      <c r="AZ8" s="198"/>
      <c r="BA8" s="203" t="s">
        <v>25</v>
      </c>
      <c r="BB8" s="169"/>
      <c r="BC8" s="169"/>
      <c r="BD8" s="169"/>
      <c r="BE8" s="170"/>
      <c r="BF8" s="204" t="s">
        <v>26</v>
      </c>
      <c r="BG8" s="169"/>
      <c r="BH8" s="169"/>
      <c r="BI8" s="169"/>
      <c r="BJ8" s="198"/>
      <c r="BK8" s="168" t="s">
        <v>27</v>
      </c>
      <c r="BL8" s="169"/>
      <c r="BM8" s="169"/>
      <c r="BN8" s="169"/>
      <c r="BO8" s="198"/>
      <c r="BP8" s="168" t="s">
        <v>28</v>
      </c>
      <c r="BQ8" s="169"/>
      <c r="BR8" s="169"/>
      <c r="BS8" s="169"/>
      <c r="BT8" s="170"/>
    </row>
    <row r="9" spans="2:72" ht="18" customHeight="1" thickBot="1" x14ac:dyDescent="0.3">
      <c r="B9" s="177"/>
      <c r="C9" s="179"/>
      <c r="D9" s="181"/>
      <c r="E9" s="24" t="s">
        <v>29</v>
      </c>
      <c r="F9" s="25" t="s">
        <v>30</v>
      </c>
      <c r="G9" s="26" t="s">
        <v>31</v>
      </c>
      <c r="H9" s="186"/>
      <c r="I9" s="191"/>
      <c r="J9" s="193"/>
      <c r="K9" s="193"/>
      <c r="L9" s="196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228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213</v>
      </c>
      <c r="C22" s="54" t="s">
        <v>214</v>
      </c>
      <c r="D22" s="157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215</v>
      </c>
      <c r="C23" s="54" t="s">
        <v>235</v>
      </c>
      <c r="D23" s="157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217</v>
      </c>
      <c r="C24" s="54" t="s">
        <v>218</v>
      </c>
      <c r="D24" s="157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219</v>
      </c>
      <c r="C25" s="54" t="s">
        <v>220</v>
      </c>
      <c r="D25" s="157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221</v>
      </c>
      <c r="C26" s="54" t="s">
        <v>222</v>
      </c>
      <c r="D26" s="157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223</v>
      </c>
      <c r="C27" s="54" t="s">
        <v>225</v>
      </c>
      <c r="D27" s="157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 t="s">
        <v>229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25">
      <c r="B29" s="53">
        <v>3.1</v>
      </c>
      <c r="C29" s="54" t="s">
        <v>230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 t="s">
        <v>234</v>
      </c>
      <c r="D30" s="55" t="s">
        <v>231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 t="s">
        <v>232</v>
      </c>
      <c r="D32" s="55" t="s">
        <v>233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2" ht="15.75" customHeight="1" x14ac:dyDescent="0.25">
      <c r="B33" s="53" t="s">
        <v>237</v>
      </c>
      <c r="C33" s="165" t="s">
        <v>238</v>
      </c>
      <c r="D33" s="157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2" ht="15.75" customHeight="1" x14ac:dyDescent="0.25">
      <c r="B34" s="53" t="s">
        <v>236</v>
      </c>
      <c r="C34" s="54" t="s">
        <v>246</v>
      </c>
      <c r="D34" s="55" t="s">
        <v>231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2" ht="15.75" customHeight="1" x14ac:dyDescent="0.25">
      <c r="B35" s="53" t="s">
        <v>239</v>
      </c>
      <c r="C35" s="54" t="s">
        <v>240</v>
      </c>
      <c r="D35" s="157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2" ht="15.75" customHeight="1" x14ac:dyDescent="0.25">
      <c r="B36" s="53" t="s">
        <v>241</v>
      </c>
      <c r="C36" s="54" t="s">
        <v>242</v>
      </c>
      <c r="D36" s="157" t="s">
        <v>233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2" ht="15.75" customHeight="1" x14ac:dyDescent="0.25">
      <c r="B37" s="53" t="s">
        <v>245</v>
      </c>
      <c r="C37" s="54" t="s">
        <v>243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2" ht="15.75" customHeight="1" x14ac:dyDescent="0.25">
      <c r="B38" s="53" t="s">
        <v>244</v>
      </c>
      <c r="C38" s="54" t="s">
        <v>247</v>
      </c>
      <c r="D38" s="157" t="s">
        <v>248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2" ht="15.75" customHeight="1" x14ac:dyDescent="0.25">
      <c r="B39" s="53" t="s">
        <v>249</v>
      </c>
      <c r="C39" s="165" t="s">
        <v>250</v>
      </c>
      <c r="D39" s="157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2" ht="15.75" customHeight="1" x14ac:dyDescent="0.25">
      <c r="B40" s="53" t="s">
        <v>251</v>
      </c>
      <c r="C40" s="165" t="s">
        <v>253</v>
      </c>
      <c r="D40" s="157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2" ht="15.75" customHeight="1" x14ac:dyDescent="0.25">
      <c r="B41" s="53" t="s">
        <v>252</v>
      </c>
      <c r="C41" s="165" t="s">
        <v>262</v>
      </c>
      <c r="D41" s="157" t="s">
        <v>254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2" ht="15.75" customHeight="1" x14ac:dyDescent="0.25">
      <c r="B42" s="53">
        <v>4</v>
      </c>
      <c r="C42" s="73" t="s">
        <v>259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</row>
    <row r="43" spans="2:72" ht="15.75" customHeight="1" x14ac:dyDescent="0.25">
      <c r="B43" s="53">
        <v>4.0999999999999996</v>
      </c>
      <c r="C43" s="54" t="s">
        <v>261</v>
      </c>
      <c r="D43" s="55" t="s">
        <v>260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</row>
    <row r="44" spans="2:72" ht="15.75" customHeight="1" x14ac:dyDescent="0.25">
      <c r="B44" s="53">
        <v>4.2</v>
      </c>
      <c r="C44" s="54" t="s">
        <v>263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</row>
    <row r="45" spans="2:72" ht="15.75" customHeight="1" x14ac:dyDescent="0.25">
      <c r="B45" s="53">
        <v>4.3</v>
      </c>
      <c r="C45" s="54" t="s">
        <v>264</v>
      </c>
      <c r="D45" s="80" t="s">
        <v>260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</row>
    <row r="46" spans="2:72" ht="15.75" customHeight="1" thickBot="1" x14ac:dyDescent="0.3">
      <c r="B46" s="81" t="s">
        <v>71</v>
      </c>
      <c r="C46" s="82" t="s">
        <v>265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</row>
    <row r="47" spans="2:72" ht="16.5" customHeight="1" thickBot="1" x14ac:dyDescent="0.3">
      <c r="B47" s="81" t="s">
        <v>266</v>
      </c>
      <c r="C47" s="82" t="s">
        <v>267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/>
      <c r="K47" s="90">
        <f t="shared" si="9"/>
        <v>-45432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</row>
    <row r="48" spans="2:72" ht="16.5" customHeight="1" thickBot="1" x14ac:dyDescent="0.3">
      <c r="B48" s="213" t="s">
        <v>275</v>
      </c>
      <c r="C48" s="214" t="s">
        <v>276</v>
      </c>
      <c r="D48" s="214" t="s">
        <v>208</v>
      </c>
      <c r="E48" s="208">
        <v>6</v>
      </c>
      <c r="F48" s="208">
        <v>3</v>
      </c>
      <c r="G48" s="209">
        <f t="shared" si="8"/>
        <v>3</v>
      </c>
      <c r="H48" s="207">
        <v>4.5</v>
      </c>
      <c r="I48" s="210">
        <v>45425</v>
      </c>
      <c r="J48" s="210"/>
      <c r="K48" s="211">
        <f t="shared" si="9"/>
        <v>-45424</v>
      </c>
      <c r="L48" s="212">
        <f t="shared" si="0"/>
        <v>0.5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</row>
    <row r="49" spans="3:74" ht="18" customHeight="1" x14ac:dyDescent="0.25">
      <c r="E49" s="99" t="s">
        <v>29</v>
      </c>
      <c r="F49" s="99" t="s">
        <v>30</v>
      </c>
      <c r="G49" s="99" t="s">
        <v>31</v>
      </c>
      <c r="H49" s="99" t="s">
        <v>73</v>
      </c>
      <c r="I49" s="99" t="s">
        <v>74</v>
      </c>
    </row>
    <row r="50" spans="3:74" ht="18" customHeight="1" x14ac:dyDescent="0.25">
      <c r="C50" s="4" t="s">
        <v>75</v>
      </c>
      <c r="D50" s="100" t="s">
        <v>76</v>
      </c>
      <c r="E50" s="101">
        <f>SUM(E11:E16,E18:E21,E29:E37,E43:E47)</f>
        <v>68</v>
      </c>
      <c r="F50" s="101">
        <f>SUM(F11:F16,F18:F21,F29:F37,F43:F47)</f>
        <v>68</v>
      </c>
      <c r="G50" s="101">
        <f>SUM(G11:G16,G18:G21,G29:G37,G43:G47)</f>
        <v>0</v>
      </c>
      <c r="H50" s="101">
        <v>60</v>
      </c>
      <c r="I50" s="101">
        <f>E50/H50</f>
        <v>1.1333333333333333</v>
      </c>
      <c r="L50" s="102" t="s">
        <v>77</v>
      </c>
      <c r="M50" s="103">
        <v>1</v>
      </c>
      <c r="N50" s="103">
        <v>2</v>
      </c>
      <c r="O50" s="103">
        <v>3</v>
      </c>
      <c r="P50" s="103">
        <v>4</v>
      </c>
      <c r="Q50" s="103">
        <v>5</v>
      </c>
      <c r="R50" s="103">
        <v>6</v>
      </c>
      <c r="S50" s="103">
        <v>7</v>
      </c>
      <c r="T50" s="103">
        <v>8</v>
      </c>
      <c r="U50" s="103">
        <v>9</v>
      </c>
      <c r="V50" s="103">
        <v>10</v>
      </c>
      <c r="W50" s="103">
        <v>11</v>
      </c>
      <c r="X50" s="103">
        <v>12</v>
      </c>
      <c r="Y50" s="103">
        <v>13</v>
      </c>
      <c r="Z50" s="103">
        <v>14</v>
      </c>
      <c r="AA50" s="103">
        <v>15</v>
      </c>
      <c r="AB50" s="103">
        <v>16</v>
      </c>
      <c r="AC50" s="103">
        <v>17</v>
      </c>
      <c r="AD50" s="103">
        <v>18</v>
      </c>
      <c r="AE50" s="103">
        <v>19</v>
      </c>
      <c r="AF50" s="103">
        <v>20</v>
      </c>
      <c r="AG50" s="103">
        <v>21</v>
      </c>
      <c r="AH50" s="103">
        <v>22</v>
      </c>
      <c r="AI50" s="103">
        <v>23</v>
      </c>
      <c r="AJ50" s="103">
        <v>24</v>
      </c>
      <c r="AK50" s="103">
        <v>25</v>
      </c>
      <c r="AL50" s="103">
        <v>26</v>
      </c>
      <c r="AM50" s="103">
        <v>27</v>
      </c>
      <c r="AN50" s="103">
        <v>28</v>
      </c>
      <c r="AO50" s="103">
        <v>29</v>
      </c>
      <c r="AP50" s="103">
        <v>30</v>
      </c>
      <c r="AQ50" s="103">
        <v>31</v>
      </c>
      <c r="AR50" s="103">
        <v>32</v>
      </c>
      <c r="AS50" s="103">
        <v>33</v>
      </c>
      <c r="AT50" s="103">
        <v>34</v>
      </c>
      <c r="AU50" s="103">
        <v>35</v>
      </c>
      <c r="AV50" s="103">
        <v>36</v>
      </c>
      <c r="AW50" s="103">
        <v>37</v>
      </c>
      <c r="AX50" s="103">
        <v>38</v>
      </c>
      <c r="AY50" s="103">
        <v>39</v>
      </c>
      <c r="AZ50" s="103">
        <v>40</v>
      </c>
      <c r="BA50" s="103">
        <v>41</v>
      </c>
      <c r="BB50" s="103">
        <v>42</v>
      </c>
      <c r="BC50" s="103">
        <v>43</v>
      </c>
      <c r="BD50" s="103">
        <v>44</v>
      </c>
      <c r="BE50" s="103">
        <v>45</v>
      </c>
      <c r="BF50" s="103">
        <v>46</v>
      </c>
      <c r="BG50" s="103">
        <v>47</v>
      </c>
      <c r="BH50" s="103">
        <v>48</v>
      </c>
      <c r="BI50" s="103">
        <v>49</v>
      </c>
      <c r="BJ50" s="103">
        <v>50</v>
      </c>
      <c r="BK50" s="103">
        <v>51</v>
      </c>
      <c r="BL50" s="103">
        <v>52</v>
      </c>
      <c r="BM50" s="103">
        <v>53</v>
      </c>
      <c r="BN50" s="103">
        <v>54</v>
      </c>
      <c r="BO50" s="103">
        <v>55</v>
      </c>
      <c r="BP50" s="103">
        <v>56</v>
      </c>
      <c r="BQ50" s="103">
        <v>57</v>
      </c>
      <c r="BR50" s="103">
        <v>58</v>
      </c>
      <c r="BS50" s="103">
        <v>59</v>
      </c>
      <c r="BT50" s="103">
        <v>60</v>
      </c>
      <c r="BV50" s="100" t="s">
        <v>76</v>
      </c>
    </row>
    <row r="51" spans="3:74" ht="18" customHeight="1" x14ac:dyDescent="0.25">
      <c r="H51" s="104" t="s">
        <v>78</v>
      </c>
      <c r="L51" s="102" t="s">
        <v>79</v>
      </c>
      <c r="M51" s="105">
        <f>E50</f>
        <v>68</v>
      </c>
      <c r="N51" s="106">
        <f>M51-I50</f>
        <v>66.86666666666666</v>
      </c>
      <c r="O51" s="106">
        <f>N51-I50</f>
        <v>65.73333333333332</v>
      </c>
      <c r="P51" s="106">
        <f>O51-I50</f>
        <v>64.59999999999998</v>
      </c>
      <c r="Q51" s="106">
        <f>P51-I50</f>
        <v>63.466666666666647</v>
      </c>
      <c r="R51" s="106">
        <f>Q51-I50</f>
        <v>62.333333333333314</v>
      </c>
      <c r="S51" s="106">
        <f>R51-I50</f>
        <v>61.199999999999982</v>
      </c>
      <c r="T51" s="106">
        <f>S51-I50</f>
        <v>60.066666666666649</v>
      </c>
      <c r="U51" s="106">
        <f>T51-I50</f>
        <v>58.933333333333316</v>
      </c>
      <c r="V51" s="106">
        <f>U51-I50</f>
        <v>57.799999999999983</v>
      </c>
      <c r="W51" s="106">
        <f>V51-I50</f>
        <v>56.66666666666665</v>
      </c>
      <c r="X51" s="106">
        <f>W51-I50</f>
        <v>55.533333333333317</v>
      </c>
      <c r="Y51" s="106">
        <f>X51-I50</f>
        <v>54.399999999999984</v>
      </c>
      <c r="Z51" s="106">
        <f>Y51-I50</f>
        <v>53.266666666666652</v>
      </c>
      <c r="AA51" s="106">
        <f>Z51-I50</f>
        <v>52.133333333333319</v>
      </c>
      <c r="AB51" s="106">
        <f>AA51-I50</f>
        <v>50.999999999999986</v>
      </c>
      <c r="AC51" s="106">
        <f>AB51-I50</f>
        <v>49.866666666666653</v>
      </c>
      <c r="AD51" s="106">
        <f>AC51-I50</f>
        <v>48.73333333333332</v>
      </c>
      <c r="AE51" s="106">
        <f>AD51-I50</f>
        <v>47.599999999999987</v>
      </c>
      <c r="AF51" s="106">
        <f>AE51-I50</f>
        <v>46.466666666666654</v>
      </c>
      <c r="AG51" s="106">
        <f>AF51-I50</f>
        <v>45.333333333333321</v>
      </c>
      <c r="AH51" s="106">
        <f>AG51-I50</f>
        <v>44.199999999999989</v>
      </c>
      <c r="AI51" s="106">
        <f>AH51-I50</f>
        <v>43.066666666666656</v>
      </c>
      <c r="AJ51" s="106">
        <f>AI51-I50</f>
        <v>41.933333333333323</v>
      </c>
      <c r="AK51" s="106">
        <f>AJ51-I50</f>
        <v>40.79999999999999</v>
      </c>
      <c r="AL51" s="106">
        <f>AK51-I50</f>
        <v>39.666666666666657</v>
      </c>
      <c r="AM51" s="106">
        <f>AL51-I50</f>
        <v>38.533333333333324</v>
      </c>
      <c r="AN51" s="106">
        <f>AM51-I50</f>
        <v>37.399999999999991</v>
      </c>
      <c r="AO51" s="106">
        <f>AN51-I50</f>
        <v>36.266666666666659</v>
      </c>
      <c r="AP51" s="106">
        <f>AO51-I50</f>
        <v>35.133333333333326</v>
      </c>
      <c r="AQ51" s="106">
        <f>AP51-I50</f>
        <v>33.999999999999993</v>
      </c>
      <c r="AR51" s="106">
        <f>AQ51-I50</f>
        <v>32.86666666666666</v>
      </c>
      <c r="AS51" s="106">
        <f>AR51-I50</f>
        <v>31.733333333333327</v>
      </c>
      <c r="AT51" s="106">
        <f>AS51-I50</f>
        <v>30.599999999999994</v>
      </c>
      <c r="AU51" s="106">
        <f>AT51-I50</f>
        <v>29.466666666666661</v>
      </c>
      <c r="AV51" s="106">
        <f>AU51-I50</f>
        <v>28.333333333333329</v>
      </c>
      <c r="AW51" s="106">
        <f>AV51-I50</f>
        <v>27.199999999999996</v>
      </c>
      <c r="AX51" s="106">
        <f>AW51-I50</f>
        <v>26.066666666666663</v>
      </c>
      <c r="AY51" s="106">
        <f>AX51-I50</f>
        <v>24.93333333333333</v>
      </c>
      <c r="AZ51" s="106">
        <f>AY51-I50</f>
        <v>23.799999999999997</v>
      </c>
      <c r="BA51" s="106">
        <f>AZ51-I50</f>
        <v>22.666666666666664</v>
      </c>
      <c r="BB51" s="106">
        <f>BA51-I50</f>
        <v>21.533333333333331</v>
      </c>
      <c r="BC51" s="106">
        <f>BB51-I50</f>
        <v>20.399999999999999</v>
      </c>
      <c r="BD51" s="106">
        <f>BC51-I50</f>
        <v>19.266666666666666</v>
      </c>
      <c r="BE51" s="106">
        <f>BD51-I50</f>
        <v>18.133333333333333</v>
      </c>
      <c r="BF51" s="106">
        <f>BE51-I50</f>
        <v>17</v>
      </c>
      <c r="BG51" s="106">
        <f>BF51-I50</f>
        <v>15.866666666666667</v>
      </c>
      <c r="BH51" s="106">
        <f>BG51-I50</f>
        <v>14.733333333333334</v>
      </c>
      <c r="BI51" s="106">
        <f>BH51-I50</f>
        <v>13.600000000000001</v>
      </c>
      <c r="BJ51" s="106">
        <f>BI51-I50</f>
        <v>12.466666666666669</v>
      </c>
      <c r="BK51" s="106">
        <f>BJ51-I50</f>
        <v>11.333333333333336</v>
      </c>
      <c r="BL51" s="106">
        <f>BK51-I50</f>
        <v>10.200000000000003</v>
      </c>
      <c r="BM51" s="106">
        <f>BL51-I50</f>
        <v>9.06666666666667</v>
      </c>
      <c r="BN51" s="106">
        <f>BM51-I50</f>
        <v>7.9333333333333371</v>
      </c>
      <c r="BO51" s="106">
        <f>BN51-I50</f>
        <v>6.8000000000000043</v>
      </c>
      <c r="BP51" s="106">
        <f>BO51-I50</f>
        <v>5.6666666666666714</v>
      </c>
      <c r="BQ51" s="106">
        <f>BP51-I50</f>
        <v>4.5333333333333385</v>
      </c>
      <c r="BR51" s="106">
        <f>BQ51-I50</f>
        <v>3.4000000000000052</v>
      </c>
      <c r="BS51" s="106">
        <f>BR51-I50</f>
        <v>2.2666666666666719</v>
      </c>
      <c r="BT51" s="106">
        <f>BS51-I50</f>
        <v>1.1333333333333386</v>
      </c>
      <c r="BV51" s="101"/>
    </row>
    <row r="52" spans="3:74" ht="18" customHeight="1" x14ac:dyDescent="0.25">
      <c r="L52" s="102" t="s">
        <v>29</v>
      </c>
      <c r="M52" s="105">
        <f>E50</f>
        <v>68</v>
      </c>
      <c r="N52" s="105">
        <f t="shared" ref="N52:BT52" si="13">M54</f>
        <v>68</v>
      </c>
      <c r="O52" s="105">
        <f t="shared" si="13"/>
        <v>68</v>
      </c>
      <c r="P52" s="105">
        <f t="shared" si="13"/>
        <v>68</v>
      </c>
      <c r="Q52" s="105">
        <f t="shared" si="13"/>
        <v>68</v>
      </c>
      <c r="R52" s="105">
        <f t="shared" si="13"/>
        <v>68</v>
      </c>
      <c r="S52" s="105">
        <f t="shared" si="13"/>
        <v>68</v>
      </c>
      <c r="T52" s="105">
        <f t="shared" si="13"/>
        <v>68</v>
      </c>
      <c r="U52" s="105">
        <f t="shared" si="13"/>
        <v>68</v>
      </c>
      <c r="V52" s="105">
        <f t="shared" si="13"/>
        <v>68</v>
      </c>
      <c r="W52" s="105">
        <f t="shared" si="13"/>
        <v>68</v>
      </c>
      <c r="X52" s="105">
        <f t="shared" si="13"/>
        <v>68</v>
      </c>
      <c r="Y52" s="105">
        <f t="shared" si="13"/>
        <v>68</v>
      </c>
      <c r="Z52" s="105">
        <f t="shared" si="13"/>
        <v>68</v>
      </c>
      <c r="AA52" s="105">
        <f t="shared" si="13"/>
        <v>68</v>
      </c>
      <c r="AB52" s="105">
        <f t="shared" si="13"/>
        <v>68</v>
      </c>
      <c r="AC52" s="105">
        <f t="shared" si="13"/>
        <v>68</v>
      </c>
      <c r="AD52" s="105">
        <f t="shared" si="13"/>
        <v>68</v>
      </c>
      <c r="AE52" s="105">
        <f t="shared" si="13"/>
        <v>68</v>
      </c>
      <c r="AF52" s="105">
        <f t="shared" si="13"/>
        <v>68</v>
      </c>
      <c r="AG52" s="105">
        <f t="shared" si="13"/>
        <v>68</v>
      </c>
      <c r="AH52" s="105">
        <f t="shared" si="13"/>
        <v>68</v>
      </c>
      <c r="AI52" s="105">
        <f t="shared" si="13"/>
        <v>68</v>
      </c>
      <c r="AJ52" s="105">
        <f t="shared" si="13"/>
        <v>68</v>
      </c>
      <c r="AK52" s="105">
        <f t="shared" si="13"/>
        <v>68</v>
      </c>
      <c r="AL52" s="105">
        <f t="shared" si="13"/>
        <v>68</v>
      </c>
      <c r="AM52" s="105">
        <f t="shared" si="13"/>
        <v>68</v>
      </c>
      <c r="AN52" s="105">
        <f t="shared" si="13"/>
        <v>68</v>
      </c>
      <c r="AO52" s="105">
        <f t="shared" si="13"/>
        <v>68</v>
      </c>
      <c r="AP52" s="105">
        <f t="shared" si="13"/>
        <v>68</v>
      </c>
      <c r="AQ52" s="105">
        <f t="shared" si="13"/>
        <v>68</v>
      </c>
      <c r="AR52" s="105">
        <f t="shared" si="13"/>
        <v>68</v>
      </c>
      <c r="AS52" s="105">
        <f t="shared" si="13"/>
        <v>68</v>
      </c>
      <c r="AT52" s="105">
        <f t="shared" si="13"/>
        <v>68</v>
      </c>
      <c r="AU52" s="105">
        <f t="shared" si="13"/>
        <v>68</v>
      </c>
      <c r="AV52" s="105">
        <f t="shared" si="13"/>
        <v>68</v>
      </c>
      <c r="AW52" s="105">
        <f t="shared" si="13"/>
        <v>68</v>
      </c>
      <c r="AX52" s="105">
        <f t="shared" si="13"/>
        <v>68</v>
      </c>
      <c r="AY52" s="105">
        <f t="shared" si="13"/>
        <v>68</v>
      </c>
      <c r="AZ52" s="105">
        <f t="shared" si="13"/>
        <v>68</v>
      </c>
      <c r="BA52" s="105">
        <f t="shared" si="13"/>
        <v>68</v>
      </c>
      <c r="BB52" s="105">
        <f t="shared" si="13"/>
        <v>68</v>
      </c>
      <c r="BC52" s="105">
        <f t="shared" si="13"/>
        <v>68</v>
      </c>
      <c r="BD52" s="105">
        <f t="shared" si="13"/>
        <v>68</v>
      </c>
      <c r="BE52" s="105">
        <f t="shared" si="13"/>
        <v>68</v>
      </c>
      <c r="BF52" s="105">
        <f t="shared" si="13"/>
        <v>68</v>
      </c>
      <c r="BG52" s="105">
        <f t="shared" si="13"/>
        <v>68</v>
      </c>
      <c r="BH52" s="105">
        <f t="shared" si="13"/>
        <v>68</v>
      </c>
      <c r="BI52" s="105">
        <f t="shared" si="13"/>
        <v>68</v>
      </c>
      <c r="BJ52" s="105">
        <f t="shared" si="13"/>
        <v>68</v>
      </c>
      <c r="BK52" s="105">
        <f t="shared" si="13"/>
        <v>68</v>
      </c>
      <c r="BL52" s="105">
        <f t="shared" si="13"/>
        <v>68</v>
      </c>
      <c r="BM52" s="105">
        <f t="shared" si="13"/>
        <v>68</v>
      </c>
      <c r="BN52" s="105">
        <f t="shared" si="13"/>
        <v>68</v>
      </c>
      <c r="BO52" s="105">
        <f t="shared" si="13"/>
        <v>68</v>
      </c>
      <c r="BP52" s="105">
        <f t="shared" si="13"/>
        <v>68</v>
      </c>
      <c r="BQ52" s="105">
        <f t="shared" si="13"/>
        <v>68</v>
      </c>
      <c r="BR52" s="105">
        <f t="shared" si="13"/>
        <v>68</v>
      </c>
      <c r="BS52" s="105">
        <f t="shared" si="13"/>
        <v>68</v>
      </c>
      <c r="BT52" s="105">
        <f t="shared" si="13"/>
        <v>68</v>
      </c>
      <c r="BV52" s="101">
        <f t="shared" ref="BV52:BV54" si="14">SUM(M52:BT52)</f>
        <v>4080</v>
      </c>
    </row>
    <row r="53" spans="3:74" ht="15.75" customHeight="1" x14ac:dyDescent="0.25">
      <c r="K53" s="107" t="s">
        <v>80</v>
      </c>
      <c r="L53" s="102" t="s">
        <v>81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V53" s="101">
        <f t="shared" si="14"/>
        <v>0</v>
      </c>
    </row>
    <row r="54" spans="3:74" ht="15.75" customHeight="1" x14ac:dyDescent="0.25">
      <c r="L54" s="102" t="s">
        <v>82</v>
      </c>
      <c r="M54" s="105">
        <f t="shared" ref="M54:BT54" si="15">M52-M53</f>
        <v>68</v>
      </c>
      <c r="N54" s="105">
        <f t="shared" si="15"/>
        <v>68</v>
      </c>
      <c r="O54" s="105">
        <f t="shared" si="15"/>
        <v>68</v>
      </c>
      <c r="P54" s="105">
        <f t="shared" si="15"/>
        <v>68</v>
      </c>
      <c r="Q54" s="105">
        <f t="shared" si="15"/>
        <v>68</v>
      </c>
      <c r="R54" s="105">
        <f t="shared" si="15"/>
        <v>68</v>
      </c>
      <c r="S54" s="105">
        <f t="shared" si="15"/>
        <v>68</v>
      </c>
      <c r="T54" s="105">
        <f t="shared" si="15"/>
        <v>68</v>
      </c>
      <c r="U54" s="105">
        <f t="shared" si="15"/>
        <v>68</v>
      </c>
      <c r="V54" s="105">
        <f t="shared" si="15"/>
        <v>68</v>
      </c>
      <c r="W54" s="105">
        <f t="shared" si="15"/>
        <v>68</v>
      </c>
      <c r="X54" s="105">
        <f t="shared" si="15"/>
        <v>68</v>
      </c>
      <c r="Y54" s="105">
        <f t="shared" si="15"/>
        <v>68</v>
      </c>
      <c r="Z54" s="105">
        <f t="shared" si="15"/>
        <v>68</v>
      </c>
      <c r="AA54" s="105">
        <f t="shared" si="15"/>
        <v>68</v>
      </c>
      <c r="AB54" s="105">
        <f t="shared" si="15"/>
        <v>68</v>
      </c>
      <c r="AC54" s="105">
        <f t="shared" si="15"/>
        <v>68</v>
      </c>
      <c r="AD54" s="105">
        <f t="shared" si="15"/>
        <v>68</v>
      </c>
      <c r="AE54" s="105">
        <f t="shared" si="15"/>
        <v>68</v>
      </c>
      <c r="AF54" s="105">
        <f t="shared" si="15"/>
        <v>68</v>
      </c>
      <c r="AG54" s="105">
        <f t="shared" si="15"/>
        <v>68</v>
      </c>
      <c r="AH54" s="105">
        <f t="shared" si="15"/>
        <v>68</v>
      </c>
      <c r="AI54" s="105">
        <f t="shared" si="15"/>
        <v>68</v>
      </c>
      <c r="AJ54" s="105">
        <f t="shared" si="15"/>
        <v>68</v>
      </c>
      <c r="AK54" s="105">
        <f t="shared" si="15"/>
        <v>68</v>
      </c>
      <c r="AL54" s="105">
        <f t="shared" si="15"/>
        <v>68</v>
      </c>
      <c r="AM54" s="105">
        <f t="shared" si="15"/>
        <v>68</v>
      </c>
      <c r="AN54" s="105">
        <f t="shared" si="15"/>
        <v>68</v>
      </c>
      <c r="AO54" s="105">
        <f t="shared" si="15"/>
        <v>68</v>
      </c>
      <c r="AP54" s="105">
        <f t="shared" si="15"/>
        <v>68</v>
      </c>
      <c r="AQ54" s="105">
        <f t="shared" si="15"/>
        <v>68</v>
      </c>
      <c r="AR54" s="105">
        <f t="shared" si="15"/>
        <v>68</v>
      </c>
      <c r="AS54" s="105">
        <f t="shared" si="15"/>
        <v>68</v>
      </c>
      <c r="AT54" s="105">
        <f t="shared" si="15"/>
        <v>68</v>
      </c>
      <c r="AU54" s="105">
        <f t="shared" si="15"/>
        <v>68</v>
      </c>
      <c r="AV54" s="105">
        <f t="shared" si="15"/>
        <v>68</v>
      </c>
      <c r="AW54" s="105">
        <f t="shared" si="15"/>
        <v>68</v>
      </c>
      <c r="AX54" s="105">
        <f t="shared" si="15"/>
        <v>68</v>
      </c>
      <c r="AY54" s="105">
        <f t="shared" si="15"/>
        <v>68</v>
      </c>
      <c r="AZ54" s="105">
        <f t="shared" si="15"/>
        <v>68</v>
      </c>
      <c r="BA54" s="105">
        <f t="shared" si="15"/>
        <v>68</v>
      </c>
      <c r="BB54" s="105">
        <f t="shared" si="15"/>
        <v>68</v>
      </c>
      <c r="BC54" s="105">
        <f t="shared" si="15"/>
        <v>68</v>
      </c>
      <c r="BD54" s="105">
        <f t="shared" si="15"/>
        <v>68</v>
      </c>
      <c r="BE54" s="105">
        <f t="shared" si="15"/>
        <v>68</v>
      </c>
      <c r="BF54" s="105">
        <f t="shared" si="15"/>
        <v>68</v>
      </c>
      <c r="BG54" s="105">
        <f t="shared" si="15"/>
        <v>68</v>
      </c>
      <c r="BH54" s="105">
        <f t="shared" si="15"/>
        <v>68</v>
      </c>
      <c r="BI54" s="105">
        <f t="shared" si="15"/>
        <v>68</v>
      </c>
      <c r="BJ54" s="105">
        <f t="shared" si="15"/>
        <v>68</v>
      </c>
      <c r="BK54" s="105">
        <f t="shared" si="15"/>
        <v>68</v>
      </c>
      <c r="BL54" s="105">
        <f t="shared" si="15"/>
        <v>68</v>
      </c>
      <c r="BM54" s="105">
        <f t="shared" si="15"/>
        <v>68</v>
      </c>
      <c r="BN54" s="105">
        <f t="shared" si="15"/>
        <v>68</v>
      </c>
      <c r="BO54" s="105">
        <f t="shared" si="15"/>
        <v>68</v>
      </c>
      <c r="BP54" s="105">
        <f t="shared" si="15"/>
        <v>68</v>
      </c>
      <c r="BQ54" s="105">
        <f t="shared" si="15"/>
        <v>68</v>
      </c>
      <c r="BR54" s="105">
        <f t="shared" si="15"/>
        <v>68</v>
      </c>
      <c r="BS54" s="105">
        <f t="shared" si="15"/>
        <v>68</v>
      </c>
      <c r="BT54" s="105">
        <f t="shared" si="15"/>
        <v>68</v>
      </c>
      <c r="BV54" s="101">
        <f t="shared" si="14"/>
        <v>4080</v>
      </c>
    </row>
    <row r="55" spans="3:74" ht="381.75" customHeight="1" x14ac:dyDescent="0.25"/>
    <row r="56" spans="3:74" ht="223.5" customHeight="1" x14ac:dyDescent="0.25"/>
    <row r="57" spans="3:74" ht="15.75" customHeight="1" x14ac:dyDescent="0.25"/>
    <row r="58" spans="3:74" ht="36" customHeight="1" x14ac:dyDescent="0.25">
      <c r="E58" s="205" t="s">
        <v>83</v>
      </c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8"/>
      <c r="AT58" s="188"/>
      <c r="AU58" s="188"/>
      <c r="AV58" s="188"/>
      <c r="AW58" s="188"/>
      <c r="AX58" s="188"/>
      <c r="AY58" s="188"/>
      <c r="AZ58" s="188"/>
      <c r="BA58" s="188"/>
      <c r="BB58" s="189"/>
    </row>
    <row r="59" spans="3:74" ht="15.75" customHeight="1" x14ac:dyDescent="0.25"/>
    <row r="60" spans="3:74" ht="15.75" customHeight="1" x14ac:dyDescent="0.25"/>
    <row r="61" spans="3:74" ht="15.75" customHeight="1" x14ac:dyDescent="0.25"/>
    <row r="62" spans="3:74" ht="15.75" customHeight="1" x14ac:dyDescent="0.25"/>
    <row r="63" spans="3:74" ht="18.75" customHeight="1" x14ac:dyDescent="0.3">
      <c r="C63" s="108"/>
      <c r="D63" s="108"/>
    </row>
    <row r="64" spans="3:7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</sheetData>
  <mergeCells count="23">
    <mergeCell ref="E58:BB5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10" workbookViewId="0">
      <selection activeCell="C39" sqref="C39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25">
      <c r="B4" s="161" t="s">
        <v>226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2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2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255</v>
      </c>
      <c r="F8" s="117"/>
      <c r="G8" s="118" t="s">
        <v>227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227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227</v>
      </c>
      <c r="K10" s="124">
        <v>80</v>
      </c>
    </row>
    <row r="11" spans="2:11" ht="18" customHeight="1" x14ac:dyDescent="0.25">
      <c r="B11" s="134" t="s">
        <v>272</v>
      </c>
      <c r="C11" s="134" t="s">
        <v>145</v>
      </c>
      <c r="D11" s="134" t="s">
        <v>144</v>
      </c>
      <c r="E11" s="155" t="s">
        <v>199</v>
      </c>
      <c r="F11" s="150"/>
      <c r="G11" s="153" t="s">
        <v>89</v>
      </c>
    </row>
    <row r="12" spans="2:11" ht="18" customHeight="1" x14ac:dyDescent="0.25">
      <c r="B12" s="134" t="s">
        <v>273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227</v>
      </c>
    </row>
    <row r="14" spans="2:11" ht="15.75" customHeight="1" x14ac:dyDescent="0.2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18" t="s">
        <v>227</v>
      </c>
    </row>
    <row r="15" spans="2:11" ht="15.75" customHeight="1" x14ac:dyDescent="0.25">
      <c r="B15" s="115" t="s">
        <v>226</v>
      </c>
      <c r="C15" s="115" t="s">
        <v>176</v>
      </c>
      <c r="D15" s="146" t="s">
        <v>177</v>
      </c>
      <c r="E15" s="147" t="s">
        <v>202</v>
      </c>
      <c r="F15" s="117"/>
      <c r="G15" s="118" t="s">
        <v>227</v>
      </c>
    </row>
    <row r="16" spans="2:11" ht="15.75" customHeight="1" x14ac:dyDescent="0.2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18" t="s">
        <v>227</v>
      </c>
    </row>
    <row r="17" spans="2:7" ht="15.75" customHeight="1" x14ac:dyDescent="0.2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18" t="s">
        <v>227</v>
      </c>
    </row>
    <row r="18" spans="2:7" ht="15.75" customHeight="1" x14ac:dyDescent="0.2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18" t="s">
        <v>227</v>
      </c>
    </row>
    <row r="19" spans="2:7" ht="15.75" customHeight="1" x14ac:dyDescent="0.25">
      <c r="B19" s="134" t="s">
        <v>274</v>
      </c>
      <c r="C19" s="134" t="s">
        <v>107</v>
      </c>
      <c r="D19" s="134" t="s">
        <v>108</v>
      </c>
      <c r="E19" s="155" t="s">
        <v>256</v>
      </c>
      <c r="F19" s="150"/>
      <c r="G19" s="121" t="s">
        <v>90</v>
      </c>
    </row>
    <row r="20" spans="2:7" ht="15.75" customHeight="1" x14ac:dyDescent="0.25">
      <c r="B20" s="134">
        <v>4</v>
      </c>
      <c r="C20" s="115" t="s">
        <v>172</v>
      </c>
      <c r="D20" s="115" t="s">
        <v>175</v>
      </c>
      <c r="E20" s="116" t="s">
        <v>199</v>
      </c>
      <c r="F20" s="117"/>
      <c r="G20" s="118" t="s">
        <v>227</v>
      </c>
    </row>
    <row r="21" spans="2:7" ht="15.75" customHeight="1" x14ac:dyDescent="0.25">
      <c r="B21" s="134" t="s">
        <v>274</v>
      </c>
      <c r="C21" s="115" t="s">
        <v>170</v>
      </c>
      <c r="D21" s="115" t="s">
        <v>171</v>
      </c>
      <c r="E21" s="116" t="s">
        <v>199</v>
      </c>
      <c r="F21" s="117"/>
      <c r="G21" s="119" t="s">
        <v>89</v>
      </c>
    </row>
    <row r="22" spans="2:7" ht="18" customHeight="1" x14ac:dyDescent="0.25">
      <c r="B22" s="134" t="s">
        <v>274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x14ac:dyDescent="0.25">
      <c r="B23" s="134">
        <v>4</v>
      </c>
      <c r="C23" s="115" t="s">
        <v>121</v>
      </c>
      <c r="D23" s="115" t="s">
        <v>122</v>
      </c>
      <c r="E23" s="116" t="s">
        <v>257</v>
      </c>
      <c r="F23" s="117"/>
      <c r="G23" s="118" t="s">
        <v>227</v>
      </c>
    </row>
    <row r="24" spans="2:7" ht="18" customHeight="1" x14ac:dyDescent="0.25">
      <c r="B24" s="134" t="s">
        <v>274</v>
      </c>
      <c r="C24" s="115" t="s">
        <v>178</v>
      </c>
      <c r="D24" s="115" t="s">
        <v>179</v>
      </c>
      <c r="E24" s="116" t="s">
        <v>258</v>
      </c>
      <c r="F24" s="117"/>
      <c r="G24" s="119" t="s">
        <v>89</v>
      </c>
    </row>
    <row r="25" spans="2:7" ht="18" customHeight="1" x14ac:dyDescent="0.25">
      <c r="B25" s="134" t="s">
        <v>274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x14ac:dyDescent="0.25">
      <c r="B26" s="206" t="s">
        <v>274</v>
      </c>
      <c r="C26" s="115" t="s">
        <v>110</v>
      </c>
      <c r="D26" s="115" t="s">
        <v>111</v>
      </c>
      <c r="E26" s="116" t="s">
        <v>201</v>
      </c>
      <c r="F26" s="117"/>
      <c r="G26" s="118" t="s">
        <v>227</v>
      </c>
    </row>
    <row r="27" spans="2:7" ht="18" customHeight="1" x14ac:dyDescent="0.25">
      <c r="B27" s="134">
        <v>4</v>
      </c>
      <c r="C27" s="115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4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x14ac:dyDescent="0.25">
      <c r="B29" s="115">
        <v>5</v>
      </c>
      <c r="C29" s="115" t="s">
        <v>133</v>
      </c>
      <c r="D29" s="134" t="s">
        <v>268</v>
      </c>
      <c r="E29" s="155" t="s">
        <v>269</v>
      </c>
      <c r="F29" s="117"/>
      <c r="G29" s="118"/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5" t="s">
        <v>142</v>
      </c>
      <c r="D35" s="125" t="s">
        <v>141</v>
      </c>
      <c r="E35" s="126" t="s">
        <v>185</v>
      </c>
      <c r="F35" s="152"/>
      <c r="G35" s="127"/>
    </row>
    <row r="36" spans="2:7" ht="15.75" customHeight="1" x14ac:dyDescent="0.25">
      <c r="B36" s="115">
        <v>5</v>
      </c>
      <c r="C36" s="206" t="s">
        <v>271</v>
      </c>
      <c r="D36" s="206" t="s">
        <v>270</v>
      </c>
      <c r="E36" s="149" t="s">
        <v>185</v>
      </c>
      <c r="F36" s="151"/>
      <c r="G36" s="154"/>
    </row>
    <row r="37" spans="2:7" ht="15.75" customHeight="1" x14ac:dyDescent="0.25">
      <c r="B37" s="115">
        <v>5</v>
      </c>
      <c r="C37" s="149" t="s">
        <v>114</v>
      </c>
      <c r="D37" s="149" t="s">
        <v>194</v>
      </c>
      <c r="E37" s="149" t="s">
        <v>185</v>
      </c>
      <c r="F37" s="151"/>
      <c r="G37" s="154"/>
    </row>
    <row r="38" spans="2:7" ht="15.75" customHeight="1" x14ac:dyDescent="0.25">
      <c r="B38" s="115">
        <v>5</v>
      </c>
      <c r="C38" s="149" t="s">
        <v>123</v>
      </c>
      <c r="D38" s="149" t="s">
        <v>124</v>
      </c>
      <c r="E38" s="149" t="s">
        <v>185</v>
      </c>
      <c r="F38" s="151"/>
      <c r="G38" s="154"/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G20 G26 G3:G18 G23 G28:G35">
    <cfRule type="cellIs" dxfId="15" priority="18" operator="equal">
      <formula>$I$5</formula>
    </cfRule>
    <cfRule type="cellIs" dxfId="14" priority="19" operator="equal">
      <formula>$I$4</formula>
    </cfRule>
    <cfRule type="cellIs" dxfId="13" priority="20" operator="equal">
      <formula>$I$3</formula>
    </cfRule>
    <cfRule type="containsText" dxfId="12" priority="21" operator="containsText" text="Not Started">
      <formula>NOT(ISERROR(SEARCH(("Not Started"),(G3))))</formula>
    </cfRule>
    <cfRule type="colorScale" priority="22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11" priority="26" operator="equal">
      <formula>$I$3</formula>
    </cfRule>
  </conditionalFormatting>
  <conditionalFormatting sqref="I3:I5">
    <cfRule type="containsText" dxfId="10" priority="23" operator="containsText" text="In Progress">
      <formula>NOT(ISERROR(SEARCH(("In Progress"),(I3))))</formula>
    </cfRule>
    <cfRule type="colorScale" priority="2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9" priority="25" operator="equal">
      <formula>$I$5</formula>
    </cfRule>
  </conditionalFormatting>
  <conditionalFormatting sqref="K3:K10">
    <cfRule type="colorScale" priority="27">
      <colorScale>
        <cfvo type="min"/>
        <cfvo type="max"/>
        <color rgb="FFFFFFFF"/>
        <color rgb="FFAFCAC4"/>
      </colorScale>
    </cfRule>
  </conditionalFormatting>
  <conditionalFormatting sqref="G19">
    <cfRule type="containsText" dxfId="8" priority="16" operator="containsText" text="In Progress">
      <formula>NOT(ISERROR(SEARCH(("In Progress"),(G19))))</formula>
    </cfRule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1">
    <cfRule type="cellIs" dxfId="7" priority="13" operator="equal">
      <formula>$I$3</formula>
    </cfRule>
  </conditionalFormatting>
  <conditionalFormatting sqref="G21">
    <cfRule type="containsText" dxfId="6" priority="11" operator="containsText" text="In Progress">
      <formula>NOT(ISERROR(SEARCH(("In Progress"),(G21))))</formula>
    </cfRule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2">
    <cfRule type="containsText" dxfId="5" priority="9" operator="containsText" text="In Progress">
      <formula>NOT(ISERROR(SEARCH(("In Progress"),(G22))))</formula>
    </cfRule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5">
    <cfRule type="containsText" dxfId="4" priority="7" operator="containsText" text="In Progress">
      <formula>NOT(ISERROR(SEARCH(("In Progress"),(G25))))</formula>
    </cfRule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4">
    <cfRule type="cellIs" dxfId="3" priority="6" operator="equal">
      <formula>$I$3</formula>
    </cfRule>
  </conditionalFormatting>
  <conditionalFormatting sqref="G24">
    <cfRule type="containsText" dxfId="2" priority="4" operator="containsText" text="In Progress">
      <formula>NOT(ISERROR(SEARCH(("In Progress"),(G24))))</formula>
    </cfRule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7">
    <cfRule type="cellIs" dxfId="1" priority="3" operator="equal">
      <formula>$I$3</formula>
    </cfRule>
  </conditionalFormatting>
  <conditionalFormatting sqref="G27">
    <cfRule type="containsText" dxfId="0" priority="1" operator="containsText" text="In Progress">
      <formula>NOT(ISERROR(SEARCH(("In Progress"),(G27))))</formula>
    </cfRule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F3:F35">
    <cfRule type="colorScale" priority="42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0 G26 G3:G18 G23 G28:G35" xr:uid="{00000000-0002-0000-0200-000001000000}">
      <formula1>$I$3:$I$5</formula1>
    </dataValidation>
    <dataValidation type="list" allowBlank="1" showErrorMessage="1" sqref="F3:F35" xr:uid="{00000000-0002-0000-0200-000000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3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2024-07-21T09:37:58Z</dcterms:modified>
</cp:coreProperties>
</file>