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EE631D72-4E8C-4F0B-B999-F7AA0785FC2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6" i="2"/>
  <c r="F53" i="2"/>
  <c r="E53" i="2"/>
  <c r="M55" i="2" s="1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53" i="2"/>
  <c r="G10" i="2"/>
  <c r="L10" i="2"/>
  <c r="I53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7" i="2"/>
  <c r="M54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4" i="2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V41" i="1"/>
  <c r="BV39" i="1"/>
  <c r="N55" i="2"/>
  <c r="N57" i="2" l="1"/>
  <c r="O55" i="2" l="1"/>
  <c r="O57" i="2" l="1"/>
  <c r="P55" i="2" l="1"/>
  <c r="P57" i="2" l="1"/>
  <c r="Q55" i="2" l="1"/>
  <c r="Q57" i="2" l="1"/>
  <c r="R55" i="2" l="1"/>
  <c r="R57" i="2" s="1"/>
  <c r="S55" i="2" s="1"/>
  <c r="S57" i="2" s="1"/>
  <c r="T55" i="2" s="1"/>
  <c r="T57" i="2" s="1"/>
  <c r="U55" i="2" s="1"/>
  <c r="U57" i="2" s="1"/>
  <c r="V55" i="2" s="1"/>
  <c r="V57" i="2" s="1"/>
  <c r="W55" i="2" s="1"/>
  <c r="W57" i="2" s="1"/>
  <c r="X55" i="2" s="1"/>
  <c r="X57" i="2" s="1"/>
  <c r="Y55" i="2" s="1"/>
  <c r="Y57" i="2" s="1"/>
  <c r="Z55" i="2" s="1"/>
  <c r="Z57" i="2" s="1"/>
  <c r="AA55" i="2" s="1"/>
  <c r="AA57" i="2" s="1"/>
  <c r="AB55" i="2" s="1"/>
  <c r="AB57" i="2" s="1"/>
  <c r="AC55" i="2" s="1"/>
  <c r="AC57" i="2" s="1"/>
  <c r="AD55" i="2" s="1"/>
  <c r="AD57" i="2" s="1"/>
  <c r="AE55" i="2" s="1"/>
  <c r="AE57" i="2" s="1"/>
  <c r="AF55" i="2" s="1"/>
  <c r="AF57" i="2" s="1"/>
  <c r="AG55" i="2" s="1"/>
  <c r="AG57" i="2" s="1"/>
  <c r="AH55" i="2" s="1"/>
  <c r="AH57" i="2" s="1"/>
  <c r="AI55" i="2" s="1"/>
  <c r="AI57" i="2" s="1"/>
  <c r="AJ55" i="2" s="1"/>
  <c r="AJ57" i="2" s="1"/>
  <c r="AK55" i="2" s="1"/>
  <c r="AK57" i="2" s="1"/>
  <c r="AL55" i="2" s="1"/>
  <c r="AL57" i="2" s="1"/>
  <c r="AM55" i="2" s="1"/>
  <c r="AM57" i="2" s="1"/>
  <c r="AN55" i="2" s="1"/>
  <c r="AN57" i="2" s="1"/>
  <c r="AO55" i="2" s="1"/>
  <c r="AO57" i="2" s="1"/>
  <c r="AP55" i="2" s="1"/>
  <c r="AP57" i="2" s="1"/>
  <c r="AQ55" i="2" s="1"/>
  <c r="AQ57" i="2" s="1"/>
  <c r="AR55" i="2" s="1"/>
  <c r="AR57" i="2" s="1"/>
  <c r="AS55" i="2" s="1"/>
  <c r="AS57" i="2" s="1"/>
  <c r="AT55" i="2" s="1"/>
  <c r="AT57" i="2" s="1"/>
  <c r="AU55" i="2" s="1"/>
  <c r="AU57" i="2" s="1"/>
  <c r="AV55" i="2" s="1"/>
  <c r="AV57" i="2" s="1"/>
  <c r="AW55" i="2" s="1"/>
  <c r="AW57" i="2" s="1"/>
  <c r="AX55" i="2" s="1"/>
  <c r="AX57" i="2" s="1"/>
  <c r="AY55" i="2" s="1"/>
  <c r="AY57" i="2" s="1"/>
  <c r="AZ55" i="2" s="1"/>
  <c r="AZ57" i="2" s="1"/>
  <c r="BA55" i="2" s="1"/>
  <c r="BA57" i="2" s="1"/>
  <c r="BB55" i="2" s="1"/>
  <c r="BB57" i="2" s="1"/>
  <c r="BC55" i="2" s="1"/>
  <c r="BC57" i="2" s="1"/>
  <c r="BD55" i="2" s="1"/>
  <c r="BD57" i="2" s="1"/>
  <c r="BE55" i="2" s="1"/>
  <c r="BE57" i="2" s="1"/>
  <c r="BF55" i="2" s="1"/>
  <c r="BF57" i="2" s="1"/>
  <c r="BG55" i="2" s="1"/>
  <c r="BG57" i="2" s="1"/>
  <c r="BH55" i="2" s="1"/>
  <c r="BH57" i="2" s="1"/>
  <c r="BI55" i="2" s="1"/>
  <c r="BI57" i="2" s="1"/>
  <c r="BJ55" i="2" s="1"/>
  <c r="BJ57" i="2" s="1"/>
  <c r="BK55" i="2" s="1"/>
  <c r="BK57" i="2" s="1"/>
  <c r="BL55" i="2" s="1"/>
  <c r="BL57" i="2" s="1"/>
  <c r="BM55" i="2" s="1"/>
  <c r="BM57" i="2" s="1"/>
  <c r="BN55" i="2" s="1"/>
  <c r="BN57" i="2" s="1"/>
  <c r="BO55" i="2" s="1"/>
  <c r="BO57" i="2" s="1"/>
  <c r="BP55" i="2" s="1"/>
  <c r="BP57" i="2" s="1"/>
  <c r="BQ55" i="2" s="1"/>
  <c r="BQ57" i="2" s="1"/>
  <c r="BR55" i="2" s="1"/>
  <c r="BR57" i="2" s="1"/>
  <c r="BS55" i="2" s="1"/>
  <c r="BS57" i="2" s="1"/>
  <c r="BT55" i="2" s="1"/>
  <c r="BT57" i="2" l="1"/>
  <c r="BV57" i="2" s="1"/>
  <c r="BV55" i="2"/>
</calcChain>
</file>

<file path=xl/sharedStrings.xml><?xml version="1.0" encoding="utf-8"?>
<sst xmlns="http://schemas.openxmlformats.org/spreadsheetml/2006/main" count="721" uniqueCount="286">
  <si>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</si>
  <si>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</si>
  <si>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</si>
  <si>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</si>
  <si>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</si>
  <si>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</si>
  <si>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</si>
  <si>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</si>
  <si>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</si>
  <si>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</si>
  <si>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</si>
  <si>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</si>
  <si>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</si>
  <si>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</si>
  <si>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</si>
  <si>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</si>
  <si>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</si>
  <si>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</si>
  <si>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</si>
  <si>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</si>
  <si>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</si>
  <si>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</si>
  <si>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</si>
  <si>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</si>
  <si>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</si>
  <si>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</si>
  <si>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</si>
  <si>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</si>
  <si>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</si>
  <si>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</si>
  <si>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</si>
  <si>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</si>
  <si>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</si>
  <si>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</si>
  <si>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</si>
  <si>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</si>
  <si>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</si>
  <si>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</si>
  <si>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</si>
  <si>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</si>
  <si>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</si>
  <si>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</si>
  <si>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</si>
  <si>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</si>
  <si>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</si>
  <si>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</si>
  <si>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</si>
  <si>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</si>
  <si>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</si>
  <si>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</si>
  <si>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</si>
  <si>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</si>
  <si>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</si>
  <si>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</si>
  <si>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</si>
  <si>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</si>
  <si>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</si>
  <si>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</si>
  <si>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</si>
  <si>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</si>
  <si>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</si>
  <si>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</si>
  <si>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</si>
  <si>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</si>
  <si>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</si>
  <si>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</si>
  <si>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</si>
  <si>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</si>
  <si>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</si>
  <si>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</si>
  <si>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</si>
  <si>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</si>
  <si>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</si>
  <si>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</si>
  <si>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</si>
  <si>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</si>
  <si>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</si>
  <si>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</si>
  <si>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</si>
  <si>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</si>
  <si>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</si>
  <si>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</si>
  <si>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</si>
  <si>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</si>
  <si>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</si>
  <si>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</si>
  <si>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</si>
  <si>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</si>
  <si>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</si>
  <si>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</si>
  <si>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</si>
  <si>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</si>
  <si>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</si>
  <si>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</si>
  <si>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</si>
  <si>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</si>
  <si>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</si>
  <si>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</si>
  <si>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</si>
  <si>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</si>
  <si>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</si>
  <si>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</si>
  <si>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</si>
  <si>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</si>
  <si>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</si>
  <si>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</si>
  <si>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</si>
  <si>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</si>
  <si>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</si>
  <si>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</si>
  <si>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</si>
  <si>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</si>
  <si>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</si>
  <si>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</si>
  <si>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</si>
  <si>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</si>
  <si>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</si>
  <si>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</si>
  <si>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</si>
  <si>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</si>
  <si>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</si>
  <si>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</si>
  <si>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</si>
  <si>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</si>
  <si>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</si>
  <si>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</si>
  <si>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</si>
  <si>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</si>
  <si>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</si>
  <si>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</si>
  <si>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</si>
  <si>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</si>
  <si>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</si>
  <si>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</si>
  <si>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</si>
  <si>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</si>
  <si>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</si>
  <si>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</si>
  <si>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</si>
  <si>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</si>
  <si>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</si>
  <si>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</si>
  <si>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</si>
  <si>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</si>
  <si>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</si>
  <si>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</si>
  <si>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</si>
  <si>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</si>
  <si>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</si>
  <si>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</si>
  <si>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</si>
  <si>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</si>
  <si>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</si>
  <si>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</si>
  <si>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</si>
  <si>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</si>
  <si>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</si>
  <si>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</si>
  <si>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</si>
  <si>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</si>
  <si>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</si>
  <si>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</si>
  <si>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</si>
  <si>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</si>
  <si>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</si>
  <si>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</si>
  <si>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</si>
  <si>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</si>
  <si>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</si>
  <si>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</si>
  <si>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</si>
  <si>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</si>
  <si>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</si>
  <si>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</si>
  <si>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</si>
  <si>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</si>
  <si>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</si>
  <si>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</si>
  <si>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</si>
  <si>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</si>
  <si>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</si>
  <si>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</si>
  <si>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</si>
  <si>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</si>
  <si>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</si>
  <si>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</si>
  <si>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</si>
  <si>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</si>
  <si>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</si>
  <si>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</si>
  <si>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</si>
  <si>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</si>
  <si>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</si>
  <si>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</si>
  <si>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</si>
  <si>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</si>
  <si>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</si>
  <si>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</si>
  <si>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</si>
  <si>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</si>
  <si>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</si>
  <si>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</si>
  <si>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</si>
  <si>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</si>
  <si>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</si>
  <si>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</si>
  <si>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</si>
  <si>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</si>
  <si>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</si>
  <si>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</si>
  <si>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</si>
  <si>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</si>
  <si>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</si>
  <si>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</si>
  <si>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</si>
  <si>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</si>
  <si>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</si>
  <si>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</si>
  <si>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</si>
  <si>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</si>
  <si>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</si>
  <si>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</si>
  <si>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</si>
  <si>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</si>
  <si>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</si>
  <si>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</si>
  <si>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</si>
  <si>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</si>
  <si>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</si>
  <si>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</si>
  <si>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</si>
  <si>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</si>
  <si>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</si>
  <si>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</si>
  <si>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</si>
  <si>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</si>
  <si>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</si>
  <si>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</si>
  <si>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</si>
  <si>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</si>
  <si>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</si>
  <si>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</si>
  <si>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</si>
  <si>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</si>
  <si>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</si>
  <si>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</si>
  <si>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</si>
  <si>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</si>
  <si>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</si>
  <si>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</si>
  <si>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</si>
  <si>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</si>
  <si>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</si>
  <si>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</si>
  <si>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</si>
  <si>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</si>
  <si>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</si>
  <si>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</si>
  <si>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</si>
  <si>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</si>
  <si>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</si>
  <si>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</si>
  <si>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</si>
  <si>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</si>
  <si>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</si>
  <si>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</si>
  <si>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</si>
  <si>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</si>
  <si>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</si>
  <si>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Frontend</t>
  </si>
  <si>
    <t>as an admin I want to delete all comments on the forum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</si>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</sst>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26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Burndown'!$L$56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Burndown'!$M$56:$BT$56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Burndown'!$L$54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Burndown'!$M$54:$BT$54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Burndown'!$L$55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Burndown'!$M$55:$BT$55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57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25" headerRowBorderDxfId="24" tableBorderDxfId="23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2" headerRowBorderDxfId="21" tableBorderDxfId="20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9"/>
    <tableColumn id="2" xr3:uid="{00000000-0010-0000-0100-000002000000}" name="TASK DESCRIPTION" dataDxfId="18"/>
    <tableColumn id="6" xr3:uid="{00000000-0010-0000-0100-000006000000}" name="COMPONENT" dataDxfId="17"/>
    <tableColumn id="3" xr3:uid="{00000000-0010-0000-0100-000003000000}" name="PRIORITY" dataDxfId="16"/>
    <tableColumn id="4" xr3:uid="{00000000-0010-0000-0100-000004000000}" name="ADDED BY" dataDxfId="15"/>
    <tableColumn id="5" xr3:uid="{00000000-0010-0000-0100-000005000000}" name="DATED ADDED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5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92" t="str">
        <f>HYPERLINK("https://goo.gl/ejIdKR","https://goo.gl/ejIdKR")</f>
        <v>https://goo.gl/ejIdKR</v>
      </c>
      <c r="BL2" s="193"/>
      <c r="BM2" s="193"/>
      <c r="BN2" s="193"/>
      <c r="BO2" s="193"/>
      <c r="BP2" s="193"/>
      <c r="BQ2" s="193"/>
      <c r="BR2" s="193"/>
      <c r="BS2" s="193"/>
      <c r="BT2" s="193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4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95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5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95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96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97" t="s">
        <v>8</v>
      </c>
      <c r="C9" s="199" t="s">
        <v>9</v>
      </c>
      <c r="D9" s="201" t="s">
        <v>10</v>
      </c>
      <c r="E9" s="203" t="s">
        <v>11</v>
      </c>
      <c r="F9" s="204"/>
      <c r="G9" s="205"/>
      <c r="H9" s="206" t="s">
        <v>12</v>
      </c>
      <c r="I9" s="211" t="s">
        <v>13</v>
      </c>
      <c r="J9" s="213" t="s">
        <v>14</v>
      </c>
      <c r="K9" s="215" t="s">
        <v>15</v>
      </c>
      <c r="L9" s="216" t="s">
        <v>16</v>
      </c>
      <c r="M9" s="218" t="s">
        <v>17</v>
      </c>
      <c r="N9" s="190"/>
      <c r="O9" s="190"/>
      <c r="P9" s="190"/>
      <c r="Q9" s="219"/>
      <c r="R9" s="220" t="s">
        <v>18</v>
      </c>
      <c r="S9" s="190"/>
      <c r="T9" s="190"/>
      <c r="U9" s="190"/>
      <c r="V9" s="219"/>
      <c r="W9" s="220" t="s">
        <v>19</v>
      </c>
      <c r="X9" s="190"/>
      <c r="Y9" s="190"/>
      <c r="Z9" s="190"/>
      <c r="AA9" s="191"/>
      <c r="AB9" s="221" t="s">
        <v>20</v>
      </c>
      <c r="AC9" s="190"/>
      <c r="AD9" s="190"/>
      <c r="AE9" s="190"/>
      <c r="AF9" s="219"/>
      <c r="AG9" s="222" t="s">
        <v>21</v>
      </c>
      <c r="AH9" s="190"/>
      <c r="AI9" s="190"/>
      <c r="AJ9" s="190"/>
      <c r="AK9" s="219"/>
      <c r="AL9" s="222" t="s">
        <v>22</v>
      </c>
      <c r="AM9" s="190"/>
      <c r="AN9" s="190"/>
      <c r="AO9" s="190"/>
      <c r="AP9" s="191"/>
      <c r="AQ9" s="223" t="s">
        <v>23</v>
      </c>
      <c r="AR9" s="190"/>
      <c r="AS9" s="190"/>
      <c r="AT9" s="190"/>
      <c r="AU9" s="219"/>
      <c r="AV9" s="224" t="s">
        <v>24</v>
      </c>
      <c r="AW9" s="190"/>
      <c r="AX9" s="190"/>
      <c r="AY9" s="190"/>
      <c r="AZ9" s="219"/>
      <c r="BA9" s="224" t="s">
        <v>25</v>
      </c>
      <c r="BB9" s="190"/>
      <c r="BC9" s="190"/>
      <c r="BD9" s="190"/>
      <c r="BE9" s="191"/>
      <c r="BF9" s="225" t="s">
        <v>26</v>
      </c>
      <c r="BG9" s="190"/>
      <c r="BH9" s="190"/>
      <c r="BI9" s="190"/>
      <c r="BJ9" s="219"/>
      <c r="BK9" s="189" t="s">
        <v>27</v>
      </c>
      <c r="BL9" s="190"/>
      <c r="BM9" s="190"/>
      <c r="BN9" s="190"/>
      <c r="BO9" s="219"/>
      <c r="BP9" s="189" t="s">
        <v>28</v>
      </c>
      <c r="BQ9" s="190"/>
      <c r="BR9" s="190"/>
      <c r="BS9" s="190"/>
      <c r="BT9" s="191"/>
    </row>
    <row r="10" spans="2:74" ht="18" customHeight="1" x14ac:dyDescent="0.25">
      <c r="B10" s="198"/>
      <c r="C10" s="200"/>
      <c r="D10" s="202"/>
      <c r="E10" s="24" t="s">
        <v>29</v>
      </c>
      <c r="F10" s="25" t="s">
        <v>30</v>
      </c>
      <c r="G10" s="26" t="s">
        <v>31</v>
      </c>
      <c r="H10" s="207"/>
      <c r="I10" s="212"/>
      <c r="J10" s="214"/>
      <c r="K10" s="214"/>
      <c r="L10" s="217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208" t="str">
        <f>HYPERLINK("https://goo.gl/ejIdKR","CLICK HERE TO CREATE GANTT CHART TEMPLATES IN SMARTSHEET")</f>
        <v>CLICK HERE TO CREATE GANTT CHART TEMPLATES IN SMARTSHEET</v>
      </c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10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17"/>
  <sheetViews>
    <sheetView showGridLines="0" tabSelected="1" topLeftCell="K29" zoomScale="85" zoomScaleNormal="85" workbookViewId="0">
      <selection activeCell="S6" sqref="S6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4.5" customWidth="1"/>
    <col min="82" max="83" width="3.5" customWidth="1"/>
    <col min="84" max="84" width="4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94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5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95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5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196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80"/>
      <c r="CJ7" s="179"/>
      <c r="CK7" s="179"/>
      <c r="CL7" s="179"/>
      <c r="CM7" s="179"/>
      <c r="CN7" s="179"/>
    </row>
    <row r="8" spans="2:92" ht="18" customHeight="1" x14ac:dyDescent="0.25">
      <c r="B8" s="197" t="s">
        <v>8</v>
      </c>
      <c r="C8" s="199" t="s">
        <v>9</v>
      </c>
      <c r="D8" s="201" t="s">
        <v>10</v>
      </c>
      <c r="E8" s="203" t="s">
        <v>11</v>
      </c>
      <c r="F8" s="204"/>
      <c r="G8" s="205"/>
      <c r="H8" s="206" t="s">
        <v>12</v>
      </c>
      <c r="I8" s="211" t="s">
        <v>13</v>
      </c>
      <c r="J8" s="213" t="s">
        <v>14</v>
      </c>
      <c r="K8" s="215" t="s">
        <v>15</v>
      </c>
      <c r="L8" s="216" t="s">
        <v>16</v>
      </c>
      <c r="M8" s="218" t="s">
        <v>17</v>
      </c>
      <c r="N8" s="190"/>
      <c r="O8" s="190"/>
      <c r="P8" s="190"/>
      <c r="Q8" s="219"/>
      <c r="R8" s="220" t="s">
        <v>18</v>
      </c>
      <c r="S8" s="190"/>
      <c r="T8" s="190"/>
      <c r="U8" s="190"/>
      <c r="V8" s="219"/>
      <c r="W8" s="220" t="s">
        <v>19</v>
      </c>
      <c r="X8" s="190"/>
      <c r="Y8" s="190"/>
      <c r="Z8" s="190"/>
      <c r="AA8" s="191"/>
      <c r="AB8" s="221" t="s">
        <v>20</v>
      </c>
      <c r="AC8" s="190"/>
      <c r="AD8" s="190"/>
      <c r="AE8" s="190"/>
      <c r="AF8" s="219"/>
      <c r="AG8" s="222" t="s">
        <v>21</v>
      </c>
      <c r="AH8" s="190"/>
      <c r="AI8" s="190"/>
      <c r="AJ8" s="190"/>
      <c r="AK8" s="219"/>
      <c r="AL8" s="222" t="s">
        <v>22</v>
      </c>
      <c r="AM8" s="190"/>
      <c r="AN8" s="190"/>
      <c r="AO8" s="190"/>
      <c r="AP8" s="191"/>
      <c r="AQ8" s="223" t="s">
        <v>23</v>
      </c>
      <c r="AR8" s="190"/>
      <c r="AS8" s="190"/>
      <c r="AT8" s="190"/>
      <c r="AU8" s="219"/>
      <c r="AV8" s="224" t="s">
        <v>24</v>
      </c>
      <c r="AW8" s="190"/>
      <c r="AX8" s="190"/>
      <c r="AY8" s="190"/>
      <c r="AZ8" s="219"/>
      <c r="BA8" s="224" t="s">
        <v>25</v>
      </c>
      <c r="BB8" s="190"/>
      <c r="BC8" s="190"/>
      <c r="BD8" s="190"/>
      <c r="BE8" s="191"/>
      <c r="BF8" s="230" t="s">
        <v>26</v>
      </c>
      <c r="BG8" s="190"/>
      <c r="BH8" s="190"/>
      <c r="BI8" s="190"/>
      <c r="BJ8" s="219"/>
      <c r="BK8" s="189" t="s">
        <v>27</v>
      </c>
      <c r="BL8" s="190"/>
      <c r="BM8" s="190"/>
      <c r="BN8" s="190"/>
      <c r="BO8" s="219"/>
      <c r="BP8" s="189" t="s">
        <v>28</v>
      </c>
      <c r="BQ8" s="190"/>
      <c r="BR8" s="190"/>
      <c r="BS8" s="190"/>
      <c r="BT8" s="191"/>
      <c r="BU8" s="226" t="s">
        <v>278</v>
      </c>
      <c r="BV8" s="227"/>
      <c r="BW8" s="227"/>
      <c r="BX8" s="227"/>
      <c r="BY8" s="228"/>
      <c r="BZ8" s="226" t="s">
        <v>279</v>
      </c>
      <c r="CA8" s="227"/>
      <c r="CB8" s="227"/>
      <c r="CC8" s="227"/>
      <c r="CD8" s="228"/>
      <c r="CE8" s="226" t="s">
        <v>280</v>
      </c>
      <c r="CF8" s="227"/>
      <c r="CG8" s="227"/>
      <c r="CH8" s="227"/>
      <c r="CI8" s="228"/>
      <c r="CJ8" s="226" t="s">
        <v>281</v>
      </c>
      <c r="CK8" s="227"/>
      <c r="CL8" s="227"/>
      <c r="CM8" s="227"/>
      <c r="CN8" s="228"/>
    </row>
    <row r="9" spans="2:92" ht="18" customHeight="1" thickBot="1" x14ac:dyDescent="0.3">
      <c r="B9" s="198"/>
      <c r="C9" s="200"/>
      <c r="D9" s="202"/>
      <c r="E9" s="24" t="s">
        <v>29</v>
      </c>
      <c r="F9" s="25" t="s">
        <v>30</v>
      </c>
      <c r="G9" s="26" t="s">
        <v>31</v>
      </c>
      <c r="H9" s="207"/>
      <c r="I9" s="212"/>
      <c r="J9" s="214"/>
      <c r="K9" s="214"/>
      <c r="L9" s="217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7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7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81"/>
      <c r="CA11" s="181"/>
      <c r="CB11" s="181"/>
      <c r="CC11" s="181"/>
      <c r="CD11" s="181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53" t="s">
        <v>40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81"/>
      <c r="CA12" s="181"/>
      <c r="CB12" s="181"/>
      <c r="CC12" s="181"/>
      <c r="CD12" s="181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53">
        <v>1.2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81"/>
      <c r="CA13" s="181"/>
      <c r="CB13" s="181"/>
      <c r="CC13" s="181"/>
      <c r="CD13" s="181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53">
        <v>1.3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81"/>
      <c r="CA14" s="181"/>
      <c r="CB14" s="181"/>
      <c r="CC14" s="181"/>
      <c r="CD14" s="181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53">
        <v>1.4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81"/>
      <c r="CA15" s="181"/>
      <c r="CB15" s="181"/>
      <c r="CC15" s="181"/>
      <c r="CD15" s="181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53">
        <v>1.5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81"/>
      <c r="CA16" s="181"/>
      <c r="CB16" s="181"/>
      <c r="CC16" s="181"/>
      <c r="CD16" s="181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228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81"/>
      <c r="CA19" s="181"/>
      <c r="CB19" s="181"/>
      <c r="CC19" s="181"/>
      <c r="CD19" s="181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81"/>
      <c r="CA20" s="181"/>
      <c r="CB20" s="181"/>
      <c r="CC20" s="181"/>
      <c r="CD20" s="181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81"/>
      <c r="CA21" s="181"/>
      <c r="CB21" s="181"/>
      <c r="CC21" s="181"/>
      <c r="CD21" s="181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7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81"/>
      <c r="CA22" s="181"/>
      <c r="CB22" s="181"/>
      <c r="CC22" s="181"/>
      <c r="CD22" s="181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235</v>
      </c>
      <c r="D23" s="157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81"/>
      <c r="CA23" s="181"/>
      <c r="CB23" s="181"/>
      <c r="CC23" s="181"/>
      <c r="CD23" s="181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7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81"/>
      <c r="CA24" s="181"/>
      <c r="CB24" s="181"/>
      <c r="CC24" s="181"/>
      <c r="CD24" s="181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7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81"/>
      <c r="CA25" s="181"/>
      <c r="CB25" s="181"/>
      <c r="CC25" s="181"/>
      <c r="CD25" s="181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7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81"/>
      <c r="CA26" s="181"/>
      <c r="CB26" s="181"/>
      <c r="CC26" s="181"/>
      <c r="CD26" s="181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7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81"/>
      <c r="CA27" s="181"/>
      <c r="CB27" s="181"/>
      <c r="CC27" s="181"/>
      <c r="CD27" s="181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229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230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81"/>
      <c r="CA29" s="181"/>
      <c r="CB29" s="181"/>
      <c r="CC29" s="181"/>
      <c r="CD29" s="181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234</v>
      </c>
      <c r="D30" s="55" t="s">
        <v>231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81"/>
      <c r="CA30" s="181"/>
      <c r="CB30" s="181"/>
      <c r="CC30" s="181"/>
      <c r="CD30" s="181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81"/>
      <c r="CA31" s="181"/>
      <c r="CB31" s="181"/>
      <c r="CC31" s="181"/>
      <c r="CD31" s="181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232</v>
      </c>
      <c r="D32" s="55" t="s">
        <v>233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81"/>
      <c r="CA32" s="181"/>
      <c r="CB32" s="181"/>
      <c r="CC32" s="181"/>
      <c r="CD32" s="181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237</v>
      </c>
      <c r="C33" s="165" t="s">
        <v>238</v>
      </c>
      <c r="D33" s="157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81"/>
      <c r="CA33" s="181"/>
      <c r="CB33" s="181"/>
      <c r="CC33" s="181"/>
      <c r="CD33" s="181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236</v>
      </c>
      <c r="C34" s="54" t="s">
        <v>246</v>
      </c>
      <c r="D34" s="55" t="s">
        <v>231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81"/>
      <c r="CA34" s="181"/>
      <c r="CB34" s="181"/>
      <c r="CC34" s="181"/>
      <c r="CD34" s="181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239</v>
      </c>
      <c r="C35" s="54" t="s">
        <v>240</v>
      </c>
      <c r="D35" s="157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81"/>
      <c r="CA35" s="181"/>
      <c r="CB35" s="181"/>
      <c r="CC35" s="181"/>
      <c r="CD35" s="181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241</v>
      </c>
      <c r="C36" s="54" t="s">
        <v>242</v>
      </c>
      <c r="D36" s="157" t="s">
        <v>233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81"/>
      <c r="CA36" s="181"/>
      <c r="CB36" s="181"/>
      <c r="CC36" s="181"/>
      <c r="CD36" s="181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245</v>
      </c>
      <c r="C37" s="54" t="s">
        <v>243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81"/>
      <c r="CA37" s="181"/>
      <c r="CB37" s="181"/>
      <c r="CC37" s="181"/>
      <c r="CD37" s="181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244</v>
      </c>
      <c r="C38" s="54" t="s">
        <v>247</v>
      </c>
      <c r="D38" s="157" t="s">
        <v>248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81"/>
      <c r="CA38" s="181"/>
      <c r="CB38" s="181"/>
      <c r="CC38" s="181"/>
      <c r="CD38" s="181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249</v>
      </c>
      <c r="C39" s="165" t="s">
        <v>250</v>
      </c>
      <c r="D39" s="157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81"/>
      <c r="CA39" s="181"/>
      <c r="CB39" s="181"/>
      <c r="CC39" s="181"/>
      <c r="CD39" s="181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251</v>
      </c>
      <c r="C40" s="165" t="s">
        <v>253</v>
      </c>
      <c r="D40" s="157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81"/>
      <c r="CA40" s="181"/>
      <c r="CB40" s="181"/>
      <c r="CC40" s="181"/>
      <c r="CD40" s="181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252</v>
      </c>
      <c r="C41" s="165" t="s">
        <v>262</v>
      </c>
      <c r="D41" s="157" t="s">
        <v>254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81"/>
      <c r="CA41" s="181"/>
      <c r="CB41" s="181"/>
      <c r="CC41" s="181"/>
      <c r="CD41" s="181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259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261</v>
      </c>
      <c r="D43" s="55" t="s">
        <v>260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8"/>
      <c r="BX43" s="65"/>
      <c r="BY43" s="65"/>
      <c r="BZ43" s="181"/>
      <c r="CA43" s="181"/>
      <c r="CB43" s="181"/>
      <c r="CC43" s="181"/>
      <c r="CD43" s="181"/>
      <c r="CE43" s="65"/>
      <c r="CF43" s="65"/>
      <c r="CG43" s="65"/>
      <c r="CH43" s="65"/>
      <c r="CI43" s="68"/>
      <c r="CK43" s="65"/>
      <c r="CL43" s="178"/>
      <c r="CM43" s="65"/>
      <c r="CN43" s="65"/>
    </row>
    <row r="44" spans="2:92" ht="15.75" customHeight="1" x14ac:dyDescent="0.25">
      <c r="B44" s="53">
        <v>4.2</v>
      </c>
      <c r="C44" s="54" t="s">
        <v>263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81"/>
      <c r="CA44" s="181"/>
      <c r="CB44" s="181"/>
      <c r="CC44" s="181"/>
      <c r="CD44" s="181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264</v>
      </c>
      <c r="D45" s="80" t="s">
        <v>260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8"/>
      <c r="CA45" s="181"/>
      <c r="CB45" s="181"/>
      <c r="CC45" s="181"/>
      <c r="CD45" s="181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265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82"/>
      <c r="CA46" s="182"/>
      <c r="CB46" s="178"/>
      <c r="CC46" s="178"/>
      <c r="CD46" s="178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266</v>
      </c>
      <c r="C47" s="82" t="s">
        <v>267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82"/>
      <c r="CA47" s="182"/>
      <c r="CB47" s="182"/>
      <c r="CC47" s="182"/>
      <c r="CD47" s="182"/>
      <c r="CE47" s="93"/>
      <c r="CF47" s="178"/>
      <c r="CG47" s="178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83" t="s">
        <v>275</v>
      </c>
      <c r="C48" s="176" t="s">
        <v>276</v>
      </c>
      <c r="D48" s="176" t="s">
        <v>208</v>
      </c>
      <c r="E48" s="170">
        <v>6</v>
      </c>
      <c r="F48" s="170">
        <v>3</v>
      </c>
      <c r="G48" s="171">
        <f t="shared" si="8"/>
        <v>3</v>
      </c>
      <c r="H48" s="169">
        <v>4.5</v>
      </c>
      <c r="I48" s="172">
        <v>45425</v>
      </c>
      <c r="J48" s="172"/>
      <c r="K48" s="173">
        <f t="shared" si="9"/>
        <v>-45424</v>
      </c>
      <c r="L48" s="174">
        <f t="shared" si="0"/>
        <v>0.5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8"/>
      <c r="CA48" s="182"/>
      <c r="CB48" s="182"/>
      <c r="CC48" s="182"/>
      <c r="CD48" s="182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5" t="s">
        <v>282</v>
      </c>
      <c r="C49" s="73" t="s">
        <v>277</v>
      </c>
      <c r="D49" s="74"/>
      <c r="E49" s="42">
        <f>SUM(E50:E50)</f>
        <v>5</v>
      </c>
      <c r="F49" s="43">
        <f>SUM(F50:F50)</f>
        <v>3</v>
      </c>
      <c r="G49" s="44">
        <f>SUM(G50:G50)</f>
        <v>2</v>
      </c>
      <c r="H49" s="75"/>
      <c r="I49" s="76"/>
      <c r="J49" s="77"/>
      <c r="K49" s="77"/>
      <c r="L49" s="49">
        <f t="shared" ref="L49:L50" si="13">F49/E49</f>
        <v>0.6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83" t="s">
        <v>283</v>
      </c>
      <c r="C50" s="184" t="s">
        <v>162</v>
      </c>
      <c r="D50" s="83" t="s">
        <v>210</v>
      </c>
      <c r="E50" s="84">
        <v>5</v>
      </c>
      <c r="F50" s="85">
        <v>3</v>
      </c>
      <c r="G50" s="86">
        <f t="shared" ref="G50" si="14">E50-F50</f>
        <v>2</v>
      </c>
      <c r="H50" s="87">
        <v>5</v>
      </c>
      <c r="I50" s="88">
        <v>45495</v>
      </c>
      <c r="J50" s="89"/>
      <c r="K50" s="90">
        <f t="shared" ref="K50" si="15">J50-I50+1</f>
        <v>-45494</v>
      </c>
      <c r="L50" s="91">
        <f t="shared" si="13"/>
        <v>0.6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6"/>
      <c r="BL50" s="187"/>
      <c r="BM50" s="188"/>
      <c r="BN50" s="187"/>
      <c r="BO50" s="187"/>
      <c r="BP50" s="185"/>
      <c r="BQ50" s="65"/>
      <c r="BR50" s="178"/>
      <c r="BS50" s="65"/>
      <c r="BT50" s="65"/>
      <c r="BU50" s="179"/>
      <c r="BV50" s="65"/>
      <c r="BW50" s="178"/>
      <c r="BX50" s="65"/>
      <c r="BY50" s="65"/>
      <c r="BZ50" s="65"/>
      <c r="CA50" s="65"/>
      <c r="CB50" s="178"/>
      <c r="CC50" s="65"/>
      <c r="CD50" s="65"/>
      <c r="CE50" s="65"/>
      <c r="CF50" s="65"/>
      <c r="CG50" s="178"/>
      <c r="CH50" s="65"/>
      <c r="CI50" s="65"/>
      <c r="CJ50" s="65"/>
      <c r="CK50" s="65"/>
      <c r="CL50" s="178"/>
      <c r="CM50" s="65"/>
      <c r="CN50" s="65"/>
    </row>
    <row r="51" spans="2:92" ht="16.5" customHeight="1" thickBot="1" x14ac:dyDescent="0.3">
      <c r="B51" s="183" t="s">
        <v>284</v>
      </c>
      <c r="C51" s="184" t="s">
        <v>285</v>
      </c>
      <c r="D51" s="83" t="s">
        <v>207</v>
      </c>
      <c r="E51" s="84">
        <v>5</v>
      </c>
      <c r="F51" s="85">
        <v>2</v>
      </c>
      <c r="G51" s="86">
        <f t="shared" ref="G51" si="16">E51-F51</f>
        <v>3</v>
      </c>
      <c r="H51" s="87">
        <v>5</v>
      </c>
      <c r="I51" s="88">
        <v>45503</v>
      </c>
      <c r="J51" s="89"/>
      <c r="K51" s="90">
        <f t="shared" ref="K51" si="17">J51-I51+1</f>
        <v>-45502</v>
      </c>
      <c r="L51" s="91">
        <f t="shared" ref="L51" si="18">F51/E51</f>
        <v>0.4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6"/>
      <c r="BL51" s="187"/>
      <c r="BM51" s="188"/>
      <c r="BN51" s="187"/>
      <c r="BO51" s="187"/>
      <c r="BP51" s="65"/>
      <c r="BQ51" s="65"/>
      <c r="BR51" s="178"/>
      <c r="BS51" s="65"/>
      <c r="BT51" s="65"/>
      <c r="BU51" s="65"/>
      <c r="BV51" s="65"/>
      <c r="BW51" s="178"/>
      <c r="BX51" s="65"/>
      <c r="BY51" s="65"/>
      <c r="BZ51" s="65"/>
      <c r="CA51" s="179"/>
      <c r="CB51" s="178"/>
      <c r="CC51" s="65"/>
      <c r="CD51" s="65"/>
      <c r="CE51" s="65"/>
      <c r="CF51" s="65"/>
      <c r="CG51" s="178"/>
      <c r="CH51" s="65"/>
      <c r="CI51" s="65"/>
      <c r="CJ51" s="65"/>
      <c r="CK51" s="65"/>
      <c r="CL51" s="178"/>
      <c r="CM51" s="65"/>
      <c r="CN51" s="65"/>
    </row>
    <row r="52" spans="2:92" ht="18" customHeight="1" x14ac:dyDescent="0.25">
      <c r="E52" s="99" t="s">
        <v>29</v>
      </c>
      <c r="F52" s="99" t="s">
        <v>30</v>
      </c>
      <c r="G52" s="99" t="s">
        <v>31</v>
      </c>
      <c r="H52" s="99" t="s">
        <v>73</v>
      </c>
      <c r="I52" s="99" t="s">
        <v>74</v>
      </c>
    </row>
    <row r="53" spans="2:92" ht="18" customHeight="1" x14ac:dyDescent="0.25">
      <c r="C53" s="4" t="s">
        <v>75</v>
      </c>
      <c r="D53" s="100" t="s">
        <v>76</v>
      </c>
      <c r="E53" s="101">
        <f>SUM(E11:E16,E18:E21,E29:E37,E43:E47)</f>
        <v>68</v>
      </c>
      <c r="F53" s="101">
        <f>SUM(F11:F16,F18:F21,F29:F37,F43:F47)</f>
        <v>68</v>
      </c>
      <c r="G53" s="101">
        <f>SUM(G11:G16,G18:G21,G29:G37,G43:G47)</f>
        <v>0</v>
      </c>
      <c r="H53" s="101">
        <v>60</v>
      </c>
      <c r="I53" s="101">
        <f>E53/H53</f>
        <v>1.1333333333333333</v>
      </c>
      <c r="L53" s="102" t="s">
        <v>77</v>
      </c>
      <c r="M53" s="103">
        <v>1</v>
      </c>
      <c r="N53" s="103">
        <v>2</v>
      </c>
      <c r="O53" s="103">
        <v>3</v>
      </c>
      <c r="P53" s="103">
        <v>4</v>
      </c>
      <c r="Q53" s="103">
        <v>5</v>
      </c>
      <c r="R53" s="103">
        <v>6</v>
      </c>
      <c r="S53" s="103">
        <v>7</v>
      </c>
      <c r="T53" s="103">
        <v>8</v>
      </c>
      <c r="U53" s="103">
        <v>9</v>
      </c>
      <c r="V53" s="103">
        <v>10</v>
      </c>
      <c r="W53" s="103">
        <v>11</v>
      </c>
      <c r="X53" s="103">
        <v>12</v>
      </c>
      <c r="Y53" s="103">
        <v>13</v>
      </c>
      <c r="Z53" s="103">
        <v>14</v>
      </c>
      <c r="AA53" s="103">
        <v>15</v>
      </c>
      <c r="AB53" s="103">
        <v>16</v>
      </c>
      <c r="AC53" s="103">
        <v>17</v>
      </c>
      <c r="AD53" s="103">
        <v>18</v>
      </c>
      <c r="AE53" s="103">
        <v>19</v>
      </c>
      <c r="AF53" s="103">
        <v>20</v>
      </c>
      <c r="AG53" s="103">
        <v>21</v>
      </c>
      <c r="AH53" s="103">
        <v>22</v>
      </c>
      <c r="AI53" s="103">
        <v>23</v>
      </c>
      <c r="AJ53" s="103">
        <v>24</v>
      </c>
      <c r="AK53" s="103">
        <v>25</v>
      </c>
      <c r="AL53" s="103">
        <v>26</v>
      </c>
      <c r="AM53" s="103">
        <v>27</v>
      </c>
      <c r="AN53" s="103">
        <v>28</v>
      </c>
      <c r="AO53" s="103">
        <v>29</v>
      </c>
      <c r="AP53" s="103">
        <v>30</v>
      </c>
      <c r="AQ53" s="103">
        <v>31</v>
      </c>
      <c r="AR53" s="103">
        <v>32</v>
      </c>
      <c r="AS53" s="103">
        <v>33</v>
      </c>
      <c r="AT53" s="103">
        <v>34</v>
      </c>
      <c r="AU53" s="103">
        <v>35</v>
      </c>
      <c r="AV53" s="103">
        <v>36</v>
      </c>
      <c r="AW53" s="103">
        <v>37</v>
      </c>
      <c r="AX53" s="103">
        <v>38</v>
      </c>
      <c r="AY53" s="103">
        <v>39</v>
      </c>
      <c r="AZ53" s="103">
        <v>40</v>
      </c>
      <c r="BA53" s="103">
        <v>41</v>
      </c>
      <c r="BB53" s="103">
        <v>42</v>
      </c>
      <c r="BC53" s="103">
        <v>43</v>
      </c>
      <c r="BD53" s="103">
        <v>44</v>
      </c>
      <c r="BE53" s="103">
        <v>45</v>
      </c>
      <c r="BF53" s="103">
        <v>46</v>
      </c>
      <c r="BG53" s="103">
        <v>47</v>
      </c>
      <c r="BH53" s="103">
        <v>48</v>
      </c>
      <c r="BI53" s="103">
        <v>49</v>
      </c>
      <c r="BJ53" s="103">
        <v>50</v>
      </c>
      <c r="BK53" s="103">
        <v>51</v>
      </c>
      <c r="BL53" s="103">
        <v>52</v>
      </c>
      <c r="BM53" s="103">
        <v>53</v>
      </c>
      <c r="BN53" s="103">
        <v>54</v>
      </c>
      <c r="BO53" s="103">
        <v>55</v>
      </c>
      <c r="BP53" s="103">
        <v>56</v>
      </c>
      <c r="BQ53" s="103">
        <v>57</v>
      </c>
      <c r="BR53" s="103">
        <v>58</v>
      </c>
      <c r="BS53" s="103">
        <v>59</v>
      </c>
      <c r="BT53" s="103">
        <v>60</v>
      </c>
      <c r="BV53" s="100" t="s">
        <v>76</v>
      </c>
    </row>
    <row r="54" spans="2:92" ht="18" customHeight="1" x14ac:dyDescent="0.25">
      <c r="H54" s="104" t="s">
        <v>78</v>
      </c>
      <c r="L54" s="102" t="s">
        <v>79</v>
      </c>
      <c r="M54" s="105">
        <f>E53</f>
        <v>68</v>
      </c>
      <c r="N54" s="106">
        <f>M54-I53</f>
        <v>66.86666666666666</v>
      </c>
      <c r="O54" s="106">
        <f>N54-I53</f>
        <v>65.73333333333332</v>
      </c>
      <c r="P54" s="106">
        <f>O54-I53</f>
        <v>64.59999999999998</v>
      </c>
      <c r="Q54" s="106">
        <f>P54-I53</f>
        <v>63.466666666666647</v>
      </c>
      <c r="R54" s="106">
        <f>Q54-I53</f>
        <v>62.333333333333314</v>
      </c>
      <c r="S54" s="106">
        <f>R54-I53</f>
        <v>61.199999999999982</v>
      </c>
      <c r="T54" s="106">
        <f>S54-I53</f>
        <v>60.066666666666649</v>
      </c>
      <c r="U54" s="106">
        <f>T54-I53</f>
        <v>58.933333333333316</v>
      </c>
      <c r="V54" s="106">
        <f>U54-I53</f>
        <v>57.799999999999983</v>
      </c>
      <c r="W54" s="106">
        <f>V54-I53</f>
        <v>56.66666666666665</v>
      </c>
      <c r="X54" s="106">
        <f>W54-I53</f>
        <v>55.533333333333317</v>
      </c>
      <c r="Y54" s="106">
        <f>X54-I53</f>
        <v>54.399999999999984</v>
      </c>
      <c r="Z54" s="106">
        <f>Y54-I53</f>
        <v>53.266666666666652</v>
      </c>
      <c r="AA54" s="106">
        <f>Z54-I53</f>
        <v>52.133333333333319</v>
      </c>
      <c r="AB54" s="106">
        <f>AA54-I53</f>
        <v>50.999999999999986</v>
      </c>
      <c r="AC54" s="106">
        <f>AB54-I53</f>
        <v>49.866666666666653</v>
      </c>
      <c r="AD54" s="106">
        <f>AC54-I53</f>
        <v>48.73333333333332</v>
      </c>
      <c r="AE54" s="106">
        <f>AD54-I53</f>
        <v>47.599999999999987</v>
      </c>
      <c r="AF54" s="106">
        <f>AE54-I53</f>
        <v>46.466666666666654</v>
      </c>
      <c r="AG54" s="106">
        <f>AF54-I53</f>
        <v>45.333333333333321</v>
      </c>
      <c r="AH54" s="106">
        <f>AG54-I53</f>
        <v>44.199999999999989</v>
      </c>
      <c r="AI54" s="106">
        <f>AH54-I53</f>
        <v>43.066666666666656</v>
      </c>
      <c r="AJ54" s="106">
        <f>AI54-I53</f>
        <v>41.933333333333323</v>
      </c>
      <c r="AK54" s="106">
        <f>AJ54-I53</f>
        <v>40.79999999999999</v>
      </c>
      <c r="AL54" s="106">
        <f>AK54-I53</f>
        <v>39.666666666666657</v>
      </c>
      <c r="AM54" s="106">
        <f>AL54-I53</f>
        <v>38.533333333333324</v>
      </c>
      <c r="AN54" s="106">
        <f>AM54-I53</f>
        <v>37.399999999999991</v>
      </c>
      <c r="AO54" s="106">
        <f>AN54-I53</f>
        <v>36.266666666666659</v>
      </c>
      <c r="AP54" s="106">
        <f>AO54-I53</f>
        <v>35.133333333333326</v>
      </c>
      <c r="AQ54" s="106">
        <f>AP54-I53</f>
        <v>33.999999999999993</v>
      </c>
      <c r="AR54" s="106">
        <f>AQ54-I53</f>
        <v>32.86666666666666</v>
      </c>
      <c r="AS54" s="106">
        <f>AR54-I53</f>
        <v>31.733333333333327</v>
      </c>
      <c r="AT54" s="106">
        <f>AS54-I53</f>
        <v>30.599999999999994</v>
      </c>
      <c r="AU54" s="106">
        <f>AT54-I53</f>
        <v>29.466666666666661</v>
      </c>
      <c r="AV54" s="106">
        <f>AU54-I53</f>
        <v>28.333333333333329</v>
      </c>
      <c r="AW54" s="106">
        <f>AV54-I53</f>
        <v>27.199999999999996</v>
      </c>
      <c r="AX54" s="106">
        <f>AW54-I53</f>
        <v>26.066666666666663</v>
      </c>
      <c r="AY54" s="106">
        <f>AX54-I53</f>
        <v>24.93333333333333</v>
      </c>
      <c r="AZ54" s="106">
        <f>AY54-I53</f>
        <v>23.799999999999997</v>
      </c>
      <c r="BA54" s="106">
        <f>AZ54-I53</f>
        <v>22.666666666666664</v>
      </c>
      <c r="BB54" s="106">
        <f>BA54-I53</f>
        <v>21.533333333333331</v>
      </c>
      <c r="BC54" s="106">
        <f>BB54-I53</f>
        <v>20.399999999999999</v>
      </c>
      <c r="BD54" s="106">
        <f>BC54-I53</f>
        <v>19.266666666666666</v>
      </c>
      <c r="BE54" s="106">
        <f>BD54-I53</f>
        <v>18.133333333333333</v>
      </c>
      <c r="BF54" s="106">
        <f>BE54-I53</f>
        <v>17</v>
      </c>
      <c r="BG54" s="106">
        <f>BF54-I53</f>
        <v>15.866666666666667</v>
      </c>
      <c r="BH54" s="106">
        <f>BG54-I53</f>
        <v>14.733333333333334</v>
      </c>
      <c r="BI54" s="106">
        <f>BH54-I53</f>
        <v>13.600000000000001</v>
      </c>
      <c r="BJ54" s="106">
        <f>BI54-I53</f>
        <v>12.466666666666669</v>
      </c>
      <c r="BK54" s="106">
        <f>BJ54-I53</f>
        <v>11.333333333333336</v>
      </c>
      <c r="BL54" s="106">
        <f>BK54-I53</f>
        <v>10.200000000000003</v>
      </c>
      <c r="BM54" s="106">
        <f>BL54-I53</f>
        <v>9.06666666666667</v>
      </c>
      <c r="BN54" s="106">
        <f>BM54-I53</f>
        <v>7.9333333333333371</v>
      </c>
      <c r="BO54" s="106">
        <f>BN54-I53</f>
        <v>6.8000000000000043</v>
      </c>
      <c r="BP54" s="106">
        <f>BO54-I53</f>
        <v>5.6666666666666714</v>
      </c>
      <c r="BQ54" s="106">
        <f>BP54-I53</f>
        <v>4.5333333333333385</v>
      </c>
      <c r="BR54" s="106">
        <f>BQ54-I53</f>
        <v>3.4000000000000052</v>
      </c>
      <c r="BS54" s="106">
        <f>BR54-I53</f>
        <v>2.2666666666666719</v>
      </c>
      <c r="BT54" s="106">
        <f>BS54-I53</f>
        <v>1.1333333333333386</v>
      </c>
      <c r="BV54" s="101"/>
    </row>
    <row r="55" spans="2:92" ht="18" customHeight="1" x14ac:dyDescent="0.25">
      <c r="L55" s="102" t="s">
        <v>29</v>
      </c>
      <c r="M55" s="105">
        <f>E53</f>
        <v>68</v>
      </c>
      <c r="N55" s="105">
        <f t="shared" ref="N55:BT55" si="19">M57</f>
        <v>68</v>
      </c>
      <c r="O55" s="105">
        <f t="shared" si="19"/>
        <v>68</v>
      </c>
      <c r="P55" s="105">
        <f t="shared" si="19"/>
        <v>68</v>
      </c>
      <c r="Q55" s="105">
        <f t="shared" si="19"/>
        <v>68</v>
      </c>
      <c r="R55" s="105">
        <f t="shared" si="19"/>
        <v>68</v>
      </c>
      <c r="S55" s="105">
        <f t="shared" si="19"/>
        <v>68</v>
      </c>
      <c r="T55" s="105">
        <f t="shared" si="19"/>
        <v>68</v>
      </c>
      <c r="U55" s="105">
        <f t="shared" si="19"/>
        <v>68</v>
      </c>
      <c r="V55" s="105">
        <f t="shared" si="19"/>
        <v>68</v>
      </c>
      <c r="W55" s="105">
        <f t="shared" si="19"/>
        <v>68</v>
      </c>
      <c r="X55" s="105">
        <f t="shared" si="19"/>
        <v>68</v>
      </c>
      <c r="Y55" s="105">
        <f t="shared" si="19"/>
        <v>68</v>
      </c>
      <c r="Z55" s="105">
        <f t="shared" si="19"/>
        <v>68</v>
      </c>
      <c r="AA55" s="105">
        <f t="shared" si="19"/>
        <v>68</v>
      </c>
      <c r="AB55" s="105">
        <f t="shared" si="19"/>
        <v>68</v>
      </c>
      <c r="AC55" s="105">
        <f t="shared" si="19"/>
        <v>68</v>
      </c>
      <c r="AD55" s="105">
        <f t="shared" si="19"/>
        <v>68</v>
      </c>
      <c r="AE55" s="105">
        <f t="shared" si="19"/>
        <v>68</v>
      </c>
      <c r="AF55" s="105">
        <f t="shared" si="19"/>
        <v>68</v>
      </c>
      <c r="AG55" s="105">
        <f t="shared" si="19"/>
        <v>68</v>
      </c>
      <c r="AH55" s="105">
        <f t="shared" si="19"/>
        <v>68</v>
      </c>
      <c r="AI55" s="105">
        <f t="shared" si="19"/>
        <v>68</v>
      </c>
      <c r="AJ55" s="105">
        <f t="shared" si="19"/>
        <v>68</v>
      </c>
      <c r="AK55" s="105">
        <f t="shared" si="19"/>
        <v>68</v>
      </c>
      <c r="AL55" s="105">
        <f t="shared" si="19"/>
        <v>68</v>
      </c>
      <c r="AM55" s="105">
        <f t="shared" si="19"/>
        <v>68</v>
      </c>
      <c r="AN55" s="105">
        <f t="shared" si="19"/>
        <v>68</v>
      </c>
      <c r="AO55" s="105">
        <f t="shared" si="19"/>
        <v>68</v>
      </c>
      <c r="AP55" s="105">
        <f t="shared" si="19"/>
        <v>68</v>
      </c>
      <c r="AQ55" s="105">
        <f t="shared" si="19"/>
        <v>68</v>
      </c>
      <c r="AR55" s="105">
        <f t="shared" si="19"/>
        <v>68</v>
      </c>
      <c r="AS55" s="105">
        <f t="shared" si="19"/>
        <v>68</v>
      </c>
      <c r="AT55" s="105">
        <f t="shared" si="19"/>
        <v>68</v>
      </c>
      <c r="AU55" s="105">
        <f t="shared" si="19"/>
        <v>68</v>
      </c>
      <c r="AV55" s="105">
        <f t="shared" si="19"/>
        <v>68</v>
      </c>
      <c r="AW55" s="105">
        <f t="shared" si="19"/>
        <v>68</v>
      </c>
      <c r="AX55" s="105">
        <f t="shared" si="19"/>
        <v>68</v>
      </c>
      <c r="AY55" s="105">
        <f t="shared" si="19"/>
        <v>68</v>
      </c>
      <c r="AZ55" s="105">
        <f t="shared" si="19"/>
        <v>68</v>
      </c>
      <c r="BA55" s="105">
        <f t="shared" si="19"/>
        <v>68</v>
      </c>
      <c r="BB55" s="105">
        <f t="shared" si="19"/>
        <v>68</v>
      </c>
      <c r="BC55" s="105">
        <f t="shared" si="19"/>
        <v>68</v>
      </c>
      <c r="BD55" s="105">
        <f t="shared" si="19"/>
        <v>68</v>
      </c>
      <c r="BE55" s="105">
        <f t="shared" si="19"/>
        <v>68</v>
      </c>
      <c r="BF55" s="105">
        <f t="shared" si="19"/>
        <v>68</v>
      </c>
      <c r="BG55" s="105">
        <f t="shared" si="19"/>
        <v>68</v>
      </c>
      <c r="BH55" s="105">
        <f t="shared" si="19"/>
        <v>68</v>
      </c>
      <c r="BI55" s="105">
        <f t="shared" si="19"/>
        <v>68</v>
      </c>
      <c r="BJ55" s="105">
        <f t="shared" si="19"/>
        <v>68</v>
      </c>
      <c r="BK55" s="105">
        <f t="shared" si="19"/>
        <v>68</v>
      </c>
      <c r="BL55" s="105">
        <f t="shared" si="19"/>
        <v>68</v>
      </c>
      <c r="BM55" s="105">
        <f t="shared" si="19"/>
        <v>68</v>
      </c>
      <c r="BN55" s="105">
        <f t="shared" si="19"/>
        <v>68</v>
      </c>
      <c r="BO55" s="105">
        <f t="shared" si="19"/>
        <v>68</v>
      </c>
      <c r="BP55" s="105">
        <f t="shared" si="19"/>
        <v>68</v>
      </c>
      <c r="BQ55" s="105">
        <f t="shared" si="19"/>
        <v>68</v>
      </c>
      <c r="BR55" s="105">
        <f t="shared" si="19"/>
        <v>68</v>
      </c>
      <c r="BS55" s="105">
        <f t="shared" si="19"/>
        <v>68</v>
      </c>
      <c r="BT55" s="105">
        <f t="shared" si="19"/>
        <v>68</v>
      </c>
      <c r="BV55" s="101">
        <f t="shared" ref="BV55:BV57" si="20">SUM(M55:BT55)</f>
        <v>4080</v>
      </c>
    </row>
    <row r="56" spans="2:92" ht="15.75" customHeight="1" x14ac:dyDescent="0.25">
      <c r="K56" s="107" t="s">
        <v>80</v>
      </c>
      <c r="L56" s="102" t="s">
        <v>81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V56" s="101">
        <f t="shared" si="20"/>
        <v>0</v>
      </c>
    </row>
    <row r="57" spans="2:92" ht="15.75" customHeight="1" x14ac:dyDescent="0.25">
      <c r="L57" s="102" t="s">
        <v>82</v>
      </c>
      <c r="M57" s="105">
        <f t="shared" ref="M57:BT57" si="21">M55-M56</f>
        <v>68</v>
      </c>
      <c r="N57" s="105">
        <f t="shared" si="21"/>
        <v>68</v>
      </c>
      <c r="O57" s="105">
        <f t="shared" si="21"/>
        <v>68</v>
      </c>
      <c r="P57" s="105">
        <f t="shared" si="21"/>
        <v>68</v>
      </c>
      <c r="Q57" s="105">
        <f t="shared" si="21"/>
        <v>68</v>
      </c>
      <c r="R57" s="105">
        <f t="shared" si="21"/>
        <v>68</v>
      </c>
      <c r="S57" s="105">
        <f t="shared" si="21"/>
        <v>68</v>
      </c>
      <c r="T57" s="105">
        <f t="shared" si="21"/>
        <v>68</v>
      </c>
      <c r="U57" s="105">
        <f t="shared" si="21"/>
        <v>68</v>
      </c>
      <c r="V57" s="105">
        <f t="shared" si="21"/>
        <v>68</v>
      </c>
      <c r="W57" s="105">
        <f t="shared" si="21"/>
        <v>68</v>
      </c>
      <c r="X57" s="105">
        <f t="shared" si="21"/>
        <v>68</v>
      </c>
      <c r="Y57" s="105">
        <f t="shared" si="21"/>
        <v>68</v>
      </c>
      <c r="Z57" s="105">
        <f t="shared" si="21"/>
        <v>68</v>
      </c>
      <c r="AA57" s="105">
        <f t="shared" si="21"/>
        <v>68</v>
      </c>
      <c r="AB57" s="105">
        <f t="shared" si="21"/>
        <v>68</v>
      </c>
      <c r="AC57" s="105">
        <f t="shared" si="21"/>
        <v>68</v>
      </c>
      <c r="AD57" s="105">
        <f t="shared" si="21"/>
        <v>68</v>
      </c>
      <c r="AE57" s="105">
        <f t="shared" si="21"/>
        <v>68</v>
      </c>
      <c r="AF57" s="105">
        <f t="shared" si="21"/>
        <v>68</v>
      </c>
      <c r="AG57" s="105">
        <f t="shared" si="21"/>
        <v>68</v>
      </c>
      <c r="AH57" s="105">
        <f t="shared" si="21"/>
        <v>68</v>
      </c>
      <c r="AI57" s="105">
        <f t="shared" si="21"/>
        <v>68</v>
      </c>
      <c r="AJ57" s="105">
        <f t="shared" si="21"/>
        <v>68</v>
      </c>
      <c r="AK57" s="105">
        <f t="shared" si="21"/>
        <v>68</v>
      </c>
      <c r="AL57" s="105">
        <f t="shared" si="21"/>
        <v>68</v>
      </c>
      <c r="AM57" s="105">
        <f t="shared" si="21"/>
        <v>68</v>
      </c>
      <c r="AN57" s="105">
        <f t="shared" si="21"/>
        <v>68</v>
      </c>
      <c r="AO57" s="105">
        <f t="shared" si="21"/>
        <v>68</v>
      </c>
      <c r="AP57" s="105">
        <f t="shared" si="21"/>
        <v>68</v>
      </c>
      <c r="AQ57" s="105">
        <f t="shared" si="21"/>
        <v>68</v>
      </c>
      <c r="AR57" s="105">
        <f t="shared" si="21"/>
        <v>68</v>
      </c>
      <c r="AS57" s="105">
        <f t="shared" si="21"/>
        <v>68</v>
      </c>
      <c r="AT57" s="105">
        <f t="shared" si="21"/>
        <v>68</v>
      </c>
      <c r="AU57" s="105">
        <f t="shared" si="21"/>
        <v>68</v>
      </c>
      <c r="AV57" s="105">
        <f t="shared" si="21"/>
        <v>68</v>
      </c>
      <c r="AW57" s="105">
        <f t="shared" si="21"/>
        <v>68</v>
      </c>
      <c r="AX57" s="105">
        <f t="shared" si="21"/>
        <v>68</v>
      </c>
      <c r="AY57" s="105">
        <f t="shared" si="21"/>
        <v>68</v>
      </c>
      <c r="AZ57" s="105">
        <f t="shared" si="21"/>
        <v>68</v>
      </c>
      <c r="BA57" s="105">
        <f t="shared" si="21"/>
        <v>68</v>
      </c>
      <c r="BB57" s="105">
        <f t="shared" si="21"/>
        <v>68</v>
      </c>
      <c r="BC57" s="105">
        <f t="shared" si="21"/>
        <v>68</v>
      </c>
      <c r="BD57" s="105">
        <f t="shared" si="21"/>
        <v>68</v>
      </c>
      <c r="BE57" s="105">
        <f t="shared" si="21"/>
        <v>68</v>
      </c>
      <c r="BF57" s="105">
        <f t="shared" si="21"/>
        <v>68</v>
      </c>
      <c r="BG57" s="105">
        <f t="shared" si="21"/>
        <v>68</v>
      </c>
      <c r="BH57" s="105">
        <f t="shared" si="21"/>
        <v>68</v>
      </c>
      <c r="BI57" s="105">
        <f t="shared" si="21"/>
        <v>68</v>
      </c>
      <c r="BJ57" s="105">
        <f t="shared" si="21"/>
        <v>68</v>
      </c>
      <c r="BK57" s="105">
        <f t="shared" si="21"/>
        <v>68</v>
      </c>
      <c r="BL57" s="105">
        <f t="shared" si="21"/>
        <v>68</v>
      </c>
      <c r="BM57" s="105">
        <f t="shared" si="21"/>
        <v>68</v>
      </c>
      <c r="BN57" s="105">
        <f t="shared" si="21"/>
        <v>68</v>
      </c>
      <c r="BO57" s="105">
        <f t="shared" si="21"/>
        <v>68</v>
      </c>
      <c r="BP57" s="105">
        <f t="shared" si="21"/>
        <v>68</v>
      </c>
      <c r="BQ57" s="105">
        <f t="shared" si="21"/>
        <v>68</v>
      </c>
      <c r="BR57" s="105">
        <f t="shared" si="21"/>
        <v>68</v>
      </c>
      <c r="BS57" s="105">
        <f t="shared" si="21"/>
        <v>68</v>
      </c>
      <c r="BT57" s="105">
        <f t="shared" si="21"/>
        <v>68</v>
      </c>
      <c r="BV57" s="101">
        <f t="shared" si="20"/>
        <v>4080</v>
      </c>
    </row>
    <row r="58" spans="2:92" ht="381.75" customHeight="1" x14ac:dyDescent="0.25"/>
    <row r="59" spans="2:92" ht="223.5" customHeight="1" x14ac:dyDescent="0.25"/>
    <row r="60" spans="2:92" ht="15.75" customHeight="1" x14ac:dyDescent="0.25"/>
    <row r="61" spans="2:92" ht="36" customHeight="1" x14ac:dyDescent="0.25">
      <c r="E61" s="229" t="s">
        <v>83</v>
      </c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10"/>
    </row>
    <row r="62" spans="2:92" ht="15.75" customHeight="1" x14ac:dyDescent="0.25"/>
    <row r="63" spans="2:92" ht="15.75" customHeight="1" x14ac:dyDescent="0.25"/>
    <row r="64" spans="2:92" ht="15.75" customHeight="1" x14ac:dyDescent="0.25"/>
    <row r="65" spans="3:4" ht="15.75" customHeight="1" x14ac:dyDescent="0.25"/>
    <row r="66" spans="3:4" ht="18.75" customHeight="1" x14ac:dyDescent="0.3">
      <c r="C66" s="108"/>
      <c r="D66" s="108"/>
    </row>
    <row r="67" spans="3:4" ht="15.75" customHeight="1" x14ac:dyDescent="0.25"/>
    <row r="68" spans="3:4" ht="15.75" customHeight="1" x14ac:dyDescent="0.25"/>
    <row r="69" spans="3:4" ht="15.75" customHeight="1" x14ac:dyDescent="0.25"/>
    <row r="70" spans="3:4" ht="15.75" customHeight="1" x14ac:dyDescent="0.25"/>
    <row r="71" spans="3:4" ht="15.75" customHeight="1" x14ac:dyDescent="0.25"/>
    <row r="72" spans="3:4" ht="15.75" customHeight="1" x14ac:dyDescent="0.25"/>
    <row r="73" spans="3:4" ht="15.75" customHeight="1" x14ac:dyDescent="0.25"/>
    <row r="74" spans="3:4" ht="15.75" customHeight="1" x14ac:dyDescent="0.25"/>
    <row r="75" spans="3:4" ht="15.75" customHeight="1" x14ac:dyDescent="0.25"/>
    <row r="76" spans="3:4" ht="15.75" customHeight="1" x14ac:dyDescent="0.25"/>
    <row r="77" spans="3:4" ht="15.75" customHeight="1" x14ac:dyDescent="0.25"/>
    <row r="78" spans="3:4" ht="15.75" customHeight="1" x14ac:dyDescent="0.25"/>
    <row r="79" spans="3:4" ht="15.75" customHeight="1" x14ac:dyDescent="0.25"/>
    <row r="80" spans="3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mergeCells count="27">
    <mergeCell ref="BU8:BY8"/>
    <mergeCell ref="BZ8:CD8"/>
    <mergeCell ref="CE8:CI8"/>
    <mergeCell ref="CJ8:CN8"/>
    <mergeCell ref="E61:BB61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I8:I9"/>
    <mergeCell ref="B8:B9"/>
    <mergeCell ref="C8:C9"/>
    <mergeCell ref="D8:D9"/>
    <mergeCell ref="E8:G8"/>
    <mergeCell ref="H8:H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4" zoomScale="74" workbookViewId="0">
      <selection activeCell="C27" sqref="C27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25">
      <c r="B4" s="161" t="s">
        <v>226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2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2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255</v>
      </c>
      <c r="F8" s="117"/>
      <c r="G8" s="118" t="s">
        <v>227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227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227</v>
      </c>
      <c r="K10" s="124">
        <v>80</v>
      </c>
    </row>
    <row r="11" spans="2:11" ht="18" customHeight="1" x14ac:dyDescent="0.25">
      <c r="B11" s="134" t="s">
        <v>272</v>
      </c>
      <c r="C11" s="134" t="s">
        <v>145</v>
      </c>
      <c r="D11" s="134" t="s">
        <v>144</v>
      </c>
      <c r="E11" s="155" t="s">
        <v>199</v>
      </c>
      <c r="F11" s="150"/>
      <c r="G11" s="153" t="s">
        <v>89</v>
      </c>
    </row>
    <row r="12" spans="2:11" ht="18" customHeight="1" x14ac:dyDescent="0.25">
      <c r="B12" s="134" t="s">
        <v>273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227</v>
      </c>
    </row>
    <row r="14" spans="2:11" ht="15.75" customHeight="1" x14ac:dyDescent="0.2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18" t="s">
        <v>227</v>
      </c>
    </row>
    <row r="15" spans="2:11" ht="15.75" customHeight="1" x14ac:dyDescent="0.25">
      <c r="B15" s="115" t="s">
        <v>226</v>
      </c>
      <c r="C15" s="115" t="s">
        <v>176</v>
      </c>
      <c r="D15" s="146" t="s">
        <v>177</v>
      </c>
      <c r="E15" s="147" t="s">
        <v>202</v>
      </c>
      <c r="F15" s="117"/>
      <c r="G15" s="118" t="s">
        <v>227</v>
      </c>
    </row>
    <row r="16" spans="2:11" ht="15.75" customHeight="1" x14ac:dyDescent="0.2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18" t="s">
        <v>227</v>
      </c>
    </row>
    <row r="17" spans="2:7" ht="15.75" customHeight="1" x14ac:dyDescent="0.2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18" t="s">
        <v>227</v>
      </c>
    </row>
    <row r="18" spans="2:7" ht="15.75" customHeight="1" x14ac:dyDescent="0.2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18" t="s">
        <v>227</v>
      </c>
    </row>
    <row r="19" spans="2:7" ht="15.75" customHeight="1" x14ac:dyDescent="0.25">
      <c r="B19" s="134" t="s">
        <v>274</v>
      </c>
      <c r="C19" s="134" t="s">
        <v>107</v>
      </c>
      <c r="D19" s="134" t="s">
        <v>108</v>
      </c>
      <c r="E19" s="155" t="s">
        <v>256</v>
      </c>
      <c r="F19" s="150"/>
      <c r="G19" s="121" t="s">
        <v>90</v>
      </c>
    </row>
    <row r="20" spans="2:7" ht="15.75" customHeight="1" x14ac:dyDescent="0.25">
      <c r="B20" s="134">
        <v>4</v>
      </c>
      <c r="C20" s="115" t="s">
        <v>172</v>
      </c>
      <c r="D20" s="115" t="s">
        <v>175</v>
      </c>
      <c r="E20" s="116" t="s">
        <v>199</v>
      </c>
      <c r="F20" s="117"/>
      <c r="G20" s="118" t="s">
        <v>227</v>
      </c>
    </row>
    <row r="21" spans="2:7" ht="15.75" customHeight="1" x14ac:dyDescent="0.25">
      <c r="B21" s="134" t="s">
        <v>274</v>
      </c>
      <c r="C21" s="115" t="s">
        <v>170</v>
      </c>
      <c r="D21" s="115" t="s">
        <v>171</v>
      </c>
      <c r="E21" s="116" t="s">
        <v>199</v>
      </c>
      <c r="F21" s="117"/>
      <c r="G21" s="119" t="s">
        <v>89</v>
      </c>
    </row>
    <row r="22" spans="2:7" ht="18" customHeight="1" x14ac:dyDescent="0.25">
      <c r="B22" s="134" t="s">
        <v>274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x14ac:dyDescent="0.25">
      <c r="B23" s="134">
        <v>4</v>
      </c>
      <c r="C23" s="115" t="s">
        <v>121</v>
      </c>
      <c r="D23" s="115" t="s">
        <v>122</v>
      </c>
      <c r="E23" s="116" t="s">
        <v>257</v>
      </c>
      <c r="F23" s="117"/>
      <c r="G23" s="118" t="s">
        <v>227</v>
      </c>
    </row>
    <row r="24" spans="2:7" ht="18" customHeight="1" x14ac:dyDescent="0.25">
      <c r="B24" s="134" t="s">
        <v>274</v>
      </c>
      <c r="C24" s="115" t="s">
        <v>178</v>
      </c>
      <c r="D24" s="115" t="s">
        <v>179</v>
      </c>
      <c r="E24" s="116" t="s">
        <v>258</v>
      </c>
      <c r="F24" s="117"/>
      <c r="G24" s="119" t="s">
        <v>89</v>
      </c>
    </row>
    <row r="25" spans="2:7" ht="18" customHeight="1" x14ac:dyDescent="0.25">
      <c r="B25" s="134" t="s">
        <v>274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x14ac:dyDescent="0.25">
      <c r="B26" s="168" t="s">
        <v>274</v>
      </c>
      <c r="C26" s="115" t="s">
        <v>110</v>
      </c>
      <c r="D26" s="115" t="s">
        <v>111</v>
      </c>
      <c r="E26" s="116" t="s">
        <v>201</v>
      </c>
      <c r="F26" s="117"/>
      <c r="G26" s="118" t="s">
        <v>227</v>
      </c>
    </row>
    <row r="27" spans="2:7" ht="18" customHeight="1" x14ac:dyDescent="0.25">
      <c r="B27" s="134">
        <v>4</v>
      </c>
      <c r="C27" s="134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4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x14ac:dyDescent="0.25">
      <c r="B29" s="115">
        <v>5</v>
      </c>
      <c r="C29" s="115" t="s">
        <v>133</v>
      </c>
      <c r="D29" s="134" t="s">
        <v>268</v>
      </c>
      <c r="E29" s="155" t="s">
        <v>269</v>
      </c>
      <c r="F29" s="117"/>
      <c r="G29" s="118"/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5" t="s">
        <v>142</v>
      </c>
      <c r="D35" s="125" t="s">
        <v>141</v>
      </c>
      <c r="E35" s="126" t="s">
        <v>185</v>
      </c>
      <c r="F35" s="152"/>
      <c r="G35" s="127"/>
    </row>
    <row r="36" spans="2:7" ht="15.75" customHeight="1" x14ac:dyDescent="0.25">
      <c r="B36" s="115">
        <v>5</v>
      </c>
      <c r="C36" s="168" t="s">
        <v>271</v>
      </c>
      <c r="D36" s="168" t="s">
        <v>270</v>
      </c>
      <c r="E36" s="149" t="s">
        <v>185</v>
      </c>
      <c r="F36" s="151"/>
      <c r="G36" s="154"/>
    </row>
    <row r="37" spans="2:7" ht="15.75" customHeight="1" x14ac:dyDescent="0.25">
      <c r="B37" s="115">
        <v>5</v>
      </c>
      <c r="C37" s="149" t="s">
        <v>114</v>
      </c>
      <c r="D37" s="149" t="s">
        <v>194</v>
      </c>
      <c r="E37" s="149" t="s">
        <v>185</v>
      </c>
      <c r="F37" s="151"/>
      <c r="G37" s="154"/>
    </row>
    <row r="38" spans="2:7" ht="15.75" customHeight="1" x14ac:dyDescent="0.25">
      <c r="B38" s="115">
        <v>5</v>
      </c>
      <c r="C38" s="149" t="s">
        <v>123</v>
      </c>
      <c r="D38" s="149" t="s">
        <v>124</v>
      </c>
      <c r="E38" s="149" t="s">
        <v>185</v>
      </c>
      <c r="F38" s="151"/>
      <c r="G38" s="154"/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42">
      <colorScale>
        <cfvo type="min"/>
        <cfvo type="max"/>
        <color rgb="FFFFFFFF"/>
        <color rgb="FFAFCAC4"/>
      </colorScale>
    </cfRule>
  </conditionalFormatting>
  <conditionalFormatting sqref="G3:G18 G20 G23 G26 G28:G35">
    <cfRule type="cellIs" dxfId="13" priority="18" operator="equal">
      <formula>$I$5</formula>
    </cfRule>
    <cfRule type="cellIs" dxfId="12" priority="19" operator="equal">
      <formula>$I$4</formula>
    </cfRule>
    <cfRule type="cellIs" dxfId="11" priority="20" operator="equal">
      <formula>$I$3</formula>
    </cfRule>
    <cfRule type="containsText" dxfId="10" priority="21" operator="containsText" text="Not Started">
      <formula>NOT(ISERROR(SEARCH(("Not Started"),(G3))))</formula>
    </cfRule>
  </conditionalFormatting>
  <conditionalFormatting sqref="G19">
    <cfRule type="containsText" dxfId="9" priority="16" operator="containsText" text="In Progress">
      <formula>NOT(ISERROR(SEARCH(("In Progress"),(G19))))</formula>
    </cfRule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0 G26 G3:G18 G23 G28:G35">
    <cfRule type="colorScale" priority="22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21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8" priority="13" operator="equal">
      <formula>$I$3</formula>
    </cfRule>
  </conditionalFormatting>
  <conditionalFormatting sqref="G21:G22">
    <cfRule type="containsText" dxfId="7" priority="9" operator="containsText" text="In Progress">
      <formula>NOT(ISERROR(SEARCH(("In Progress"),(G21))))</formula>
    </cfRule>
  </conditionalFormatting>
  <conditionalFormatting sqref="G22"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4"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6" operator="equal">
      <formula>$I$3</formula>
    </cfRule>
  </conditionalFormatting>
  <conditionalFormatting sqref="G24:G25">
    <cfRule type="containsText" dxfId="5" priority="4" operator="containsText" text="In Progress">
      <formula>NOT(ISERROR(SEARCH(("In Progress"),(G24))))</formula>
    </cfRule>
  </conditionalFormatting>
  <conditionalFormatting sqref="G25"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7">
    <cfRule type="containsText" dxfId="4" priority="1" operator="containsText" text="In Progress">
      <formula>NOT(ISERROR(SEARCH(("In Progress"),(G27))))</formula>
    </cfRule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3" operator="equal">
      <formula>$I$3</formula>
    </cfRule>
  </conditionalFormatting>
  <conditionalFormatting sqref="I3">
    <cfRule type="cellIs" dxfId="2" priority="26" operator="equal">
      <formula>$I$3</formula>
    </cfRule>
  </conditionalFormatting>
  <conditionalFormatting sqref="I3:I5">
    <cfRule type="containsText" dxfId="1" priority="23" operator="containsText" text="In Progress">
      <formula>NOT(ISERROR(SEARCH(("In Progress"),(I3))))</formula>
    </cfRule>
    <cfRule type="colorScale" priority="2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25" operator="equal">
      <formula>$I$5</formula>
    </cfRule>
  </conditionalFormatting>
  <conditionalFormatting sqref="K3:K10">
    <cfRule type="colorScale" priority="27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0 G26 G3:G18 G23 G28:G35" xr:uid="{00000000-0002-0000-0200-000001000000}">
      <formula1>$I$3:$I$5</formula1>
    </dataValidation>
    <dataValidation type="list" allowBlank="1" showErrorMessage="1" sqref="F3:F35" xr:uid="{00000000-0002-0000-0200-000000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3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2024-07-30T15:37:13Z</dcterms:modified>
</cp:coreProperties>
</file>