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magielse/Documents/PhD/EvolutionPrimates/RevisionCode/input/"/>
    </mc:Choice>
  </mc:AlternateContent>
  <xr:revisionPtr revIDLastSave="0" documentId="8_{5CB99FFB-543C-E842-8BDD-BA77E05FCABD}" xr6:coauthVersionLast="47" xr6:coauthVersionMax="47" xr10:uidLastSave="{00000000-0000-0000-0000-000000000000}"/>
  <bookViews>
    <workbookView xWindow="-25100" yWindow="-3100" windowWidth="21160" windowHeight="20060" xr2:uid="{83638E7F-2A2A-9B4B-AFCF-61FC4A1DFCA8}"/>
  </bookViews>
  <sheets>
    <sheet name="LiteratureOutliers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" i="1" l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2" i="1"/>
  <c r="R26" i="1"/>
  <c r="R27" i="1"/>
  <c r="R28" i="1"/>
  <c r="R29" i="1"/>
  <c r="R30" i="1"/>
  <c r="R31" i="1"/>
  <c r="R32" i="1"/>
  <c r="R33" i="1"/>
  <c r="R34" i="1"/>
  <c r="R35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Q26" i="1"/>
  <c r="Q27" i="1"/>
  <c r="Q28" i="1"/>
  <c r="Q29" i="1"/>
  <c r="Q30" i="1"/>
  <c r="Q31" i="1"/>
  <c r="Q32" i="1"/>
  <c r="Q33" i="1"/>
  <c r="Q34" i="1"/>
  <c r="Q35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2" i="1"/>
  <c r="I3" i="1"/>
  <c r="J3" i="1"/>
  <c r="I4" i="1"/>
  <c r="J4" i="1"/>
  <c r="I5" i="1"/>
  <c r="J5" i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31" i="1"/>
  <c r="J31" i="1"/>
  <c r="I32" i="1"/>
  <c r="J32" i="1"/>
  <c r="I33" i="1"/>
  <c r="J33" i="1"/>
  <c r="I34" i="1"/>
  <c r="J34" i="1"/>
  <c r="I35" i="1"/>
  <c r="J35" i="1"/>
  <c r="J2" i="1"/>
  <c r="I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E2" i="1"/>
  <c r="D2" i="1"/>
</calcChain>
</file>

<file path=xl/sharedStrings.xml><?xml version="1.0" encoding="utf-8"?>
<sst xmlns="http://schemas.openxmlformats.org/spreadsheetml/2006/main" count="141" uniqueCount="49">
  <si>
    <t>34primates</t>
  </si>
  <si>
    <t>Difference</t>
  </si>
  <si>
    <t>Ratio</t>
  </si>
  <si>
    <t>Outlier</t>
  </si>
  <si>
    <t>Aotus_trivirgatus</t>
  </si>
  <si>
    <t>Ateles_paniscus</t>
  </si>
  <si>
    <t>Callithrix_penicillata</t>
  </si>
  <si>
    <t>Cebus_apella</t>
  </si>
  <si>
    <t>Cebus_capucinus</t>
  </si>
  <si>
    <t>Cercocebus_atys</t>
  </si>
  <si>
    <t>Cercopithecus_cephus_cephus</t>
  </si>
  <si>
    <t>Chlorocebus_sabaeus</t>
  </si>
  <si>
    <t>Colobus_polykomos</t>
  </si>
  <si>
    <t>Daubentonia_madagascariensis</t>
  </si>
  <si>
    <t>Eulemur_mongoz</t>
  </si>
  <si>
    <t>Galago_demidoff</t>
  </si>
  <si>
    <t>Gorilla_beringei_graueri</t>
  </si>
  <si>
    <t>Gorilla_gorilla_gorilla</t>
  </si>
  <si>
    <t>Homo_sapiens</t>
  </si>
  <si>
    <t>Hylobates_lar</t>
  </si>
  <si>
    <t>Lagothrix_lagotricha</t>
  </si>
  <si>
    <t>Lemur_catta</t>
  </si>
  <si>
    <t>Lepilemur_ruficaudatus</t>
  </si>
  <si>
    <t>Lophocebus_albigena</t>
  </si>
  <si>
    <t>Loris_tardigradus</t>
  </si>
  <si>
    <t>Macaca_fascicularis</t>
  </si>
  <si>
    <t>Macaca_mulatta</t>
  </si>
  <si>
    <t>Microcebus_murinus</t>
  </si>
  <si>
    <t>Mirza_coquereli</t>
  </si>
  <si>
    <t>Pan_paniscus</t>
  </si>
  <si>
    <t>Pan_troglodytes_troglodytes</t>
  </si>
  <si>
    <t>Papio_hamadryas</t>
  </si>
  <si>
    <t>Pongo_pygmaeus</t>
  </si>
  <si>
    <t>Saguinus_oedipus</t>
  </si>
  <si>
    <t>Saimiri_sciureus</t>
  </si>
  <si>
    <t>Semnopithecus_entellus</t>
  </si>
  <si>
    <t>Trachypithecus_(Trachypithecus)_germaini</t>
  </si>
  <si>
    <t>Varecia_variegata_variegata</t>
  </si>
  <si>
    <t>No</t>
  </si>
  <si>
    <t>Yes</t>
  </si>
  <si>
    <t>Maseko2012</t>
  </si>
  <si>
    <t>Stephan1981</t>
  </si>
  <si>
    <t>*</t>
  </si>
  <si>
    <t>OutlierAny</t>
  </si>
  <si>
    <t>Rilling1998</t>
  </si>
  <si>
    <t>Navarette2018</t>
  </si>
  <si>
    <t>Smaers2011</t>
  </si>
  <si>
    <t>*We speculate that our measurement is more accurate, since we were able to measure multiple individuals.</t>
  </si>
  <si>
    <t>No*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</si>
</sst>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0"/>
      <color rgb="FF000000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1" fillId="0" borderId="0" xfId="0" applyFont="1" applyFill="1"/>
    <xf numFmtId="0" fontId="0" fillId="0" borderId="0" xfId="0" applyFill="1"/>
    <xf numFmtId="2" fontId="0" fillId="0" borderId="0" xfId="0" applyNumberFormat="1"/>
    <xf numFmtId="2" fontId="0" fillId="0" borderId="0" xfId="0" applyNumberFormat="1" applyFill="1"/>
    <xf numFmtId="0" fontId="0" fillId="0" borderId="0" xfId="0" applyNumberFormat="1"/>
    <xf numFmtId="0" fontId="0" fillId="2" borderId="0" xfId="0" applyNumberFormat="1" applyFill="1"/>
    <xf numFmtId="0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C8E107-2FA5-9848-A89A-216254F23DD5}">
  <dimension ref="A1:Y35"/>
  <sheetViews>
    <sheetView tabSelected="1" zoomScale="86" workbookViewId="0">
      <selection activeCell="B19" sqref="B19"/>
    </sheetView>
  </sheetViews>
  <sheetFormatPr baseColWidth="10" defaultRowHeight="16" x14ac:dyDescent="0.2"/>
  <cols>
    <col min="1" max="1" width="33.5" bestFit="1" customWidth="1"/>
    <col min="3" max="3" width="11.83203125" bestFit="1" customWidth="1"/>
    <col min="4" max="4" width="11.6640625" bestFit="1" customWidth="1"/>
    <col min="7" max="7" width="11.5" bestFit="1" customWidth="1"/>
    <col min="16" max="16" width="13.33203125" bestFit="1" customWidth="1"/>
  </cols>
  <sheetData>
    <row r="1" spans="1:24" x14ac:dyDescent="0.2">
      <c r="B1" t="s">
        <v>0</v>
      </c>
      <c r="C1" t="s">
        <v>41</v>
      </c>
      <c r="D1" t="s">
        <v>1</v>
      </c>
      <c r="E1" t="s">
        <v>2</v>
      </c>
      <c r="F1" t="s">
        <v>3</v>
      </c>
      <c r="G1" t="s">
        <v>40</v>
      </c>
      <c r="I1" t="s">
        <v>1</v>
      </c>
      <c r="J1" t="s">
        <v>2</v>
      </c>
      <c r="K1" t="s">
        <v>3</v>
      </c>
      <c r="L1" t="s">
        <v>44</v>
      </c>
      <c r="M1" t="s">
        <v>1</v>
      </c>
      <c r="N1" t="s">
        <v>2</v>
      </c>
      <c r="O1" t="s">
        <v>3</v>
      </c>
      <c r="P1" t="s">
        <v>45</v>
      </c>
      <c r="Q1" t="s">
        <v>1</v>
      </c>
      <c r="R1" t="s">
        <v>2</v>
      </c>
      <c r="S1" t="s">
        <v>3</v>
      </c>
      <c r="T1" t="s">
        <v>46</v>
      </c>
      <c r="U1" t="s">
        <v>1</v>
      </c>
      <c r="V1" t="s">
        <v>2</v>
      </c>
      <c r="W1" t="s">
        <v>3</v>
      </c>
      <c r="X1" t="s">
        <v>43</v>
      </c>
    </row>
    <row r="2" spans="1:24" x14ac:dyDescent="0.2">
      <c r="A2" s="1" t="s">
        <v>4</v>
      </c>
      <c r="B2" s="1">
        <v>1626.5</v>
      </c>
      <c r="C2" s="1">
        <v>1873</v>
      </c>
      <c r="D2">
        <f>B2-C2</f>
        <v>-246.5</v>
      </c>
      <c r="E2">
        <f>B2/C2</f>
        <v>0.86839295248264814</v>
      </c>
      <c r="F2" t="s">
        <v>38</v>
      </c>
      <c r="G2">
        <v>2420</v>
      </c>
      <c r="I2">
        <f>B2-G2</f>
        <v>-793.5</v>
      </c>
      <c r="J2">
        <f>B2/G2</f>
        <v>0.67210743801652895</v>
      </c>
      <c r="K2" t="s">
        <v>38</v>
      </c>
      <c r="M2">
        <f>B2-L2</f>
        <v>1626.5</v>
      </c>
      <c r="N2" t="e">
        <f>B2/L2</f>
        <v>#DIV/0!</v>
      </c>
      <c r="Q2">
        <f t="shared" ref="Q2:Q35" si="0">B2-P2</f>
        <v>1626.5</v>
      </c>
      <c r="R2" t="e">
        <f t="shared" ref="R2:R35" si="1">B2/P2</f>
        <v>#DIV/0!</v>
      </c>
      <c r="T2" s="8">
        <v>1750</v>
      </c>
      <c r="U2" s="6">
        <f>B2-T2</f>
        <v>-123.5</v>
      </c>
      <c r="V2">
        <f>B2/T2</f>
        <v>0.92942857142857138</v>
      </c>
      <c r="W2" t="s">
        <v>38</v>
      </c>
      <c r="X2" t="s">
        <v>38</v>
      </c>
    </row>
    <row r="3" spans="1:24" s="5" customFormat="1" x14ac:dyDescent="0.2">
      <c r="A3" s="4" t="s">
        <v>5</v>
      </c>
      <c r="B3" s="4">
        <v>8903.1340385000003</v>
      </c>
      <c r="D3" s="5">
        <f t="shared" ref="D3:D35" si="2">B3-C3</f>
        <v>8903.1340385000003</v>
      </c>
      <c r="E3" s="5" t="e">
        <f t="shared" ref="E3:E35" si="3">B3/C3</f>
        <v>#DIV/0!</v>
      </c>
      <c r="I3" s="5">
        <f>B3-G3</f>
        <v>8903.1340385000003</v>
      </c>
      <c r="J3" s="5" t="e">
        <f>B3/G3</f>
        <v>#DIV/0!</v>
      </c>
      <c r="M3" s="5">
        <f t="shared" ref="M3:M32" si="4">B3-L3</f>
        <v>8903.1340385000003</v>
      </c>
      <c r="N3" s="5" t="e">
        <f t="shared" ref="N3:N35" si="5">B3/L3</f>
        <v>#DIV/0!</v>
      </c>
      <c r="Q3" s="5">
        <f t="shared" si="0"/>
        <v>8903.1340385000003</v>
      </c>
      <c r="R3" s="5" t="e">
        <f t="shared" si="1"/>
        <v>#DIV/0!</v>
      </c>
      <c r="T3" s="10">
        <v>10730</v>
      </c>
      <c r="U3" s="7">
        <f t="shared" ref="U3:U35" si="6">B3-T3</f>
        <v>-1826.8659614999997</v>
      </c>
      <c r="V3" s="5">
        <f t="shared" ref="V3:V35" si="7">B3/T3</f>
        <v>0.82974222166821998</v>
      </c>
      <c r="W3" s="5" t="s">
        <v>38</v>
      </c>
      <c r="X3" s="5" t="s">
        <v>38</v>
      </c>
    </row>
    <row r="4" spans="1:24" s="5" customFormat="1" x14ac:dyDescent="0.2">
      <c r="A4" s="4" t="s">
        <v>6</v>
      </c>
      <c r="B4" s="4">
        <v>484.890625</v>
      </c>
      <c r="D4" s="5">
        <f t="shared" si="2"/>
        <v>484.890625</v>
      </c>
      <c r="E4" s="5" t="e">
        <f t="shared" si="3"/>
        <v>#DIV/0!</v>
      </c>
      <c r="I4" s="5">
        <f>B4-G4</f>
        <v>484.890625</v>
      </c>
      <c r="J4" s="5" t="e">
        <f>B4/G4</f>
        <v>#DIV/0!</v>
      </c>
      <c r="M4" s="5">
        <f t="shared" si="4"/>
        <v>484.890625</v>
      </c>
      <c r="N4" s="5" t="e">
        <f t="shared" si="5"/>
        <v>#DIV/0!</v>
      </c>
      <c r="P4" s="5">
        <v>727</v>
      </c>
      <c r="Q4" s="5">
        <f t="shared" si="0"/>
        <v>-242.109375</v>
      </c>
      <c r="R4" s="5">
        <f t="shared" si="1"/>
        <v>0.66697472489683629</v>
      </c>
      <c r="S4" s="5" t="s">
        <v>38</v>
      </c>
      <c r="T4" s="10"/>
      <c r="U4" s="6">
        <f t="shared" si="6"/>
        <v>484.890625</v>
      </c>
      <c r="V4" t="e">
        <f t="shared" si="7"/>
        <v>#DIV/0!</v>
      </c>
      <c r="X4" s="5" t="s">
        <v>38</v>
      </c>
    </row>
    <row r="5" spans="1:24" x14ac:dyDescent="0.2">
      <c r="A5" s="1" t="s">
        <v>7</v>
      </c>
      <c r="B5" s="1">
        <v>5190.5421720000004</v>
      </c>
      <c r="D5">
        <f t="shared" si="2"/>
        <v>5190.5421720000004</v>
      </c>
      <c r="E5" t="e">
        <f t="shared" si="3"/>
        <v>#DIV/0!</v>
      </c>
      <c r="I5">
        <f>B5-G5</f>
        <v>5190.5421720000004</v>
      </c>
      <c r="J5" t="e">
        <f>B5/G5</f>
        <v>#DIV/0!</v>
      </c>
      <c r="L5">
        <v>6500</v>
      </c>
      <c r="M5">
        <f t="shared" si="4"/>
        <v>-1309.4578279999996</v>
      </c>
      <c r="N5">
        <f t="shared" si="5"/>
        <v>0.79854494953846156</v>
      </c>
      <c r="O5" t="s">
        <v>38</v>
      </c>
      <c r="P5">
        <v>5931</v>
      </c>
      <c r="Q5">
        <f t="shared" si="0"/>
        <v>-740.45782799999961</v>
      </c>
      <c r="R5">
        <f t="shared" si="1"/>
        <v>0.87515464036418822</v>
      </c>
      <c r="S5" t="s">
        <v>38</v>
      </c>
      <c r="T5" s="8">
        <v>6450</v>
      </c>
      <c r="U5" s="6">
        <f t="shared" si="6"/>
        <v>-1259.4578279999996</v>
      </c>
      <c r="V5">
        <f t="shared" si="7"/>
        <v>0.80473522046511636</v>
      </c>
      <c r="W5" s="5" t="s">
        <v>38</v>
      </c>
      <c r="X5" t="s">
        <v>38</v>
      </c>
    </row>
    <row r="6" spans="1:24" s="3" customFormat="1" x14ac:dyDescent="0.2">
      <c r="A6" s="2" t="s">
        <v>8</v>
      </c>
      <c r="B6" s="2">
        <v>4274.4640920000002</v>
      </c>
      <c r="D6" s="3">
        <f t="shared" si="2"/>
        <v>4274.4640920000002</v>
      </c>
      <c r="E6" s="3" t="e">
        <f t="shared" si="3"/>
        <v>#DIV/0!</v>
      </c>
      <c r="I6" s="3">
        <f>B6-G6</f>
        <v>4274.4640920000002</v>
      </c>
      <c r="J6" s="3" t="e">
        <f>B6/G6</f>
        <v>#DIV/0!</v>
      </c>
      <c r="M6">
        <f t="shared" si="4"/>
        <v>4274.4640920000002</v>
      </c>
      <c r="N6" s="3" t="e">
        <f t="shared" si="5"/>
        <v>#DIV/0!</v>
      </c>
      <c r="Q6">
        <f t="shared" si="0"/>
        <v>4274.4640920000002</v>
      </c>
      <c r="R6" t="e">
        <f t="shared" si="1"/>
        <v>#DIV/0!</v>
      </c>
      <c r="T6" s="9"/>
      <c r="U6" s="6">
        <f t="shared" si="6"/>
        <v>4274.4640920000002</v>
      </c>
      <c r="V6" t="e">
        <f t="shared" si="7"/>
        <v>#DIV/0!</v>
      </c>
    </row>
    <row r="7" spans="1:24" x14ac:dyDescent="0.2">
      <c r="A7" s="1" t="s">
        <v>9</v>
      </c>
      <c r="B7" s="1">
        <v>5362.4314409999997</v>
      </c>
      <c r="D7">
        <f t="shared" si="2"/>
        <v>5362.4314409999997</v>
      </c>
      <c r="E7" t="e">
        <f t="shared" si="3"/>
        <v>#DIV/0!</v>
      </c>
      <c r="I7">
        <f>B7-G7</f>
        <v>5362.4314409999997</v>
      </c>
      <c r="J7" t="e">
        <f>B7/G7</f>
        <v>#DIV/0!</v>
      </c>
      <c r="L7">
        <v>9200</v>
      </c>
      <c r="M7">
        <f t="shared" si="4"/>
        <v>-3837.5685590000003</v>
      </c>
      <c r="N7">
        <f t="shared" si="5"/>
        <v>0.5828729827173913</v>
      </c>
      <c r="O7" t="s">
        <v>38</v>
      </c>
      <c r="Q7">
        <f t="shared" si="0"/>
        <v>5362.4314409999997</v>
      </c>
      <c r="R7" t="e">
        <f t="shared" si="1"/>
        <v>#DIV/0!</v>
      </c>
      <c r="T7" s="8"/>
      <c r="U7" s="6">
        <f t="shared" si="6"/>
        <v>5362.4314409999997</v>
      </c>
      <c r="V7" t="e">
        <f t="shared" si="7"/>
        <v>#DIV/0!</v>
      </c>
      <c r="X7" t="s">
        <v>38</v>
      </c>
    </row>
    <row r="8" spans="1:24" s="3" customFormat="1" x14ac:dyDescent="0.2">
      <c r="A8" s="2" t="s">
        <v>10</v>
      </c>
      <c r="B8" s="2">
        <v>3697.296875</v>
      </c>
      <c r="D8" s="3">
        <f t="shared" si="2"/>
        <v>3697.296875</v>
      </c>
      <c r="E8" s="3" t="e">
        <f t="shared" si="3"/>
        <v>#DIV/0!</v>
      </c>
      <c r="I8" s="3">
        <f>B8-G8</f>
        <v>3697.296875</v>
      </c>
      <c r="J8" s="3" t="e">
        <f>B8/G8</f>
        <v>#DIV/0!</v>
      </c>
      <c r="M8">
        <f t="shared" si="4"/>
        <v>3697.296875</v>
      </c>
      <c r="N8" s="3" t="e">
        <f t="shared" si="5"/>
        <v>#DIV/0!</v>
      </c>
      <c r="Q8">
        <f t="shared" si="0"/>
        <v>3697.296875</v>
      </c>
      <c r="R8" t="e">
        <f t="shared" si="1"/>
        <v>#DIV/0!</v>
      </c>
      <c r="T8" s="9"/>
      <c r="U8" s="6">
        <f t="shared" si="6"/>
        <v>3697.296875</v>
      </c>
      <c r="V8" t="e">
        <f t="shared" si="7"/>
        <v>#DIV/0!</v>
      </c>
    </row>
    <row r="9" spans="1:24" s="3" customFormat="1" x14ac:dyDescent="0.2">
      <c r="A9" s="2" t="s">
        <v>11</v>
      </c>
      <c r="B9" s="2">
        <v>4169.0164969999996</v>
      </c>
      <c r="D9" s="3">
        <f t="shared" si="2"/>
        <v>4169.0164969999996</v>
      </c>
      <c r="E9" s="3" t="e">
        <f t="shared" si="3"/>
        <v>#DIV/0!</v>
      </c>
      <c r="I9" s="3">
        <f>B9-G9</f>
        <v>4169.0164969999996</v>
      </c>
      <c r="J9" s="3" t="e">
        <f>B9/G9</f>
        <v>#DIV/0!</v>
      </c>
      <c r="M9">
        <f t="shared" si="4"/>
        <v>4169.0164969999996</v>
      </c>
      <c r="N9" s="3" t="e">
        <f t="shared" si="5"/>
        <v>#DIV/0!</v>
      </c>
      <c r="Q9">
        <f t="shared" si="0"/>
        <v>4169.0164969999996</v>
      </c>
      <c r="R9" t="e">
        <f t="shared" si="1"/>
        <v>#DIV/0!</v>
      </c>
      <c r="T9" s="9"/>
      <c r="U9" s="6">
        <f t="shared" si="6"/>
        <v>4169.0164969999996</v>
      </c>
      <c r="V9" t="e">
        <f t="shared" si="7"/>
        <v>#DIV/0!</v>
      </c>
    </row>
    <row r="10" spans="1:24" s="3" customFormat="1" x14ac:dyDescent="0.2">
      <c r="A10" s="2" t="s">
        <v>12</v>
      </c>
      <c r="B10" s="2">
        <v>5787.0854259999996</v>
      </c>
      <c r="D10" s="3">
        <f t="shared" si="2"/>
        <v>5787.0854259999996</v>
      </c>
      <c r="E10" s="3" t="e">
        <f t="shared" si="3"/>
        <v>#DIV/0!</v>
      </c>
      <c r="I10" s="3">
        <f>B10-G10</f>
        <v>5787.0854259999996</v>
      </c>
      <c r="J10" s="3" t="e">
        <f>B10/G10</f>
        <v>#DIV/0!</v>
      </c>
      <c r="M10">
        <f t="shared" si="4"/>
        <v>5787.0854259999996</v>
      </c>
      <c r="N10" s="3" t="e">
        <f t="shared" si="5"/>
        <v>#DIV/0!</v>
      </c>
      <c r="Q10">
        <f t="shared" si="0"/>
        <v>5787.0854259999996</v>
      </c>
      <c r="R10" t="e">
        <f t="shared" si="1"/>
        <v>#DIV/0!</v>
      </c>
      <c r="T10" s="9"/>
      <c r="U10" s="6">
        <f t="shared" si="6"/>
        <v>5787.0854259999996</v>
      </c>
      <c r="V10" t="e">
        <f t="shared" si="7"/>
        <v>#DIV/0!</v>
      </c>
    </row>
    <row r="11" spans="1:24" x14ac:dyDescent="0.2">
      <c r="A11" s="1" t="s">
        <v>13</v>
      </c>
      <c r="B11" s="1">
        <v>3032.442309</v>
      </c>
      <c r="C11" s="1">
        <v>6461</v>
      </c>
      <c r="D11">
        <f t="shared" si="2"/>
        <v>-3428.557691</v>
      </c>
      <c r="E11">
        <f t="shared" si="3"/>
        <v>0.46934565995975858</v>
      </c>
      <c r="F11" t="s">
        <v>39</v>
      </c>
      <c r="I11">
        <f>B11-G11</f>
        <v>3032.442309</v>
      </c>
      <c r="J11" t="e">
        <f>B11/G11</f>
        <v>#DIV/0!</v>
      </c>
      <c r="M11">
        <f t="shared" si="4"/>
        <v>3032.442309</v>
      </c>
      <c r="N11" t="e">
        <f t="shared" si="5"/>
        <v>#DIV/0!</v>
      </c>
      <c r="Q11">
        <f t="shared" si="0"/>
        <v>3032.442309</v>
      </c>
      <c r="R11" t="e">
        <f t="shared" si="1"/>
        <v>#DIV/0!</v>
      </c>
      <c r="T11" s="8"/>
      <c r="U11" s="6">
        <f t="shared" si="6"/>
        <v>3032.442309</v>
      </c>
      <c r="V11" t="e">
        <f t="shared" si="7"/>
        <v>#DIV/0!</v>
      </c>
      <c r="X11" t="s">
        <v>39</v>
      </c>
    </row>
    <row r="12" spans="1:24" x14ac:dyDescent="0.2">
      <c r="A12" s="1" t="s">
        <v>14</v>
      </c>
      <c r="B12" s="1">
        <v>3223.5573840000002</v>
      </c>
      <c r="D12">
        <f t="shared" si="2"/>
        <v>3223.5573840000002</v>
      </c>
      <c r="E12" t="e">
        <f t="shared" si="3"/>
        <v>#DIV/0!</v>
      </c>
      <c r="G12">
        <v>1510</v>
      </c>
      <c r="H12" t="s">
        <v>42</v>
      </c>
      <c r="I12">
        <f>B12-G12</f>
        <v>1713.5573840000002</v>
      </c>
      <c r="J12">
        <f>B12/G12</f>
        <v>2.1348062145695366</v>
      </c>
      <c r="K12" t="s">
        <v>39</v>
      </c>
      <c r="M12">
        <f t="shared" si="4"/>
        <v>3223.5573840000002</v>
      </c>
      <c r="N12" t="e">
        <f t="shared" si="5"/>
        <v>#DIV/0!</v>
      </c>
      <c r="Q12">
        <f t="shared" si="0"/>
        <v>3223.5573840000002</v>
      </c>
      <c r="R12" t="e">
        <f t="shared" si="1"/>
        <v>#DIV/0!</v>
      </c>
      <c r="T12" s="8"/>
      <c r="U12" s="6">
        <f t="shared" si="6"/>
        <v>3223.5573840000002</v>
      </c>
      <c r="V12" t="e">
        <f t="shared" si="7"/>
        <v>#DIV/0!</v>
      </c>
      <c r="X12" t="s">
        <v>39</v>
      </c>
    </row>
    <row r="13" spans="1:24" x14ac:dyDescent="0.2">
      <c r="A13" s="1" t="s">
        <v>15</v>
      </c>
      <c r="B13" s="1">
        <v>320.5625</v>
      </c>
      <c r="C13" s="1">
        <v>413</v>
      </c>
      <c r="D13">
        <f t="shared" si="2"/>
        <v>-92.4375</v>
      </c>
      <c r="E13">
        <f t="shared" si="3"/>
        <v>0.77618038740920092</v>
      </c>
      <c r="F13" t="s">
        <v>38</v>
      </c>
      <c r="I13">
        <f>B13-G13</f>
        <v>320.5625</v>
      </c>
      <c r="J13" t="e">
        <f>B13/G13</f>
        <v>#DIV/0!</v>
      </c>
      <c r="M13">
        <f t="shared" si="4"/>
        <v>320.5625</v>
      </c>
      <c r="N13" t="e">
        <f t="shared" si="5"/>
        <v>#DIV/0!</v>
      </c>
      <c r="Q13">
        <f t="shared" si="0"/>
        <v>320.5625</v>
      </c>
      <c r="R13" t="e">
        <f t="shared" si="1"/>
        <v>#DIV/0!</v>
      </c>
      <c r="T13" s="8"/>
      <c r="U13" s="6">
        <f t="shared" si="6"/>
        <v>320.5625</v>
      </c>
      <c r="V13" t="e">
        <f t="shared" si="7"/>
        <v>#DIV/0!</v>
      </c>
      <c r="X13" t="s">
        <v>38</v>
      </c>
    </row>
    <row r="14" spans="1:24" s="3" customFormat="1" x14ac:dyDescent="0.2">
      <c r="A14" s="2" t="s">
        <v>16</v>
      </c>
      <c r="B14" s="2">
        <v>46163.148130000001</v>
      </c>
      <c r="D14" s="3">
        <f t="shared" si="2"/>
        <v>46163.148130000001</v>
      </c>
      <c r="E14" s="3" t="e">
        <f t="shared" si="3"/>
        <v>#DIV/0!</v>
      </c>
      <c r="I14" s="3">
        <f>B14-G14</f>
        <v>46163.148130000001</v>
      </c>
      <c r="J14" s="3" t="e">
        <f>B14/G14</f>
        <v>#DIV/0!</v>
      </c>
      <c r="M14">
        <f t="shared" si="4"/>
        <v>46163.148130000001</v>
      </c>
      <c r="N14" s="3" t="e">
        <f t="shared" si="5"/>
        <v>#DIV/0!</v>
      </c>
      <c r="Q14">
        <f t="shared" si="0"/>
        <v>46163.148130000001</v>
      </c>
      <c r="R14" t="e">
        <f t="shared" si="1"/>
        <v>#DIV/0!</v>
      </c>
      <c r="T14" s="9"/>
      <c r="U14" s="6">
        <f t="shared" si="6"/>
        <v>46163.148130000001</v>
      </c>
      <c r="V14" t="e">
        <f t="shared" si="7"/>
        <v>#DIV/0!</v>
      </c>
    </row>
    <row r="15" spans="1:24" x14ac:dyDescent="0.2">
      <c r="A15" s="1" t="s">
        <v>17</v>
      </c>
      <c r="B15" s="1">
        <v>58402.169070000004</v>
      </c>
      <c r="C15" s="1">
        <v>69249</v>
      </c>
      <c r="D15">
        <f t="shared" si="2"/>
        <v>-10846.830929999996</v>
      </c>
      <c r="E15">
        <f t="shared" si="3"/>
        <v>0.84336480050253437</v>
      </c>
      <c r="F15" t="s">
        <v>38</v>
      </c>
      <c r="G15">
        <v>58680</v>
      </c>
      <c r="I15">
        <f>B15-G15</f>
        <v>-277.83092999999644</v>
      </c>
      <c r="J15">
        <f>B15/G15</f>
        <v>0.9952653215746422</v>
      </c>
      <c r="K15" t="s">
        <v>38</v>
      </c>
      <c r="L15">
        <v>64700</v>
      </c>
      <c r="M15">
        <f t="shared" si="4"/>
        <v>-6297.8309299999964</v>
      </c>
      <c r="N15">
        <f t="shared" si="5"/>
        <v>0.90266103663060282</v>
      </c>
      <c r="O15" t="s">
        <v>38</v>
      </c>
      <c r="P15">
        <v>60476</v>
      </c>
      <c r="Q15">
        <f t="shared" si="0"/>
        <v>-2073.8309299999964</v>
      </c>
      <c r="R15">
        <f t="shared" si="1"/>
        <v>0.96570819945102193</v>
      </c>
      <c r="S15" t="s">
        <v>38</v>
      </c>
      <c r="T15" s="8">
        <v>59380</v>
      </c>
      <c r="U15" s="6">
        <f t="shared" si="6"/>
        <v>-977.83092999999644</v>
      </c>
      <c r="V15">
        <f t="shared" si="7"/>
        <v>0.98353265527113509</v>
      </c>
      <c r="W15" t="s">
        <v>38</v>
      </c>
      <c r="X15" t="s">
        <v>38</v>
      </c>
    </row>
    <row r="16" spans="1:24" x14ac:dyDescent="0.2">
      <c r="A16" s="1" t="s">
        <v>18</v>
      </c>
      <c r="B16" s="1">
        <v>142171</v>
      </c>
      <c r="C16" s="1">
        <v>137421</v>
      </c>
      <c r="D16">
        <f t="shared" si="2"/>
        <v>4750</v>
      </c>
      <c r="E16">
        <f t="shared" si="3"/>
        <v>1.0345653138894346</v>
      </c>
      <c r="F16" t="s">
        <v>38</v>
      </c>
      <c r="G16">
        <v>139070</v>
      </c>
      <c r="I16">
        <f>B16-G16</f>
        <v>3101</v>
      </c>
      <c r="J16">
        <f>B16/G16</f>
        <v>1.0222981232472856</v>
      </c>
      <c r="K16" t="s">
        <v>38</v>
      </c>
      <c r="L16">
        <v>134100</v>
      </c>
      <c r="M16">
        <f t="shared" si="4"/>
        <v>8071</v>
      </c>
      <c r="N16">
        <f t="shared" si="5"/>
        <v>1.0601864280387769</v>
      </c>
      <c r="O16" t="s">
        <v>38</v>
      </c>
      <c r="Q16">
        <f t="shared" si="0"/>
        <v>142171</v>
      </c>
      <c r="R16" t="e">
        <f t="shared" si="1"/>
        <v>#DIV/0!</v>
      </c>
      <c r="T16" s="8">
        <v>139160</v>
      </c>
      <c r="U16" s="6">
        <f t="shared" si="6"/>
        <v>3011</v>
      </c>
      <c r="V16">
        <f t="shared" si="7"/>
        <v>1.021636964645013</v>
      </c>
      <c r="W16" t="s">
        <v>38</v>
      </c>
      <c r="X16" t="s">
        <v>38</v>
      </c>
    </row>
    <row r="17" spans="1:25" x14ac:dyDescent="0.2">
      <c r="A17" s="1" t="s">
        <v>19</v>
      </c>
      <c r="B17" s="1">
        <v>8681.2906280000007</v>
      </c>
      <c r="C17" s="1">
        <v>12078</v>
      </c>
      <c r="D17">
        <f t="shared" si="2"/>
        <v>-3396.7093719999993</v>
      </c>
      <c r="E17">
        <f t="shared" si="3"/>
        <v>0.71876888789534699</v>
      </c>
      <c r="F17" t="s">
        <v>38</v>
      </c>
      <c r="G17">
        <v>11990</v>
      </c>
      <c r="I17">
        <f>B17-G17</f>
        <v>-3308.7093719999993</v>
      </c>
      <c r="J17">
        <f>B17/G17</f>
        <v>0.72404425587989996</v>
      </c>
      <c r="K17" t="s">
        <v>38</v>
      </c>
      <c r="L17">
        <v>10900</v>
      </c>
      <c r="M17">
        <f t="shared" si="4"/>
        <v>-2218.7093719999993</v>
      </c>
      <c r="N17">
        <f t="shared" si="5"/>
        <v>0.79644868146788994</v>
      </c>
      <c r="O17" t="s">
        <v>38</v>
      </c>
      <c r="Q17">
        <f t="shared" si="0"/>
        <v>8681.2906280000007</v>
      </c>
      <c r="R17" t="e">
        <f t="shared" si="1"/>
        <v>#DIV/0!</v>
      </c>
      <c r="T17" s="8">
        <v>12190</v>
      </c>
      <c r="U17" s="6">
        <f t="shared" si="6"/>
        <v>-3508.7093719999993</v>
      </c>
      <c r="V17">
        <f t="shared" si="7"/>
        <v>0.71216494077112391</v>
      </c>
      <c r="W17" t="s">
        <v>38</v>
      </c>
      <c r="X17" t="s">
        <v>38</v>
      </c>
    </row>
    <row r="18" spans="1:25" x14ac:dyDescent="0.2">
      <c r="A18" s="1" t="s">
        <v>20</v>
      </c>
      <c r="B18" s="1">
        <v>5595.234375</v>
      </c>
      <c r="C18" s="1">
        <v>11268</v>
      </c>
      <c r="D18">
        <f t="shared" si="2"/>
        <v>-5672.765625</v>
      </c>
      <c r="E18">
        <f t="shared" si="3"/>
        <v>0.49655967119275823</v>
      </c>
      <c r="F18" t="s">
        <v>39</v>
      </c>
      <c r="G18">
        <v>11990</v>
      </c>
      <c r="I18">
        <f>B18-G18</f>
        <v>-6394.765625</v>
      </c>
      <c r="J18">
        <f>B18/G18</f>
        <v>0.4666584132610509</v>
      </c>
      <c r="K18" t="s">
        <v>39</v>
      </c>
      <c r="M18">
        <f t="shared" si="4"/>
        <v>5595.234375</v>
      </c>
      <c r="N18" t="e">
        <f t="shared" si="5"/>
        <v>#DIV/0!</v>
      </c>
      <c r="P18">
        <v>9708</v>
      </c>
      <c r="Q18">
        <f t="shared" si="0"/>
        <v>-4112.765625</v>
      </c>
      <c r="R18">
        <f t="shared" si="1"/>
        <v>0.57635294344870214</v>
      </c>
      <c r="T18" s="8"/>
      <c r="U18" s="6">
        <f t="shared" si="6"/>
        <v>5595.234375</v>
      </c>
      <c r="V18" t="e">
        <f t="shared" si="7"/>
        <v>#DIV/0!</v>
      </c>
      <c r="X18" t="s">
        <v>39</v>
      </c>
    </row>
    <row r="19" spans="1:25" s="3" customFormat="1" x14ac:dyDescent="0.2">
      <c r="A19" s="2" t="s">
        <v>21</v>
      </c>
      <c r="B19" s="2">
        <v>2035.21875</v>
      </c>
      <c r="D19" s="3">
        <f t="shared" si="2"/>
        <v>2035.21875</v>
      </c>
      <c r="E19" s="3" t="e">
        <f t="shared" si="3"/>
        <v>#DIV/0!</v>
      </c>
      <c r="I19" s="3">
        <f>B19-G19</f>
        <v>2035.21875</v>
      </c>
      <c r="J19" s="3" t="e">
        <f>B19/G19</f>
        <v>#DIV/0!</v>
      </c>
      <c r="M19">
        <f t="shared" si="4"/>
        <v>2035.21875</v>
      </c>
      <c r="N19" s="3" t="e">
        <f t="shared" si="5"/>
        <v>#DIV/0!</v>
      </c>
      <c r="Q19">
        <f t="shared" si="0"/>
        <v>2035.21875</v>
      </c>
      <c r="R19" t="e">
        <f t="shared" si="1"/>
        <v>#DIV/0!</v>
      </c>
      <c r="T19" s="9"/>
      <c r="U19" s="6">
        <f t="shared" si="6"/>
        <v>2035.21875</v>
      </c>
      <c r="V19" t="e">
        <f t="shared" si="7"/>
        <v>#DIV/0!</v>
      </c>
    </row>
    <row r="20" spans="1:25" x14ac:dyDescent="0.2">
      <c r="A20" s="1" t="s">
        <v>22</v>
      </c>
      <c r="B20" s="1">
        <v>882.28125</v>
      </c>
      <c r="C20" s="1">
        <v>1165</v>
      </c>
      <c r="D20">
        <f t="shared" si="2"/>
        <v>-282.71875</v>
      </c>
      <c r="E20">
        <f t="shared" si="3"/>
        <v>0.75732296137339061</v>
      </c>
      <c r="F20" t="s">
        <v>38</v>
      </c>
      <c r="I20">
        <f>B20-G20</f>
        <v>882.28125</v>
      </c>
      <c r="J20" t="e">
        <f>B20/G20</f>
        <v>#DIV/0!</v>
      </c>
      <c r="M20">
        <f t="shared" si="4"/>
        <v>882.28125</v>
      </c>
      <c r="N20" t="e">
        <f t="shared" si="5"/>
        <v>#DIV/0!</v>
      </c>
      <c r="Q20">
        <f t="shared" si="0"/>
        <v>882.28125</v>
      </c>
      <c r="R20" t="e">
        <f t="shared" si="1"/>
        <v>#DIV/0!</v>
      </c>
      <c r="T20" s="8"/>
      <c r="U20" s="6">
        <f t="shared" si="6"/>
        <v>882.28125</v>
      </c>
      <c r="V20" t="e">
        <f t="shared" si="7"/>
        <v>#DIV/0!</v>
      </c>
      <c r="X20" t="s">
        <v>38</v>
      </c>
    </row>
    <row r="21" spans="1:25" s="5" customFormat="1" x14ac:dyDescent="0.2">
      <c r="A21" s="4" t="s">
        <v>23</v>
      </c>
      <c r="B21" s="4">
        <v>6320.4577529999997</v>
      </c>
      <c r="D21" s="5">
        <f t="shared" si="2"/>
        <v>6320.4577529999997</v>
      </c>
      <c r="E21" s="5" t="e">
        <f t="shared" si="3"/>
        <v>#DIV/0!</v>
      </c>
      <c r="I21" s="5">
        <f>B21-G21</f>
        <v>6320.4577529999997</v>
      </c>
      <c r="J21" s="5" t="e">
        <f>B21/G21</f>
        <v>#DIV/0!</v>
      </c>
      <c r="M21" s="5">
        <f t="shared" si="4"/>
        <v>6320.4577529999997</v>
      </c>
      <c r="N21" s="5" t="e">
        <f t="shared" si="5"/>
        <v>#DIV/0!</v>
      </c>
      <c r="P21" s="5">
        <v>8126</v>
      </c>
      <c r="Q21" s="5">
        <f t="shared" si="0"/>
        <v>-1805.5422470000003</v>
      </c>
      <c r="R21" s="5">
        <f t="shared" si="1"/>
        <v>0.77780676261383208</v>
      </c>
      <c r="S21" s="5" t="s">
        <v>38</v>
      </c>
      <c r="T21" s="10">
        <v>11700</v>
      </c>
      <c r="U21" s="6">
        <f t="shared" si="6"/>
        <v>-5379.5422470000003</v>
      </c>
      <c r="V21">
        <f t="shared" si="7"/>
        <v>0.54021006435897434</v>
      </c>
      <c r="W21" s="5" t="s">
        <v>38</v>
      </c>
      <c r="X21" s="5" t="s">
        <v>38</v>
      </c>
    </row>
    <row r="22" spans="1:25" x14ac:dyDescent="0.2">
      <c r="A22" s="1" t="s">
        <v>24</v>
      </c>
      <c r="B22" s="1">
        <v>446.65625</v>
      </c>
      <c r="C22" s="1">
        <v>728</v>
      </c>
      <c r="D22">
        <f t="shared" si="2"/>
        <v>-281.34375</v>
      </c>
      <c r="E22">
        <f t="shared" si="3"/>
        <v>0.61353880494505497</v>
      </c>
      <c r="F22" t="s">
        <v>38</v>
      </c>
      <c r="I22">
        <f>B22-G22</f>
        <v>446.65625</v>
      </c>
      <c r="J22" t="e">
        <f>B22/G22</f>
        <v>#DIV/0!</v>
      </c>
      <c r="M22">
        <f t="shared" si="4"/>
        <v>446.65625</v>
      </c>
      <c r="N22" t="e">
        <f t="shared" si="5"/>
        <v>#DIV/0!</v>
      </c>
      <c r="Q22">
        <f t="shared" si="0"/>
        <v>446.65625</v>
      </c>
      <c r="R22" t="e">
        <f t="shared" si="1"/>
        <v>#DIV/0!</v>
      </c>
      <c r="T22" s="8"/>
      <c r="U22" s="6">
        <f t="shared" si="6"/>
        <v>446.65625</v>
      </c>
      <c r="V22" t="e">
        <f t="shared" si="7"/>
        <v>#DIV/0!</v>
      </c>
      <c r="X22" t="s">
        <v>38</v>
      </c>
    </row>
    <row r="23" spans="1:25" s="5" customFormat="1" x14ac:dyDescent="0.2">
      <c r="A23" s="4" t="s">
        <v>25</v>
      </c>
      <c r="B23" s="4">
        <v>6184.3364160000001</v>
      </c>
      <c r="D23" s="5">
        <f t="shared" si="2"/>
        <v>6184.3364160000001</v>
      </c>
      <c r="E23" s="5" t="e">
        <f t="shared" si="3"/>
        <v>#DIV/0!</v>
      </c>
      <c r="I23" s="5">
        <f>B23-G23</f>
        <v>6184.3364160000001</v>
      </c>
      <c r="J23" s="5" t="e">
        <f>B23/G23</f>
        <v>#DIV/0!</v>
      </c>
      <c r="M23" s="5">
        <f t="shared" si="4"/>
        <v>6184.3364160000001</v>
      </c>
      <c r="N23" s="5" t="e">
        <f t="shared" si="5"/>
        <v>#DIV/0!</v>
      </c>
      <c r="P23" s="5">
        <v>2851</v>
      </c>
      <c r="Q23" s="5">
        <f t="shared" si="0"/>
        <v>3333.3364160000001</v>
      </c>
      <c r="R23" s="5">
        <f t="shared" si="1"/>
        <v>2.169181485794458</v>
      </c>
      <c r="S23" s="5" t="s">
        <v>39</v>
      </c>
      <c r="T23" s="10"/>
      <c r="U23" s="6">
        <f t="shared" si="6"/>
        <v>6184.3364160000001</v>
      </c>
      <c r="V23" t="e">
        <f t="shared" si="7"/>
        <v>#DIV/0!</v>
      </c>
      <c r="X23" s="5" t="s">
        <v>48</v>
      </c>
      <c r="Y23" s="5" t="s">
        <v>47</v>
      </c>
    </row>
    <row r="24" spans="1:25" x14ac:dyDescent="0.2">
      <c r="A24" s="1" t="s">
        <v>26</v>
      </c>
      <c r="B24" s="1">
        <v>10455.81156</v>
      </c>
      <c r="C24" s="1">
        <v>8965</v>
      </c>
      <c r="D24">
        <f t="shared" si="2"/>
        <v>1490.8115600000001</v>
      </c>
      <c r="E24">
        <f t="shared" si="3"/>
        <v>1.1662924216397099</v>
      </c>
      <c r="F24" t="s">
        <v>38</v>
      </c>
      <c r="G24">
        <v>7470</v>
      </c>
      <c r="I24">
        <f>B24-G24</f>
        <v>2985.8115600000001</v>
      </c>
      <c r="J24">
        <f>B24/G24</f>
        <v>1.3997070361445783</v>
      </c>
      <c r="K24" t="s">
        <v>38</v>
      </c>
      <c r="L24">
        <v>7100</v>
      </c>
      <c r="M24">
        <f t="shared" si="4"/>
        <v>3355.8115600000001</v>
      </c>
      <c r="N24">
        <f t="shared" si="5"/>
        <v>1.4726495154929578</v>
      </c>
      <c r="O24" t="s">
        <v>38</v>
      </c>
      <c r="P24">
        <v>7678</v>
      </c>
      <c r="Q24">
        <f t="shared" si="0"/>
        <v>2777.8115600000001</v>
      </c>
      <c r="R24">
        <f t="shared" si="1"/>
        <v>1.3617884292784579</v>
      </c>
      <c r="S24" t="s">
        <v>38</v>
      </c>
      <c r="T24" s="8">
        <v>8090</v>
      </c>
      <c r="U24" s="6">
        <f t="shared" si="6"/>
        <v>2365.8115600000001</v>
      </c>
      <c r="V24">
        <f t="shared" si="7"/>
        <v>1.2924365339925834</v>
      </c>
      <c r="W24" t="s">
        <v>38</v>
      </c>
      <c r="X24" t="s">
        <v>38</v>
      </c>
    </row>
    <row r="25" spans="1:25" x14ac:dyDescent="0.2">
      <c r="A25" s="1" t="s">
        <v>27</v>
      </c>
      <c r="B25" s="1">
        <v>169.890625</v>
      </c>
      <c r="C25" s="1">
        <v>234</v>
      </c>
      <c r="D25">
        <f t="shared" si="2"/>
        <v>-64.109375</v>
      </c>
      <c r="E25">
        <f t="shared" si="3"/>
        <v>0.72602831196581197</v>
      </c>
      <c r="F25" t="s">
        <v>38</v>
      </c>
      <c r="I25">
        <f>B25-G25</f>
        <v>169.890625</v>
      </c>
      <c r="J25" t="e">
        <f>B25/G25</f>
        <v>#DIV/0!</v>
      </c>
      <c r="M25">
        <f t="shared" si="4"/>
        <v>169.890625</v>
      </c>
      <c r="N25" t="e">
        <f t="shared" si="5"/>
        <v>#DIV/0!</v>
      </c>
      <c r="P25">
        <v>257</v>
      </c>
      <c r="Q25">
        <f>B25-P25</f>
        <v>-87.109375</v>
      </c>
      <c r="R25">
        <f>B25/P25</f>
        <v>0.66105301556420237</v>
      </c>
      <c r="S25" t="s">
        <v>38</v>
      </c>
      <c r="T25" s="8"/>
      <c r="U25" s="6">
        <f t="shared" si="6"/>
        <v>169.890625</v>
      </c>
      <c r="V25" t="e">
        <f t="shared" si="7"/>
        <v>#DIV/0!</v>
      </c>
      <c r="X25" t="s">
        <v>38</v>
      </c>
    </row>
    <row r="26" spans="1:25" s="3" customFormat="1" x14ac:dyDescent="0.2">
      <c r="A26" s="2" t="s">
        <v>28</v>
      </c>
      <c r="B26" s="2">
        <v>883.86303989999999</v>
      </c>
      <c r="D26" s="3">
        <f t="shared" si="2"/>
        <v>883.86303989999999</v>
      </c>
      <c r="E26" s="3" t="e">
        <f t="shared" si="3"/>
        <v>#DIV/0!</v>
      </c>
      <c r="I26" s="3">
        <f>B26-G26</f>
        <v>883.86303989999999</v>
      </c>
      <c r="J26" s="3" t="e">
        <f>B26/G26</f>
        <v>#DIV/0!</v>
      </c>
      <c r="M26">
        <f t="shared" si="4"/>
        <v>883.86303989999999</v>
      </c>
      <c r="N26" s="3" t="e">
        <f t="shared" si="5"/>
        <v>#DIV/0!</v>
      </c>
      <c r="Q26">
        <f t="shared" si="0"/>
        <v>883.86303989999999</v>
      </c>
      <c r="R26" t="e">
        <f t="shared" si="1"/>
        <v>#DIV/0!</v>
      </c>
      <c r="T26" s="9"/>
      <c r="U26" s="6">
        <f t="shared" si="6"/>
        <v>883.86303989999999</v>
      </c>
      <c r="V26" t="e">
        <f t="shared" si="7"/>
        <v>#DIV/0!</v>
      </c>
    </row>
    <row r="27" spans="1:25" x14ac:dyDescent="0.2">
      <c r="A27" s="1" t="s">
        <v>29</v>
      </c>
      <c r="B27" s="1">
        <v>48408.378389999998</v>
      </c>
      <c r="D27">
        <f t="shared" si="2"/>
        <v>48408.378389999998</v>
      </c>
      <c r="E27" t="e">
        <f t="shared" si="3"/>
        <v>#DIV/0!</v>
      </c>
      <c r="G27">
        <v>52000</v>
      </c>
      <c r="I27">
        <f>B27-G27</f>
        <v>-3591.621610000002</v>
      </c>
      <c r="J27">
        <f>B27/G27</f>
        <v>0.93093035365384613</v>
      </c>
      <c r="K27" t="s">
        <v>38</v>
      </c>
      <c r="L27">
        <v>41300</v>
      </c>
      <c r="M27">
        <f t="shared" si="4"/>
        <v>7108.378389999998</v>
      </c>
      <c r="N27">
        <f t="shared" si="5"/>
        <v>1.1721156995157385</v>
      </c>
      <c r="O27" t="s">
        <v>38</v>
      </c>
      <c r="P27">
        <v>38572</v>
      </c>
      <c r="Q27">
        <f t="shared" si="0"/>
        <v>9836.378389999998</v>
      </c>
      <c r="R27">
        <f t="shared" si="1"/>
        <v>1.2550134395416364</v>
      </c>
      <c r="S27" t="s">
        <v>38</v>
      </c>
      <c r="T27" s="8">
        <v>47300</v>
      </c>
      <c r="U27" s="6">
        <f t="shared" si="6"/>
        <v>1108.378389999998</v>
      </c>
      <c r="V27">
        <f t="shared" si="7"/>
        <v>1.0234329469344607</v>
      </c>
      <c r="W27" t="s">
        <v>38</v>
      </c>
      <c r="X27" t="s">
        <v>38</v>
      </c>
    </row>
    <row r="28" spans="1:25" x14ac:dyDescent="0.2">
      <c r="A28" s="1" t="s">
        <v>30</v>
      </c>
      <c r="B28" s="1">
        <v>57047</v>
      </c>
      <c r="D28">
        <f t="shared" si="2"/>
        <v>57047</v>
      </c>
      <c r="E28" t="e">
        <f t="shared" si="3"/>
        <v>#DIV/0!</v>
      </c>
      <c r="F28" t="s">
        <v>38</v>
      </c>
      <c r="G28">
        <v>41390</v>
      </c>
      <c r="I28">
        <f>B28-G28</f>
        <v>15657</v>
      </c>
      <c r="J28">
        <f>B28/G28</f>
        <v>1.3782797777240881</v>
      </c>
      <c r="K28" t="s">
        <v>38</v>
      </c>
      <c r="L28">
        <v>46400</v>
      </c>
      <c r="M28">
        <f t="shared" si="4"/>
        <v>10647</v>
      </c>
      <c r="N28">
        <f t="shared" si="5"/>
        <v>1.2294612068965518</v>
      </c>
      <c r="O28" t="s">
        <v>38</v>
      </c>
      <c r="P28">
        <v>44831</v>
      </c>
      <c r="Q28">
        <f t="shared" si="0"/>
        <v>12216</v>
      </c>
      <c r="R28">
        <f t="shared" si="1"/>
        <v>1.2724900180678549</v>
      </c>
      <c r="S28" t="s">
        <v>38</v>
      </c>
      <c r="T28" s="8">
        <v>46280</v>
      </c>
      <c r="U28" s="6">
        <f t="shared" si="6"/>
        <v>10767</v>
      </c>
      <c r="V28">
        <f t="shared" si="7"/>
        <v>1.2326490924805531</v>
      </c>
      <c r="W28" t="s">
        <v>38</v>
      </c>
      <c r="X28" t="s">
        <v>38</v>
      </c>
    </row>
    <row r="29" spans="1:25" s="5" customFormat="1" x14ac:dyDescent="0.2">
      <c r="A29" s="4" t="s">
        <v>31</v>
      </c>
      <c r="B29" s="4">
        <v>9478.2982069999998</v>
      </c>
      <c r="D29" s="5">
        <f t="shared" si="2"/>
        <v>9478.2982069999998</v>
      </c>
      <c r="E29" s="5" t="e">
        <f t="shared" si="3"/>
        <v>#DIV/0!</v>
      </c>
      <c r="I29" s="5">
        <f>B29-G29</f>
        <v>9478.2982069999998</v>
      </c>
      <c r="J29" s="5" t="e">
        <f>B29/G29</f>
        <v>#DIV/0!</v>
      </c>
      <c r="M29" s="5">
        <f t="shared" si="4"/>
        <v>9478.2982069999998</v>
      </c>
      <c r="N29" s="5" t="e">
        <f t="shared" si="5"/>
        <v>#DIV/0!</v>
      </c>
      <c r="P29" s="5">
        <v>14639</v>
      </c>
      <c r="Q29" s="5">
        <f t="shared" si="0"/>
        <v>-5160.7017930000002</v>
      </c>
      <c r="R29" s="5">
        <f t="shared" si="1"/>
        <v>0.64746896693763234</v>
      </c>
      <c r="S29" s="5" t="s">
        <v>38</v>
      </c>
      <c r="T29" s="10"/>
      <c r="U29" s="6">
        <f t="shared" si="6"/>
        <v>9478.2982069999998</v>
      </c>
      <c r="V29" t="e">
        <f t="shared" si="7"/>
        <v>#DIV/0!</v>
      </c>
      <c r="X29" s="5" t="s">
        <v>38</v>
      </c>
    </row>
    <row r="30" spans="1:25" x14ac:dyDescent="0.2">
      <c r="A30" s="1" t="s">
        <v>32</v>
      </c>
      <c r="B30" s="1">
        <v>25757.332340000001</v>
      </c>
      <c r="D30">
        <f t="shared" si="2"/>
        <v>25757.332340000001</v>
      </c>
      <c r="E30" t="e">
        <f t="shared" si="3"/>
        <v>#DIV/0!</v>
      </c>
      <c r="G30">
        <v>64790</v>
      </c>
      <c r="I30">
        <f>B30-G30</f>
        <v>-39032.667659999999</v>
      </c>
      <c r="J30">
        <f>B30/G30</f>
        <v>0.39755104707516592</v>
      </c>
      <c r="K30" t="s">
        <v>39</v>
      </c>
      <c r="L30">
        <v>46000</v>
      </c>
      <c r="M30">
        <f t="shared" si="4"/>
        <v>-20242.667659999999</v>
      </c>
      <c r="N30">
        <f t="shared" si="5"/>
        <v>0.5599420073913044</v>
      </c>
      <c r="O30" t="s">
        <v>38</v>
      </c>
      <c r="P30" s="5">
        <v>37798</v>
      </c>
      <c r="Q30">
        <f t="shared" si="0"/>
        <v>-12040.667659999999</v>
      </c>
      <c r="R30">
        <f t="shared" si="1"/>
        <v>0.68144696386052173</v>
      </c>
      <c r="S30" s="5" t="s">
        <v>38</v>
      </c>
      <c r="T30" s="8">
        <v>45010</v>
      </c>
      <c r="U30" s="6">
        <f t="shared" si="6"/>
        <v>-19252.667659999999</v>
      </c>
      <c r="V30">
        <f t="shared" si="7"/>
        <v>0.57225799466785165</v>
      </c>
      <c r="W30" t="s">
        <v>38</v>
      </c>
      <c r="X30" t="s">
        <v>39</v>
      </c>
    </row>
    <row r="31" spans="1:25" s="5" customFormat="1" x14ac:dyDescent="0.2">
      <c r="A31" s="4" t="s">
        <v>33</v>
      </c>
      <c r="B31" s="4">
        <v>750.05001119999997</v>
      </c>
      <c r="C31" s="5">
        <v>984</v>
      </c>
      <c r="D31" s="5">
        <f t="shared" si="2"/>
        <v>-233.94998880000003</v>
      </c>
      <c r="E31" s="5">
        <f t="shared" si="3"/>
        <v>0.76224594634146337</v>
      </c>
      <c r="I31" s="5">
        <f>B31-G31</f>
        <v>750.05001119999997</v>
      </c>
      <c r="J31" s="5" t="e">
        <f>B31/G31</f>
        <v>#DIV/0!</v>
      </c>
      <c r="M31" s="5">
        <f t="shared" si="4"/>
        <v>750.05001119999997</v>
      </c>
      <c r="N31" s="5" t="e">
        <f t="shared" si="5"/>
        <v>#DIV/0!</v>
      </c>
      <c r="P31" s="5">
        <v>874</v>
      </c>
      <c r="Q31" s="5">
        <f t="shared" si="0"/>
        <v>-123.94998880000003</v>
      </c>
      <c r="R31" s="5">
        <f t="shared" si="1"/>
        <v>0.85818079084668186</v>
      </c>
      <c r="S31" s="5" t="s">
        <v>38</v>
      </c>
      <c r="T31" s="10"/>
      <c r="U31" s="6">
        <f t="shared" si="6"/>
        <v>750.05001119999997</v>
      </c>
      <c r="V31" t="e">
        <f t="shared" si="7"/>
        <v>#DIV/0!</v>
      </c>
      <c r="X31" s="5" t="s">
        <v>38</v>
      </c>
    </row>
    <row r="32" spans="1:25" x14ac:dyDescent="0.2">
      <c r="A32" s="1" t="s">
        <v>34</v>
      </c>
      <c r="B32" s="1">
        <v>920.015625</v>
      </c>
      <c r="C32" s="1">
        <v>2260</v>
      </c>
      <c r="D32">
        <f t="shared" si="2"/>
        <v>-1339.984375</v>
      </c>
      <c r="E32">
        <f t="shared" si="3"/>
        <v>0.4070865597345133</v>
      </c>
      <c r="F32" t="s">
        <v>39</v>
      </c>
      <c r="G32">
        <v>2140</v>
      </c>
      <c r="I32">
        <f>B32-G32</f>
        <v>-1219.984375</v>
      </c>
      <c r="J32">
        <f>B32/G32</f>
        <v>0.42991384345794392</v>
      </c>
      <c r="K32" t="s">
        <v>39</v>
      </c>
      <c r="L32">
        <v>2000</v>
      </c>
      <c r="M32">
        <f t="shared" si="4"/>
        <v>-1079.984375</v>
      </c>
      <c r="N32">
        <f t="shared" si="5"/>
        <v>0.4600078125</v>
      </c>
      <c r="O32" t="s">
        <v>39</v>
      </c>
      <c r="P32">
        <v>1672</v>
      </c>
      <c r="Q32">
        <f t="shared" si="0"/>
        <v>-751.984375</v>
      </c>
      <c r="R32">
        <f t="shared" si="1"/>
        <v>0.55024857954545459</v>
      </c>
      <c r="S32" t="s">
        <v>38</v>
      </c>
      <c r="T32" s="8">
        <v>2000</v>
      </c>
      <c r="U32" s="6">
        <f t="shared" si="6"/>
        <v>-1079.984375</v>
      </c>
      <c r="V32">
        <f t="shared" si="7"/>
        <v>0.4600078125</v>
      </c>
      <c r="W32" t="s">
        <v>39</v>
      </c>
      <c r="X32" t="s">
        <v>39</v>
      </c>
    </row>
    <row r="33" spans="1:22" s="3" customFormat="1" x14ac:dyDescent="0.2">
      <c r="A33" s="2" t="s">
        <v>35</v>
      </c>
      <c r="B33" s="2">
        <v>6748.5625</v>
      </c>
      <c r="D33" s="3">
        <f t="shared" si="2"/>
        <v>6748.5625</v>
      </c>
      <c r="E33" s="3" t="e">
        <f t="shared" si="3"/>
        <v>#DIV/0!</v>
      </c>
      <c r="I33" s="3">
        <f>B33-G33</f>
        <v>6748.5625</v>
      </c>
      <c r="J33" s="3" t="e">
        <f>B33/G33</f>
        <v>#DIV/0!</v>
      </c>
      <c r="N33" s="3" t="e">
        <f t="shared" si="5"/>
        <v>#DIV/0!</v>
      </c>
      <c r="Q33">
        <f t="shared" si="0"/>
        <v>6748.5625</v>
      </c>
      <c r="R33" t="e">
        <f t="shared" si="1"/>
        <v>#DIV/0!</v>
      </c>
      <c r="T33" s="9"/>
      <c r="U33" s="6">
        <f t="shared" si="6"/>
        <v>6748.5625</v>
      </c>
      <c r="V33" t="e">
        <f t="shared" si="7"/>
        <v>#DIV/0!</v>
      </c>
    </row>
    <row r="34" spans="1:22" s="3" customFormat="1" x14ac:dyDescent="0.2">
      <c r="A34" s="2" t="s">
        <v>36</v>
      </c>
      <c r="B34" s="2">
        <v>3756.0784480000002</v>
      </c>
      <c r="D34" s="3">
        <f t="shared" si="2"/>
        <v>3756.0784480000002</v>
      </c>
      <c r="E34" s="3" t="e">
        <f t="shared" si="3"/>
        <v>#DIV/0!</v>
      </c>
      <c r="I34" s="3">
        <f>B34-G34</f>
        <v>3756.0784480000002</v>
      </c>
      <c r="J34" s="3" t="e">
        <f>B34/G34</f>
        <v>#DIV/0!</v>
      </c>
      <c r="N34" s="3" t="e">
        <f t="shared" si="5"/>
        <v>#DIV/0!</v>
      </c>
      <c r="Q34">
        <f t="shared" si="0"/>
        <v>3756.0784480000002</v>
      </c>
      <c r="R34" t="e">
        <f t="shared" si="1"/>
        <v>#DIV/0!</v>
      </c>
      <c r="T34" s="9"/>
      <c r="U34" s="6">
        <f t="shared" si="6"/>
        <v>3756.0784480000002</v>
      </c>
      <c r="V34" t="e">
        <f t="shared" si="7"/>
        <v>#DIV/0!</v>
      </c>
    </row>
    <row r="35" spans="1:22" s="3" customFormat="1" x14ac:dyDescent="0.2">
      <c r="A35" s="2" t="s">
        <v>37</v>
      </c>
      <c r="B35" s="2">
        <v>3376.9409009999999</v>
      </c>
      <c r="D35" s="3">
        <f t="shared" si="2"/>
        <v>3376.9409009999999</v>
      </c>
      <c r="E35" s="3" t="e">
        <f t="shared" si="3"/>
        <v>#DIV/0!</v>
      </c>
      <c r="I35" s="3">
        <f>B35-G35</f>
        <v>3376.9409009999999</v>
      </c>
      <c r="J35" s="3" t="e">
        <f>B35/G35</f>
        <v>#DIV/0!</v>
      </c>
      <c r="N35" s="3" t="e">
        <f t="shared" si="5"/>
        <v>#DIV/0!</v>
      </c>
      <c r="Q35">
        <f t="shared" si="0"/>
        <v>3376.9409009999999</v>
      </c>
      <c r="R35" t="e">
        <f t="shared" si="1"/>
        <v>#DIV/0!</v>
      </c>
      <c r="T35" s="9"/>
      <c r="U35" s="6">
        <f t="shared" si="6"/>
        <v>3376.9409009999999</v>
      </c>
      <c r="V35" t="e">
        <f t="shared" si="7"/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LiteratureOutliers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2023-06-05T08:21:24Z</dcterms:created>
  <dcterms:modified xsi:type="dcterms:W3CDTF">2023-06-07T17:24:55Z</dcterms:modified>
</cp:coreProperties>
</file>