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Univ\GlblEcosseSiteSpecSv\Docs\"/>
    </mc:Choice>
  </mc:AlternateContent>
  <xr:revisionPtr revIDLastSave="0" documentId="13_ncr:1_{76377F2F-FA73-4158-AD3E-8F822B4F0D72}" xr6:coauthVersionLast="45" xr6:coauthVersionMax="45" xr10:uidLastSave="{00000000-0000-0000-0000-000000000000}"/>
  <bookViews>
    <workbookView minimized="1" xWindow="450" yWindow="15" windowWidth="27060" windowHeight="15300" xr2:uid="{00000000-000D-0000-FFFF-FFFF00000000}"/>
  </bookViews>
  <sheets>
    <sheet name="Regions" sheetId="1" r:id="rId1"/>
    <sheet name="Regions (2)" sheetId="3" r:id="rId2"/>
    <sheet name="fertilizer" sheetId="4" r:id="rId3"/>
    <sheet name="Fert2" sheetId="6" r:id="rId4"/>
    <sheet name="Sheet1" sheetId="7" r:id="rId5"/>
  </sheets>
  <definedNames>
    <definedName name="ExternalData_1" localSheetId="3" hidden="1">Fert2!$A$1:$C$24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Z7" i="1" l="1"/>
  <c r="AA7" i="1" s="1"/>
  <c r="U7" i="1"/>
  <c r="V7" i="1" s="1"/>
  <c r="Z6" i="1"/>
  <c r="AA6" i="1" s="1"/>
  <c r="U6" i="1"/>
  <c r="V6" i="1" s="1"/>
  <c r="Z5" i="1"/>
  <c r="AA5" i="1" s="1"/>
  <c r="U5" i="1"/>
  <c r="V5" i="1" s="1"/>
  <c r="Z4" i="1"/>
  <c r="AA4" i="1" s="1"/>
  <c r="U4" i="1"/>
  <c r="V4" i="1" s="1"/>
  <c r="Z3" i="1"/>
  <c r="AA3" i="1" s="1"/>
  <c r="U3" i="1"/>
  <c r="V3" i="1" s="1"/>
  <c r="Z2" i="1"/>
  <c r="AA2" i="1" s="1"/>
  <c r="U2" i="1"/>
  <c r="V2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L4" i="1"/>
  <c r="L3" i="1"/>
  <c r="L2" i="1"/>
  <c r="K7" i="1"/>
  <c r="L7" i="1" s="1"/>
  <c r="K6" i="1"/>
  <c r="L6" i="1" s="1"/>
  <c r="K5" i="1"/>
  <c r="L5" i="1" s="1"/>
  <c r="K4" i="1"/>
  <c r="K3" i="1"/>
  <c r="K2" i="1"/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61312-624C-4B37-BEBD-E1A856E62003}" keepAlive="1" name="Query - jot2" description="Connection to the 'jot2' query in the workbook." type="5" refreshedVersion="6" background="1" saveData="1">
    <dbPr connection="Provider=Microsoft.Mashup.OleDb.1;Data Source=$Workbook$;Location=jot2;Extended Properties=&quot;&quot;" command="SELECT * FROM [jot2]"/>
  </connection>
  <connection id="2" xr16:uid="{39D9FB96-51D2-4CD4-BE8C-A5085443D3ED}" keepAlive="1" name="Query - management" description="Connection to the 'management' query in the workbook." type="5" refreshedVersion="6" background="1">
    <dbPr connection="Provider=Microsoft.Mashup.OleDb.1;Data Source=$Workbook$;Location=management;Extended Properties=&quot;&quot;" command="SELECT * FROM [management]"/>
  </connection>
</connections>
</file>

<file path=xl/sharedStrings.xml><?xml version="1.0" encoding="utf-8"?>
<sst xmlns="http://schemas.openxmlformats.org/spreadsheetml/2006/main" count="185" uniqueCount="82">
  <si>
    <t>Min Long</t>
  </si>
  <si>
    <t>Max Long</t>
  </si>
  <si>
    <t>Min Lat</t>
  </si>
  <si>
    <t>Max Lat</t>
  </si>
  <si>
    <t>North America</t>
  </si>
  <si>
    <t>split N-S at 12 Lat</t>
  </si>
  <si>
    <t>South America</t>
  </si>
  <si>
    <t>Europe and West Asia</t>
  </si>
  <si>
    <t>Asia</t>
  </si>
  <si>
    <t>Australia and NZ</t>
  </si>
  <si>
    <t>Africa</t>
  </si>
  <si>
    <t>Region</t>
  </si>
  <si>
    <t>Grown</t>
  </si>
  <si>
    <t>Total</t>
  </si>
  <si>
    <t>No grown</t>
  </si>
  <si>
    <t>Notes</t>
  </si>
  <si>
    <t>Americas split N-S at 12 deg Latitude</t>
  </si>
  <si>
    <t>Wheat</t>
  </si>
  <si>
    <t>SC</t>
  </si>
  <si>
    <t>NH4_fraction_ver1.nc4</t>
  </si>
  <si>
    <t>NH4_input_ver1.nc4</t>
  </si>
  <si>
    <t>Ninput_date_random_ver1.nc4</t>
  </si>
  <si>
    <t>Ninput_date_ver1.nc4</t>
  </si>
  <si>
    <t>NO3_input_ver1.nc4</t>
  </si>
  <si>
    <t>TN_input_1961_2010.nc4</t>
  </si>
  <si>
    <t># time</t>
  </si>
  <si>
    <t>day of year</t>
  </si>
  <si>
    <t># Timesteps to fertiliser application</t>
  </si>
  <si>
    <t>ECOSSE</t>
  </si>
  <si>
    <t>units</t>
  </si>
  <si>
    <t>Annual_N_fertilizer_rates_as_country_average</t>
  </si>
  <si>
    <t># Amount of fertiliser applied [kg N/ha]</t>
  </si>
  <si>
    <t>kg-N ha-1</t>
  </si>
  <si>
    <t>N_input_date</t>
  </si>
  <si>
    <t>NO3_input</t>
  </si>
  <si>
    <t># Percentage NH4</t>
  </si>
  <si>
    <t># Percentage NO3</t>
  </si>
  <si>
    <t>Fraction</t>
  </si>
  <si>
    <t># Percentage urea</t>
  </si>
  <si>
    <t># Has fertiliser been labelled (0=No, 1=Yes)</t>
  </si>
  <si>
    <t># Does fert.contain ammonium salts other than ammonium sulphate (0=No, 1=Yes)</t>
  </si>
  <si>
    <t>ignore</t>
  </si>
  <si>
    <t>variable</t>
  </si>
  <si>
    <t>name</t>
  </si>
  <si>
    <t xml:space="preserve"> 0.0 to 11.9 mean 0.077</t>
  </si>
  <si>
    <t xml:space="preserve"> 0.0 to 9.5 mean 0.043</t>
  </si>
  <si>
    <t>Column1</t>
  </si>
  <si>
    <t>Column2</t>
  </si>
  <si>
    <t>Column3</t>
  </si>
  <si>
    <t xml:space="preserve"># </t>
  </si>
  <si>
    <t>Number of crops</t>
  </si>
  <si>
    <t>CROP Spring Wheat		sequence 1</t>
  </si>
  <si>
    <t>Timesteps to sowing date from 01/01/01</t>
  </si>
  <si>
    <t>Crop N uptake at harvest (0=calculate internally) [kg N/ha]</t>
  </si>
  <si>
    <t>Timesteps to harvest date from 01/01/01</t>
  </si>
  <si>
    <t>Expected yield [t/ha]</t>
  </si>
  <si>
    <t>Crop residues incorporated (0=No, 1=Yes</t>
  </si>
  <si>
    <t>Number of fertiliser applications</t>
  </si>
  <si>
    <t>Number of organic manure applications</t>
  </si>
  <si>
    <t>Amount of fertiliser applied [kg N/ha]</t>
  </si>
  <si>
    <t>Timesteps to fertiliser application</t>
  </si>
  <si>
    <t>Percentage NO3</t>
  </si>
  <si>
    <t>Percentage NH4</t>
  </si>
  <si>
    <t>Percentage urea</t>
  </si>
  <si>
    <t>Does fert.contain ammonium salts other than ammonium sulphate (0=No, 1=Yes)</t>
  </si>
  <si>
    <t>Has fertiliser been labelled (0=No, 1=Yes)</t>
  </si>
  <si>
    <t>amount</t>
  </si>
  <si>
    <t>doy</t>
  </si>
  <si>
    <t>NH4  fraction</t>
  </si>
  <si>
    <t>years from 1960</t>
  </si>
  <si>
    <t>months since 1960-12-15</t>
  </si>
  <si>
    <t>Yield by crop</t>
  </si>
  <si>
    <t>0.5, 0.25 and 0.083333 degrees (5 arc minutes)</t>
  </si>
  <si>
    <t>NH4_frac</t>
  </si>
  <si>
    <t>NH4_input</t>
  </si>
  <si>
    <t>years from 1960-01-01</t>
  </si>
  <si>
    <r>
      <t>km</t>
    </r>
    <r>
      <rPr>
        <b/>
        <vertAlign val="superscript"/>
        <sz val="11"/>
        <color rgb="FF000000"/>
        <rFont val="Calibri"/>
        <family val="2"/>
      </rPr>
      <t>2</t>
    </r>
  </si>
  <si>
    <t>Wthr dir</t>
  </si>
  <si>
    <t>NAmer</t>
  </si>
  <si>
    <t>SAmer</t>
  </si>
  <si>
    <t>EuWAsia</t>
  </si>
  <si>
    <t>AusNz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</si>
</sst>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 Unicode MS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2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NumberFormat="1"/>
    <xf numFmtId="0" fontId="5" fillId="3" borderId="1" xfId="0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5" fillId="3" borderId="3" xfId="0" applyNumberFormat="1" applyFont="1" applyFill="1" applyBorder="1"/>
    <xf numFmtId="0" fontId="5" fillId="0" borderId="2" xfId="0" applyNumberFormat="1" applyFont="1" applyBorder="1" applyAlignment="1">
      <alignment horizontal="center"/>
    </xf>
    <xf numFmtId="0" fontId="5" fillId="0" borderId="3" xfId="0" applyNumberFormat="1" applyFont="1" applyBorder="1"/>
    <xf numFmtId="0" fontId="5" fillId="2" borderId="1" xfId="0" applyFont="1" applyFill="1" applyBorder="1"/>
    <xf numFmtId="0" fontId="4" fillId="0" borderId="0" xfId="0" applyFont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vertical="center"/>
    </xf>
    <xf numFmtId="164" fontId="0" fillId="4" borderId="0" xfId="0" applyNumberFormat="1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 customBuiltin="1"/>
  </cellStyles>
  <dxfs count="2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FCD53A-DA85-4C8C-B4BF-1E5F7A59FE0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26D9F-9F89-4E48-8469-4D666C1DB019}" name="_jot2" displayName="_jot2" ref="A1:C24" tableType="queryTable" totalsRowShown="0">
  <autoFilter ref="A1:C24" xr:uid="{28ECC05A-BE82-4ABC-827C-692B108233AF}"/>
  <tableColumns count="3">
    <tableColumn id="1" xr3:uid="{C27E0B77-10C9-4B92-A65A-62FF0CE05377}" uniqueName="1" name="Column1" queryTableFieldId="1"/>
    <tableColumn id="2" xr3:uid="{0873F639-2D5E-4F8E-8934-D9575CBC04D6}" uniqueName="2" name="Column2" queryTableFieldId="2" dataDxfId="1"/>
    <tableColumn id="3" xr3:uid="{6682047B-D7B6-47B9-BDF9-725D7F234521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selection activeCell="E1" sqref="E1"/>
    </sheetView>
  </sheetViews>
  <sheetFormatPr defaultRowHeight="20.100000000000001" customHeight="1"/>
  <cols>
    <col min="1" max="1" width="20.28515625" style="2" customWidth="1"/>
    <col min="2" max="5" width="9.140625" style="2" customWidth="1"/>
    <col min="6" max="6" width="11.140625" style="2" customWidth="1"/>
    <col min="7" max="7" width="35.85546875" style="1" customWidth="1"/>
    <col min="8" max="8" width="13.5703125" style="8" customWidth="1"/>
    <col min="9" max="10" width="9.140625" style="2" customWidth="1"/>
    <col min="11" max="11" width="9.140625" style="2"/>
    <col min="12" max="12" width="9.140625" style="4"/>
    <col min="13" max="16384" width="9.140625" style="2"/>
  </cols>
  <sheetData>
    <row r="1" spans="1:27" s="5" customFormat="1" ht="20.100000000000001" customHeight="1">
      <c r="A1" s="5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77</v>
      </c>
      <c r="G1" s="5" t="s">
        <v>15</v>
      </c>
      <c r="H1" s="7" t="s">
        <v>76</v>
      </c>
      <c r="I1" s="9" t="s">
        <v>12</v>
      </c>
      <c r="J1" s="5" t="s">
        <v>14</v>
      </c>
      <c r="K1" s="5" t="s">
        <v>13</v>
      </c>
      <c r="L1" s="6" t="s">
        <v>17</v>
      </c>
      <c r="N1" s="9" t="s">
        <v>12</v>
      </c>
      <c r="O1" s="5" t="s">
        <v>14</v>
      </c>
      <c r="P1" s="5" t="s">
        <v>13</v>
      </c>
      <c r="Q1" s="6" t="s">
        <v>17</v>
      </c>
      <c r="S1" s="5" t="s">
        <v>12</v>
      </c>
      <c r="T1" s="5" t="s">
        <v>14</v>
      </c>
      <c r="U1" s="5" t="s">
        <v>13</v>
      </c>
      <c r="V1" s="6" t="s">
        <v>18</v>
      </c>
      <c r="X1" s="5" t="s">
        <v>12</v>
      </c>
      <c r="Y1" s="5" t="s">
        <v>14</v>
      </c>
      <c r="Z1" s="5" t="s">
        <v>13</v>
      </c>
      <c r="AA1" s="6" t="s">
        <v>18</v>
      </c>
    </row>
    <row r="2" spans="1:27" s="28" customFormat="1" ht="20.100000000000001" customHeight="1">
      <c r="A2" s="28" t="s">
        <v>4</v>
      </c>
      <c r="B2" s="28">
        <v>-166</v>
      </c>
      <c r="C2" s="28">
        <v>-33</v>
      </c>
      <c r="D2" s="28">
        <v>12</v>
      </c>
      <c r="E2" s="28">
        <v>75</v>
      </c>
      <c r="F2" s="33" t="s">
        <v>78</v>
      </c>
      <c r="G2" s="29" t="s">
        <v>16</v>
      </c>
      <c r="H2" s="30">
        <f>I2*3600</f>
        <v>18032400</v>
      </c>
      <c r="I2" s="31">
        <v>5009</v>
      </c>
      <c r="J2" s="31">
        <v>26230</v>
      </c>
      <c r="K2" s="31">
        <f>I2+J2</f>
        <v>31239</v>
      </c>
      <c r="L2" s="32">
        <f>I2/K2</f>
        <v>0.16034444124331765</v>
      </c>
      <c r="N2" s="31">
        <v>17820</v>
      </c>
      <c r="O2" s="31">
        <v>106369</v>
      </c>
      <c r="P2" s="31">
        <f>N2+O2</f>
        <v>124189</v>
      </c>
      <c r="Q2" s="32">
        <f>N2/P2</f>
        <v>0.14349096940952902</v>
      </c>
      <c r="S2" s="31">
        <v>0</v>
      </c>
      <c r="T2" s="31">
        <v>26230</v>
      </c>
      <c r="U2" s="31">
        <f>S2+T2</f>
        <v>26230</v>
      </c>
      <c r="V2" s="32">
        <f>S2/U2</f>
        <v>0</v>
      </c>
      <c r="X2" s="31">
        <v>2593</v>
      </c>
      <c r="Y2" s="31">
        <v>121596</v>
      </c>
      <c r="Z2" s="31">
        <f>X2+Y2</f>
        <v>124189</v>
      </c>
      <c r="AA2" s="32">
        <f>X2/Z2</f>
        <v>2.0879465975247403E-2</v>
      </c>
    </row>
    <row r="3" spans="1:27" ht="20.100000000000001" customHeight="1">
      <c r="A3" s="2" t="s">
        <v>6</v>
      </c>
      <c r="B3" s="2">
        <f>B2</f>
        <v>-166</v>
      </c>
      <c r="C3" s="2">
        <v>-33</v>
      </c>
      <c r="D3" s="2">
        <v>-60</v>
      </c>
      <c r="E3" s="2">
        <v>12</v>
      </c>
      <c r="F3" s="34" t="s">
        <v>79</v>
      </c>
      <c r="H3" s="8">
        <f t="shared" ref="H3:H7" si="0">I3*3600</f>
        <v>10994400</v>
      </c>
      <c r="I3" s="10">
        <v>3054</v>
      </c>
      <c r="J3" s="3">
        <v>35661</v>
      </c>
      <c r="K3" s="3">
        <f t="shared" ref="K3:K7" si="1">I3+J3</f>
        <v>38715</v>
      </c>
      <c r="L3" s="4">
        <f t="shared" ref="L3:L7" si="2">I3/K3</f>
        <v>7.8884153428903522E-2</v>
      </c>
      <c r="N3" s="10">
        <v>10837</v>
      </c>
      <c r="O3" s="3">
        <v>143200</v>
      </c>
      <c r="P3" s="3">
        <f t="shared" ref="P3:P7" si="3">N3+O3</f>
        <v>154037</v>
      </c>
      <c r="Q3" s="4">
        <f t="shared" ref="Q3:Q7" si="4">N3/P3</f>
        <v>7.0353226822127149E-2</v>
      </c>
      <c r="S3" s="3">
        <v>0</v>
      </c>
      <c r="T3" s="3">
        <v>35661</v>
      </c>
      <c r="U3" s="3">
        <f t="shared" ref="U3:U7" si="5">S3+T3</f>
        <v>35661</v>
      </c>
      <c r="V3" s="4">
        <f t="shared" ref="V3:V7" si="6">S3/U3</f>
        <v>0</v>
      </c>
      <c r="X3" s="3">
        <v>0</v>
      </c>
      <c r="Y3" s="3">
        <v>143200</v>
      </c>
      <c r="Z3" s="3">
        <f t="shared" ref="Z3:Z7" si="7">X3+Y3</f>
        <v>143200</v>
      </c>
      <c r="AA3" s="4">
        <f t="shared" ref="AA3:AA7" si="8">X3/Z3</f>
        <v>0</v>
      </c>
    </row>
    <row r="4" spans="1:27" s="28" customFormat="1" ht="20.100000000000001" customHeight="1">
      <c r="A4" s="28" t="s">
        <v>7</v>
      </c>
      <c r="B4" s="28">
        <v>-11.3</v>
      </c>
      <c r="C4" s="28">
        <v>50</v>
      </c>
      <c r="D4" s="28">
        <v>30</v>
      </c>
      <c r="E4" s="28">
        <v>75</v>
      </c>
      <c r="F4" s="33" t="s">
        <v>80</v>
      </c>
      <c r="G4" s="29"/>
      <c r="H4" s="30">
        <f t="shared" si="0"/>
        <v>18921600</v>
      </c>
      <c r="I4" s="31">
        <v>5256</v>
      </c>
      <c r="J4" s="31">
        <v>4788</v>
      </c>
      <c r="K4" s="31">
        <f t="shared" si="1"/>
        <v>10044</v>
      </c>
      <c r="L4" s="32">
        <f t="shared" si="2"/>
        <v>0.52329749103942658</v>
      </c>
      <c r="N4" s="31">
        <v>19068</v>
      </c>
      <c r="O4" s="31">
        <v>20699</v>
      </c>
      <c r="P4" s="31">
        <f t="shared" si="3"/>
        <v>39767</v>
      </c>
      <c r="Q4" s="32">
        <f t="shared" si="4"/>
        <v>0.47949304699876782</v>
      </c>
      <c r="S4" s="31">
        <v>0</v>
      </c>
      <c r="T4" s="31">
        <v>4788</v>
      </c>
      <c r="U4" s="31">
        <f t="shared" si="5"/>
        <v>4788</v>
      </c>
      <c r="V4" s="32">
        <f t="shared" si="6"/>
        <v>0</v>
      </c>
      <c r="X4" s="31">
        <v>0</v>
      </c>
      <c r="Y4" s="31">
        <v>20699</v>
      </c>
      <c r="Z4" s="31">
        <f t="shared" si="7"/>
        <v>20699</v>
      </c>
      <c r="AA4" s="32">
        <f t="shared" si="8"/>
        <v>0</v>
      </c>
    </row>
    <row r="5" spans="1:27" ht="20.100000000000001" customHeight="1">
      <c r="A5" s="2" t="s">
        <v>8</v>
      </c>
      <c r="B5" s="2">
        <v>50</v>
      </c>
      <c r="C5" s="2">
        <v>145</v>
      </c>
      <c r="D5" s="2">
        <v>7</v>
      </c>
      <c r="E5" s="2">
        <v>75</v>
      </c>
      <c r="F5" s="34" t="s">
        <v>8</v>
      </c>
      <c r="H5" s="8">
        <f t="shared" si="0"/>
        <v>34621200</v>
      </c>
      <c r="I5" s="10">
        <v>9617</v>
      </c>
      <c r="J5" s="3">
        <v>14640</v>
      </c>
      <c r="K5" s="3">
        <f t="shared" si="1"/>
        <v>24257</v>
      </c>
      <c r="L5" s="4">
        <f t="shared" si="2"/>
        <v>0.39646287669538688</v>
      </c>
      <c r="N5" s="10">
        <v>34512</v>
      </c>
      <c r="O5" s="3">
        <v>61881</v>
      </c>
      <c r="P5" s="3">
        <f t="shared" si="3"/>
        <v>96393</v>
      </c>
      <c r="Q5" s="4">
        <f t="shared" si="4"/>
        <v>0.35803429709626217</v>
      </c>
      <c r="S5" s="3">
        <v>0</v>
      </c>
      <c r="T5" s="3">
        <v>14640</v>
      </c>
      <c r="U5" s="3">
        <f t="shared" si="5"/>
        <v>14640</v>
      </c>
      <c r="V5" s="4">
        <f t="shared" si="6"/>
        <v>0</v>
      </c>
      <c r="X5" s="3">
        <v>0</v>
      </c>
      <c r="Y5" s="3">
        <v>61881</v>
      </c>
      <c r="Z5" s="3">
        <f t="shared" si="7"/>
        <v>61881</v>
      </c>
      <c r="AA5" s="4">
        <f t="shared" si="8"/>
        <v>0</v>
      </c>
    </row>
    <row r="6" spans="1:27" s="28" customFormat="1" ht="20.100000000000001" customHeight="1">
      <c r="A6" s="28" t="s">
        <v>9</v>
      </c>
      <c r="B6" s="28">
        <v>112.5</v>
      </c>
      <c r="C6" s="28">
        <v>179.1</v>
      </c>
      <c r="D6" s="28">
        <v>-55.12</v>
      </c>
      <c r="E6" s="28">
        <v>-9.2200000000000006</v>
      </c>
      <c r="F6" s="33" t="s">
        <v>81</v>
      </c>
      <c r="G6" s="29"/>
      <c r="H6" s="30">
        <f t="shared" si="0"/>
        <v>4410000</v>
      </c>
      <c r="I6" s="31">
        <v>1225</v>
      </c>
      <c r="J6" s="31">
        <v>11330</v>
      </c>
      <c r="K6" s="31">
        <f t="shared" si="1"/>
        <v>12555</v>
      </c>
      <c r="L6" s="32">
        <f t="shared" si="2"/>
        <v>9.7570688968538433E-2</v>
      </c>
      <c r="N6" s="31">
        <v>3866</v>
      </c>
      <c r="O6" s="31">
        <v>45529</v>
      </c>
      <c r="P6" s="31">
        <f t="shared" si="3"/>
        <v>49395</v>
      </c>
      <c r="Q6" s="32">
        <f t="shared" si="4"/>
        <v>7.8267031076019844E-2</v>
      </c>
      <c r="S6" s="31">
        <v>0</v>
      </c>
      <c r="T6" s="31">
        <v>11330</v>
      </c>
      <c r="U6" s="31">
        <f t="shared" si="5"/>
        <v>11330</v>
      </c>
      <c r="V6" s="32">
        <f t="shared" si="6"/>
        <v>0</v>
      </c>
      <c r="X6" s="31">
        <v>0</v>
      </c>
      <c r="Y6" s="31">
        <v>45529</v>
      </c>
      <c r="Z6" s="31">
        <f t="shared" si="7"/>
        <v>45529</v>
      </c>
      <c r="AA6" s="32">
        <f t="shared" si="8"/>
        <v>0</v>
      </c>
    </row>
    <row r="7" spans="1:27" ht="20.100000000000001" customHeight="1">
      <c r="A7" s="2" t="s">
        <v>10</v>
      </c>
      <c r="B7" s="2">
        <v>-20</v>
      </c>
      <c r="C7" s="2">
        <v>56</v>
      </c>
      <c r="D7" s="2">
        <v>-41.5</v>
      </c>
      <c r="E7" s="2">
        <v>17</v>
      </c>
      <c r="F7" s="34" t="s">
        <v>10</v>
      </c>
      <c r="H7" s="8">
        <f t="shared" si="0"/>
        <v>17506800</v>
      </c>
      <c r="I7" s="10">
        <v>4863</v>
      </c>
      <c r="J7" s="3">
        <v>13344</v>
      </c>
      <c r="K7" s="3">
        <f t="shared" si="1"/>
        <v>18207</v>
      </c>
      <c r="L7" s="4">
        <f t="shared" si="2"/>
        <v>0.26709507332344701</v>
      </c>
      <c r="N7" s="10">
        <v>17377</v>
      </c>
      <c r="O7" s="3">
        <v>54298</v>
      </c>
      <c r="P7" s="3">
        <f t="shared" si="3"/>
        <v>71675</v>
      </c>
      <c r="Q7" s="4">
        <f t="shared" si="4"/>
        <v>0.24244157656086501</v>
      </c>
      <c r="S7" s="3">
        <v>0</v>
      </c>
      <c r="T7" s="3">
        <v>13344</v>
      </c>
      <c r="U7" s="3">
        <f t="shared" si="5"/>
        <v>13344</v>
      </c>
      <c r="V7" s="4">
        <f t="shared" si="6"/>
        <v>0</v>
      </c>
      <c r="X7" s="3">
        <v>17702</v>
      </c>
      <c r="Y7" s="3">
        <v>53973</v>
      </c>
      <c r="Z7" s="3">
        <f t="shared" si="7"/>
        <v>71675</v>
      </c>
      <c r="AA7" s="4">
        <f t="shared" si="8"/>
        <v>0.2469759330310429</v>
      </c>
    </row>
    <row r="8" spans="1:27" ht="20.100000000000001" customHeight="1">
      <c r="F8" s="34"/>
      <c r="I8" s="3"/>
      <c r="J8" s="3"/>
      <c r="K8" s="3"/>
    </row>
    <row r="9" spans="1:27" ht="20.100000000000001" customHeight="1">
      <c r="F9" s="34"/>
      <c r="I9" s="3"/>
      <c r="J9" s="3"/>
      <c r="K9" s="3"/>
    </row>
    <row r="10" spans="1:27" ht="20.100000000000001" customHeight="1">
      <c r="F10" s="34"/>
      <c r="I10" s="3"/>
      <c r="J10" s="3"/>
      <c r="K10" s="3"/>
    </row>
    <row r="11" spans="1:27" ht="20.100000000000001" customHeight="1">
      <c r="F11" s="34"/>
      <c r="I11" s="3"/>
      <c r="J11" s="3"/>
      <c r="K11" s="3"/>
    </row>
    <row r="12" spans="1:27" ht="20.100000000000001" customHeight="1">
      <c r="F12" s="34"/>
      <c r="I12" s="3"/>
      <c r="J12" s="3"/>
      <c r="K12" s="3"/>
    </row>
    <row r="13" spans="1:27" ht="20.100000000000001" customHeight="1">
      <c r="F13" s="34"/>
      <c r="I13" s="3"/>
      <c r="J13" s="3"/>
      <c r="K13" s="3"/>
    </row>
    <row r="14" spans="1:27" ht="20.100000000000001" customHeight="1">
      <c r="F14" s="34"/>
      <c r="I14" s="3"/>
      <c r="J14" s="3"/>
      <c r="K14" s="3"/>
    </row>
    <row r="15" spans="1:27" ht="20.100000000000001" customHeight="1">
      <c r="F15" s="34"/>
      <c r="I15" s="3"/>
      <c r="J15" s="3"/>
      <c r="K15" s="3"/>
    </row>
    <row r="16" spans="1:27" ht="20.100000000000001" customHeight="1">
      <c r="F16" s="34"/>
    </row>
    <row r="17" spans="6:6" ht="20.100000000000001" customHeight="1">
      <c r="F17" s="34"/>
    </row>
  </sheetData>
  <pageMargins left="0.70000000000000007" right="0.70000000000000007" top="0.75" bottom="0.75" header="0.30000000000000004" footer="0.3000000000000000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9050-B21B-48BB-AC74-CB63BC84A9CE}">
  <dimension ref="A1:F7"/>
  <sheetViews>
    <sheetView workbookViewId="0">
      <selection activeCell="D4" sqref="D4"/>
    </sheetView>
  </sheetViews>
  <sheetFormatPr defaultRowHeight="20.100000000000001" customHeight="1"/>
  <cols>
    <col min="1" max="1" width="20.28515625" customWidth="1"/>
    <col min="2" max="5" width="9.140625" customWidth="1"/>
    <col min="6" max="6" width="59.140625" customWidth="1"/>
    <col min="7" max="7" width="9.140625" customWidth="1"/>
  </cols>
  <sheetData>
    <row r="1" spans="1:6" s="1" customFormat="1" ht="20.100000000000001" customHeigh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ht="20.100000000000001" customHeight="1">
      <c r="A2" t="s">
        <v>4</v>
      </c>
      <c r="B2">
        <v>-166</v>
      </c>
      <c r="C2">
        <v>-50</v>
      </c>
      <c r="D2">
        <v>12</v>
      </c>
      <c r="E2">
        <v>70</v>
      </c>
      <c r="F2" t="s">
        <v>5</v>
      </c>
    </row>
    <row r="3" spans="1:6" ht="20.100000000000001" customHeight="1">
      <c r="A3" t="s">
        <v>6</v>
      </c>
      <c r="B3">
        <v>-85</v>
      </c>
      <c r="C3">
        <v>-33</v>
      </c>
      <c r="D3">
        <v>-60</v>
      </c>
      <c r="E3">
        <v>12</v>
      </c>
    </row>
    <row r="4" spans="1:6" ht="20.100000000000001" customHeight="1">
      <c r="A4" t="s">
        <v>7</v>
      </c>
      <c r="B4">
        <v>-11.3</v>
      </c>
      <c r="C4">
        <v>50</v>
      </c>
      <c r="D4">
        <v>30</v>
      </c>
      <c r="E4">
        <v>70</v>
      </c>
    </row>
    <row r="5" spans="1:6" ht="20.100000000000001" customHeight="1">
      <c r="A5" t="s">
        <v>8</v>
      </c>
      <c r="B5">
        <v>50</v>
      </c>
      <c r="C5">
        <v>145</v>
      </c>
      <c r="D5">
        <v>7</v>
      </c>
      <c r="E5">
        <v>70</v>
      </c>
    </row>
    <row r="6" spans="1:6" ht="20.100000000000001" customHeight="1">
      <c r="A6" t="s">
        <v>9</v>
      </c>
      <c r="B6">
        <v>112.5</v>
      </c>
      <c r="C6">
        <v>179.1</v>
      </c>
      <c r="D6">
        <v>-55.12</v>
      </c>
      <c r="E6">
        <v>-9.2200000000000006</v>
      </c>
    </row>
    <row r="7" spans="1:6" ht="20.100000000000001" customHeight="1">
      <c r="A7" t="s">
        <v>10</v>
      </c>
      <c r="B7">
        <v>-20</v>
      </c>
      <c r="C7">
        <v>56</v>
      </c>
      <c r="D7">
        <v>-41.5</v>
      </c>
      <c r="E7">
        <v>17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654-C833-4076-93E5-DAA00CDE9D8F}">
  <dimension ref="A1:I33"/>
  <sheetViews>
    <sheetView workbookViewId="0">
      <selection activeCell="D5" sqref="D5"/>
    </sheetView>
  </sheetViews>
  <sheetFormatPr defaultRowHeight="18" customHeight="1"/>
  <cols>
    <col min="1" max="1" width="31" style="14" customWidth="1"/>
    <col min="2" max="2" width="14.28515625" style="14" customWidth="1"/>
    <col min="3" max="3" width="14.85546875" style="14" customWidth="1"/>
    <col min="4" max="4" width="21.7109375" style="14" customWidth="1"/>
    <col min="5" max="5" width="14.28515625" style="16" customWidth="1"/>
    <col min="6" max="6" width="44.42578125" style="14" customWidth="1"/>
    <col min="7" max="7" width="9.140625" style="14" customWidth="1"/>
    <col min="8" max="8" width="79.42578125" style="14" customWidth="1"/>
    <col min="9" max="9" width="9.140625" style="15"/>
    <col min="10" max="16384" width="9.140625" style="14"/>
  </cols>
  <sheetData>
    <row r="1" spans="1:9" s="12" customFormat="1" ht="18" customHeight="1">
      <c r="A1" s="12" t="s">
        <v>43</v>
      </c>
      <c r="B1" s="12" t="s">
        <v>42</v>
      </c>
      <c r="C1" s="12" t="s">
        <v>25</v>
      </c>
      <c r="E1" s="12" t="s">
        <v>29</v>
      </c>
      <c r="H1" s="12" t="s">
        <v>28</v>
      </c>
    </row>
    <row r="2" spans="1:9" ht="18" customHeight="1">
      <c r="A2" s="13" t="s">
        <v>19</v>
      </c>
      <c r="B2" s="13" t="s">
        <v>73</v>
      </c>
      <c r="C2" s="14">
        <v>50</v>
      </c>
      <c r="D2" s="14" t="s">
        <v>75</v>
      </c>
      <c r="E2" s="16" t="s">
        <v>37</v>
      </c>
      <c r="H2" s="14" t="s">
        <v>35</v>
      </c>
      <c r="I2" s="14"/>
    </row>
    <row r="3" spans="1:9" ht="18" customHeight="1">
      <c r="A3" s="14" t="s">
        <v>20</v>
      </c>
      <c r="B3" s="14" t="s">
        <v>74</v>
      </c>
      <c r="C3" s="14">
        <v>600</v>
      </c>
      <c r="D3" s="11" t="s">
        <v>70</v>
      </c>
      <c r="E3" s="16" t="s">
        <v>32</v>
      </c>
      <c r="F3" s="14" t="s">
        <v>44</v>
      </c>
      <c r="I3" s="14"/>
    </row>
    <row r="4" spans="1:9" ht="18" customHeight="1">
      <c r="A4" s="14" t="s">
        <v>21</v>
      </c>
      <c r="B4" s="14" t="s">
        <v>33</v>
      </c>
      <c r="C4" s="14">
        <v>12</v>
      </c>
      <c r="E4" s="16" t="s">
        <v>26</v>
      </c>
      <c r="G4" s="13" t="s">
        <v>41</v>
      </c>
      <c r="I4" s="14"/>
    </row>
    <row r="5" spans="1:9" ht="18" customHeight="1">
      <c r="A5" s="13" t="s">
        <v>22</v>
      </c>
      <c r="B5" s="11" t="s">
        <v>33</v>
      </c>
      <c r="C5" s="14">
        <v>12</v>
      </c>
      <c r="E5" s="16" t="s">
        <v>26</v>
      </c>
      <c r="H5" s="14" t="s">
        <v>27</v>
      </c>
      <c r="I5" s="14"/>
    </row>
    <row r="6" spans="1:9" ht="18" customHeight="1">
      <c r="A6" s="14" t="s">
        <v>23</v>
      </c>
      <c r="B6" s="11" t="s">
        <v>34</v>
      </c>
      <c r="C6" s="14">
        <v>600</v>
      </c>
      <c r="E6" s="16" t="s">
        <v>32</v>
      </c>
      <c r="F6" s="14" t="s">
        <v>45</v>
      </c>
      <c r="H6" s="15" t="s">
        <v>36</v>
      </c>
      <c r="I6" s="14"/>
    </row>
    <row r="7" spans="1:9" ht="18" customHeight="1">
      <c r="A7" s="13" t="s">
        <v>24</v>
      </c>
      <c r="B7" s="14" t="s">
        <v>30</v>
      </c>
      <c r="C7" s="14">
        <v>50</v>
      </c>
      <c r="D7" s="14" t="s">
        <v>69</v>
      </c>
      <c r="E7" s="16" t="s">
        <v>32</v>
      </c>
      <c r="H7" s="14" t="s">
        <v>31</v>
      </c>
      <c r="I7" s="14"/>
    </row>
    <row r="8" spans="1:9" ht="18" customHeight="1">
      <c r="G8" s="14">
        <v>0</v>
      </c>
      <c r="H8" s="14" t="s">
        <v>38</v>
      </c>
    </row>
    <row r="9" spans="1:9" ht="18" customHeight="1">
      <c r="G9" s="14">
        <v>0</v>
      </c>
      <c r="H9" s="14" t="s">
        <v>40</v>
      </c>
    </row>
    <row r="10" spans="1:9" ht="18" customHeight="1">
      <c r="G10" s="14">
        <v>0</v>
      </c>
      <c r="H10" s="15" t="s">
        <v>39</v>
      </c>
    </row>
    <row r="11" spans="1:9" ht="18" customHeight="1">
      <c r="B11" s="18">
        <v>16</v>
      </c>
      <c r="C11" s="22" t="s">
        <v>49</v>
      </c>
      <c r="D11" s="22"/>
      <c r="E11" s="23" t="s">
        <v>50</v>
      </c>
    </row>
    <row r="12" spans="1:9" ht="18" customHeight="1">
      <c r="B12" s="19">
        <v>5</v>
      </c>
      <c r="C12" s="24" t="s">
        <v>49</v>
      </c>
      <c r="D12" s="24"/>
      <c r="E12" s="25" t="s">
        <v>51</v>
      </c>
    </row>
    <row r="13" spans="1:9" ht="18" customHeight="1">
      <c r="B13" s="18">
        <v>60</v>
      </c>
      <c r="C13" s="22" t="s">
        <v>49</v>
      </c>
      <c r="D13" s="22"/>
      <c r="E13" s="23" t="s">
        <v>52</v>
      </c>
    </row>
    <row r="14" spans="1:9" ht="18" customHeight="1">
      <c r="B14" s="19">
        <v>93.09</v>
      </c>
      <c r="C14" s="24" t="s">
        <v>49</v>
      </c>
      <c r="D14" s="24"/>
      <c r="E14" s="25" t="s">
        <v>53</v>
      </c>
    </row>
    <row r="15" spans="1:9" ht="18" customHeight="1">
      <c r="B15" s="18">
        <v>181</v>
      </c>
      <c r="C15" s="22" t="s">
        <v>49</v>
      </c>
      <c r="D15" s="22"/>
      <c r="E15" s="23" t="s">
        <v>54</v>
      </c>
    </row>
    <row r="16" spans="1:9" ht="18" customHeight="1">
      <c r="B16" s="19">
        <v>8</v>
      </c>
      <c r="C16" s="24" t="s">
        <v>49</v>
      </c>
      <c r="D16" s="24"/>
      <c r="E16" s="25" t="s">
        <v>55</v>
      </c>
    </row>
    <row r="17" spans="1:7" ht="18" customHeight="1">
      <c r="B17" s="18">
        <v>0</v>
      </c>
      <c r="C17" s="22" t="s">
        <v>49</v>
      </c>
      <c r="D17" s="22"/>
      <c r="E17" s="23" t="s">
        <v>56</v>
      </c>
    </row>
    <row r="18" spans="1:7" ht="18" customHeight="1">
      <c r="B18" s="26">
        <v>2</v>
      </c>
      <c r="C18" s="24" t="s">
        <v>49</v>
      </c>
      <c r="D18" s="24"/>
      <c r="E18" s="25" t="s">
        <v>57</v>
      </c>
      <c r="G18" s="13"/>
    </row>
    <row r="19" spans="1:7" ht="18" customHeight="1">
      <c r="B19" s="18">
        <v>0</v>
      </c>
      <c r="C19" s="22" t="s">
        <v>49</v>
      </c>
      <c r="D19" s="22"/>
      <c r="E19" s="23" t="s">
        <v>58</v>
      </c>
    </row>
    <row r="20" spans="1:7" ht="18" customHeight="1">
      <c r="A20" s="27" t="s">
        <v>66</v>
      </c>
      <c r="B20" s="19">
        <v>23.27</v>
      </c>
      <c r="C20" s="24" t="s">
        <v>49</v>
      </c>
      <c r="D20" s="24"/>
      <c r="E20" s="25" t="s">
        <v>59</v>
      </c>
    </row>
    <row r="21" spans="1:7" ht="18" customHeight="1">
      <c r="A21" s="27" t="s">
        <v>67</v>
      </c>
      <c r="B21" s="18">
        <v>59</v>
      </c>
      <c r="C21" s="22" t="s">
        <v>49</v>
      </c>
      <c r="D21" s="22"/>
      <c r="E21" s="23" t="s">
        <v>60</v>
      </c>
    </row>
    <row r="22" spans="1:7" ht="18" customHeight="1">
      <c r="A22" s="27"/>
      <c r="B22" s="19">
        <v>50</v>
      </c>
      <c r="C22" s="24" t="s">
        <v>49</v>
      </c>
      <c r="D22" s="24"/>
      <c r="E22" s="25" t="s">
        <v>61</v>
      </c>
    </row>
    <row r="23" spans="1:7" ht="18" customHeight="1">
      <c r="A23" s="27" t="s">
        <v>68</v>
      </c>
      <c r="B23" s="18">
        <v>50</v>
      </c>
      <c r="C23" s="22" t="s">
        <v>49</v>
      </c>
      <c r="D23" s="22"/>
      <c r="E23" s="23" t="s">
        <v>62</v>
      </c>
    </row>
    <row r="24" spans="1:7" ht="18" customHeight="1">
      <c r="A24" s="27"/>
      <c r="B24" s="19">
        <v>0</v>
      </c>
      <c r="C24" s="24" t="s">
        <v>49</v>
      </c>
      <c r="D24" s="24"/>
      <c r="E24" s="25" t="s">
        <v>63</v>
      </c>
    </row>
    <row r="25" spans="1:7" ht="18" customHeight="1">
      <c r="A25" s="27"/>
      <c r="B25" s="18">
        <v>0</v>
      </c>
      <c r="C25" s="22" t="s">
        <v>49</v>
      </c>
      <c r="D25" s="22"/>
      <c r="E25" s="23" t="s">
        <v>64</v>
      </c>
    </row>
    <row r="26" spans="1:7" ht="18" customHeight="1">
      <c r="A26" s="27"/>
      <c r="B26" s="19">
        <v>0</v>
      </c>
      <c r="C26" s="24" t="s">
        <v>49</v>
      </c>
      <c r="D26" s="24"/>
      <c r="E26" s="25" t="s">
        <v>65</v>
      </c>
    </row>
    <row r="27" spans="1:7" ht="18" customHeight="1">
      <c r="A27" s="27"/>
      <c r="B27" s="18">
        <v>69.819999999999993</v>
      </c>
      <c r="C27" s="22" t="s">
        <v>49</v>
      </c>
      <c r="D27" s="22"/>
      <c r="E27" s="23" t="s">
        <v>59</v>
      </c>
    </row>
    <row r="28" spans="1:7" ht="18" customHeight="1">
      <c r="A28" s="27"/>
      <c r="B28" s="19">
        <v>88</v>
      </c>
      <c r="C28" s="24" t="s">
        <v>49</v>
      </c>
      <c r="D28" s="24"/>
      <c r="E28" s="25" t="s">
        <v>60</v>
      </c>
    </row>
    <row r="29" spans="1:7" ht="18" customHeight="1">
      <c r="B29" s="18">
        <v>50</v>
      </c>
      <c r="C29" s="22" t="s">
        <v>49</v>
      </c>
      <c r="D29" s="22"/>
      <c r="E29" s="23" t="s">
        <v>61</v>
      </c>
    </row>
    <row r="30" spans="1:7" ht="18" customHeight="1">
      <c r="B30" s="19">
        <v>50</v>
      </c>
      <c r="C30" s="24" t="s">
        <v>49</v>
      </c>
      <c r="D30" s="24"/>
      <c r="E30" s="25" t="s">
        <v>62</v>
      </c>
    </row>
    <row r="31" spans="1:7" ht="18" customHeight="1">
      <c r="B31" s="18">
        <v>0</v>
      </c>
      <c r="C31" s="22" t="s">
        <v>49</v>
      </c>
      <c r="D31" s="22"/>
      <c r="E31" s="23" t="s">
        <v>63</v>
      </c>
    </row>
    <row r="32" spans="1:7" ht="18" customHeight="1">
      <c r="B32" s="19">
        <v>0</v>
      </c>
      <c r="C32" s="24" t="s">
        <v>49</v>
      </c>
      <c r="D32" s="24"/>
      <c r="E32" s="25" t="s">
        <v>64</v>
      </c>
    </row>
    <row r="33" spans="2:5" ht="18" customHeight="1">
      <c r="B33" s="18">
        <v>0</v>
      </c>
      <c r="C33" s="22" t="s">
        <v>49</v>
      </c>
      <c r="D33" s="22"/>
      <c r="E33" s="23" t="s">
        <v>65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A28D-2BA4-4551-A533-504924A84DFB}">
  <dimension ref="A1:C24"/>
  <sheetViews>
    <sheetView workbookViewId="0">
      <selection activeCell="F15" sqref="F15"/>
    </sheetView>
  </sheetViews>
  <sheetFormatPr defaultRowHeight="15"/>
  <cols>
    <col min="1" max="1" width="11.140625" bestFit="1" customWidth="1"/>
    <col min="2" max="2" width="11.140625" style="20" bestFit="1" customWidth="1"/>
    <col min="3" max="3" width="74.28515625" bestFit="1" customWidth="1"/>
  </cols>
  <sheetData>
    <row r="1" spans="1:3">
      <c r="A1" t="s">
        <v>46</v>
      </c>
      <c r="B1" s="20" t="s">
        <v>47</v>
      </c>
      <c r="C1" t="s">
        <v>48</v>
      </c>
    </row>
    <row r="2" spans="1:3">
      <c r="A2">
        <v>16</v>
      </c>
      <c r="B2" s="21" t="s">
        <v>49</v>
      </c>
      <c r="C2" s="17" t="s">
        <v>50</v>
      </c>
    </row>
    <row r="3" spans="1:3">
      <c r="A3">
        <v>5</v>
      </c>
      <c r="B3" s="21" t="s">
        <v>49</v>
      </c>
      <c r="C3" s="17" t="s">
        <v>51</v>
      </c>
    </row>
    <row r="4" spans="1:3">
      <c r="A4">
        <v>60</v>
      </c>
      <c r="B4" s="21" t="s">
        <v>49</v>
      </c>
      <c r="C4" s="17" t="s">
        <v>52</v>
      </c>
    </row>
    <row r="5" spans="1:3">
      <c r="A5">
        <v>93.09</v>
      </c>
      <c r="B5" s="21" t="s">
        <v>49</v>
      </c>
      <c r="C5" s="17" t="s">
        <v>53</v>
      </c>
    </row>
    <row r="6" spans="1:3">
      <c r="A6">
        <v>181</v>
      </c>
      <c r="B6" s="21" t="s">
        <v>49</v>
      </c>
      <c r="C6" s="17" t="s">
        <v>54</v>
      </c>
    </row>
    <row r="7" spans="1:3">
      <c r="A7">
        <v>8</v>
      </c>
      <c r="B7" s="21" t="s">
        <v>49</v>
      </c>
      <c r="C7" s="17" t="s">
        <v>55</v>
      </c>
    </row>
    <row r="8" spans="1:3">
      <c r="A8">
        <v>0</v>
      </c>
      <c r="B8" s="21" t="s">
        <v>49</v>
      </c>
      <c r="C8" s="17" t="s">
        <v>56</v>
      </c>
    </row>
    <row r="9" spans="1:3">
      <c r="A9">
        <v>2</v>
      </c>
      <c r="B9" s="21" t="s">
        <v>49</v>
      </c>
      <c r="C9" s="17" t="s">
        <v>57</v>
      </c>
    </row>
    <row r="10" spans="1:3">
      <c r="A10">
        <v>0</v>
      </c>
      <c r="B10" s="21" t="s">
        <v>49</v>
      </c>
      <c r="C10" s="17" t="s">
        <v>58</v>
      </c>
    </row>
    <row r="11" spans="1:3">
      <c r="A11">
        <v>23.27</v>
      </c>
      <c r="B11" s="21" t="s">
        <v>49</v>
      </c>
      <c r="C11" s="17" t="s">
        <v>59</v>
      </c>
    </row>
    <row r="12" spans="1:3">
      <c r="A12">
        <v>59</v>
      </c>
      <c r="B12" s="21" t="s">
        <v>49</v>
      </c>
      <c r="C12" s="17" t="s">
        <v>60</v>
      </c>
    </row>
    <row r="13" spans="1:3">
      <c r="A13">
        <v>50</v>
      </c>
      <c r="B13" s="21" t="s">
        <v>49</v>
      </c>
      <c r="C13" s="17" t="s">
        <v>61</v>
      </c>
    </row>
    <row r="14" spans="1:3">
      <c r="A14">
        <v>50</v>
      </c>
      <c r="B14" s="21" t="s">
        <v>49</v>
      </c>
      <c r="C14" s="17" t="s">
        <v>62</v>
      </c>
    </row>
    <row r="15" spans="1:3">
      <c r="A15">
        <v>0</v>
      </c>
      <c r="B15" s="21" t="s">
        <v>49</v>
      </c>
      <c r="C15" s="17" t="s">
        <v>63</v>
      </c>
    </row>
    <row r="16" spans="1:3">
      <c r="A16">
        <v>0</v>
      </c>
      <c r="B16" s="21" t="s">
        <v>49</v>
      </c>
      <c r="C16" s="17" t="s">
        <v>64</v>
      </c>
    </row>
    <row r="17" spans="1:3">
      <c r="A17">
        <v>0</v>
      </c>
      <c r="B17" s="21" t="s">
        <v>49</v>
      </c>
      <c r="C17" s="17" t="s">
        <v>65</v>
      </c>
    </row>
    <row r="18" spans="1:3">
      <c r="A18">
        <v>69.819999999999993</v>
      </c>
      <c r="B18" s="21" t="s">
        <v>49</v>
      </c>
      <c r="C18" s="17" t="s">
        <v>59</v>
      </c>
    </row>
    <row r="19" spans="1:3">
      <c r="A19">
        <v>88</v>
      </c>
      <c r="B19" s="21" t="s">
        <v>49</v>
      </c>
      <c r="C19" s="17" t="s">
        <v>60</v>
      </c>
    </row>
    <row r="20" spans="1:3">
      <c r="A20">
        <v>50</v>
      </c>
      <c r="B20" s="21" t="s">
        <v>49</v>
      </c>
      <c r="C20" s="17" t="s">
        <v>61</v>
      </c>
    </row>
    <row r="21" spans="1:3">
      <c r="A21">
        <v>50</v>
      </c>
      <c r="B21" s="21" t="s">
        <v>49</v>
      </c>
      <c r="C21" s="17" t="s">
        <v>62</v>
      </c>
    </row>
    <row r="22" spans="1:3">
      <c r="A22">
        <v>0</v>
      </c>
      <c r="B22" s="21" t="s">
        <v>49</v>
      </c>
      <c r="C22" s="17" t="s">
        <v>63</v>
      </c>
    </row>
    <row r="23" spans="1:3">
      <c r="A23">
        <v>0</v>
      </c>
      <c r="B23" s="21" t="s">
        <v>49</v>
      </c>
      <c r="C23" s="17" t="s">
        <v>64</v>
      </c>
    </row>
    <row r="24" spans="1:3">
      <c r="A24">
        <v>0</v>
      </c>
      <c r="B24" s="21" t="s">
        <v>49</v>
      </c>
      <c r="C24" s="17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C239-130B-485E-94E7-EF061D75A5EB}">
  <dimension ref="A1:B1"/>
  <sheetViews>
    <sheetView workbookViewId="0">
      <selection activeCell="D10" sqref="D10"/>
    </sheetView>
  </sheetViews>
  <sheetFormatPr defaultRowHeight="20.100000000000001" customHeight="1"/>
  <cols>
    <col min="1" max="1" width="14.7109375" customWidth="1"/>
    <col min="2" max="2" width="26.85546875" customWidth="1"/>
  </cols>
  <sheetData>
    <row r="1" spans="1:2" ht="20.100000000000001" customHeight="1">
      <c r="A1" t="s">
        <v>71</v>
      </c>
      <c r="B1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d n v I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H Z 7 y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e 8 h Q l r P a F D 4 B A A C 4 A g A A E w A c A E Z v c m 1 1 b G F z L 1 N l Y 3 R p b 2 4 x L m 0 g o h g A K K A U A A A A A A A A A A A A A A A A A A A A A A A A A A A A r Z D P a 8 I w F M f v Q v + H 0 F 0 U Q l k 7 d 3 H 0 M K r u N H H U n Z Y h a X 1 q R p p I 3 m t R x P 9 9 K W W 4 w R w I y y X J 9 / 3 6 v g 9 C S c o a l n d 3 / B D 0 g h 5 u p Y M V q 6 S R G 6 j A E E u Z B g p 6 z J / c 1 q 4 E r 2 T Y R G N b 1 m 1 C f 6 o 0 R J k 1 5 D / Y D 6 c j 8 S y J t k q i m M 3 n Y u 2 L l q g I U I w d 4 A r M E n H p Y C 3 O Q y L a U z j g b 2 P Q q v K p L g 1 5 y F l m d V 0 Z T I e c T U x p V 8 p s 0 j i 5 T z h 7 q S 1 B T g c N 6 f k Z z a y B 9 w H v z N 6 E 2 V a a j V 9 m c d h B 6 F 0 v Z O G T F k 4 a X F t X d d 3 b I P a 7 z f j x G H Z q 7 K e T j z C C P Z 0 4 + 9 K T C / r d B X 3 4 Q z 8 N g p 4 y v 9 r 7 D v / D U n I 1 9 s l I P B a v R j X i S R d 6 U l p E y D 3 K f A d l 3 g h f h q J t H J X Y e N S m 1 p o f b z m L P c 1 4 e O q E F u 7 / 8 j N 1 V Y C 7 m u B f p D 4 B U E s B A i 0 A F A A C A A g A d n v I U O f T l T i o A A A A + A A A A B I A A A A A A A A A A A A A A A A A A A A A A E N v b m Z p Z y 9 Q Y W N r Y W d l L n h t b F B L A Q I t A B Q A A g A I A H Z 7 y F A P y u m r p A A A A O k A A A A T A A A A A A A A A A A A A A A A A P Q A A A B b Q 2 9 u d G V u d F 9 U e X B l c 1 0 u e G 1 s U E s B A i 0 A F A A C A A g A d n v I U J a z 2 h Q + A Q A A u A I A A B M A A A A A A A A A A A A A A A A A 5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A A A A A A A A A 5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T Y 6 N T I 6 M D I u O D k 0 N z M 4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Y W d l b W V u d C 9 D a G F u Z 2 V k I F R 5 c G U u e 0 N v b H V t b j E s M H 0 m c X V v d D s s J n F 1 b 3 Q 7 U 2 V j d G l v b j E v b W F u Y W d l b W V u d C 9 D a G F u Z 2 V k I F R 5 c G U u e 0 N v b H V t b j I s M X 0 m c X V v d D s s J n F 1 b 3 Q 7 U 2 V j d G l v b j E v b W F u Y W d l b W V u d C 9 D a G F u Z 2 V k I F R 5 c G U u e 0 N v b H V t b j M s M n 0 m c X V v d D s s J n F 1 b 3 Q 7 U 2 V j d G l v b j E v b W F u Y W d l b W V u d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u Y W d l b W V u d C 9 D a G F u Z 2 V k I F R 5 c G U u e 0 N v b H V t b j E s M H 0 m c X V v d D s s J n F 1 b 3 Q 7 U 2 V j d G l v b j E v b W F u Y W d l b W V u d C 9 D a G F u Z 2 V k I F R 5 c G U u e 0 N v b H V t b j I s M X 0 m c X V v d D s s J n F 1 b 3 Q 7 U 2 V j d G l v b j E v b W F u Y W d l b W V u d C 9 D a G F u Z 2 V k I F R 5 c G U u e 0 N v b H V t b j M s M n 0 m c X V v d D s s J n F 1 b 3 Q 7 U 2 V j d G l v b j E v b W F u Y W d l b W V u d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m F n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a m 9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F Q x N D o y N z o 0 N S 4 1 N j U 0 M T I 5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Q y L 0 N o Y W 5 n Z W Q g V H l w Z S 5 7 Q 2 9 s d W 1 u M S w w f S Z x d W 9 0 O y w m c X V v d D t T Z W N 0 a W 9 u M S 9 q b 3 Q y L 0 N o Y W 5 n Z W Q g V H l w Z S 5 7 Q 2 9 s d W 1 u M i w x f S Z x d W 9 0 O y w m c X V v d D t T Z W N 0 a W 9 u M S 9 q b 3 Q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Q y L 0 N o Y W 5 n Z W Q g V H l w Z S 5 7 Q 2 9 s d W 1 u M S w w f S Z x d W 9 0 O y w m c X V v d D t T Z W N 0 a W 9 u M S 9 q b 3 Q y L 0 N o Y W 5 n Z W Q g V H l w Z S 5 7 Q 2 9 s d W 1 u M i w x f S Z x d W 9 0 O y w m c X V v d D t T Z W N 0 a W 9 u M S 9 q b 3 Q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8 N S F g s E R I i q t X 4 L 8 Z 1 7 4 A A A A A A g A A A A A A E G Y A A A A B A A A g A A A A I L X S j 7 r E B s n i F v 4 L Y y v c f l Z t i B 7 T N 5 i z K I / n S r S E i P Q A A A A A D o A A A A A C A A A g A A A A t U 9 N O H 8 4 i y n Q n F K y g t 8 6 2 m H / h v y u I c t q U z u a s 3 x 1 m W J Q A A A A d U + z J b M c n l o / W O s v N w K w 0 X s 2 K u E X G y Y H 2 N j E 4 2 y y J r 5 Q e K W H N g H Y X o + G U c 0 Y 0 G g B H 9 M E s p l 8 e O + J x B 9 F h e 7 N b 2 m l j 6 z P x 2 s S c L f j m f 9 a w Z Z A A A A A k U c F v o a 4 P X A H V 9 H M o J n / p N I i p y 1 o R M u z L y T T w R b j E d 8 d c J b i a t 1 1 C d + C m 5 8 S H y 6 / w W j 0 C t q r S v g q H C a C p G d J d A = = < / D a t a M a s h u p > 
</file>

<file path=customXml/itemProps1.xml><?xml version="1.0" encoding="utf-8"?>
<ds:datastoreItem xmlns:ds="http://schemas.openxmlformats.org/officeDocument/2006/customXml" ds:itemID="{5A2BF38A-48A8-4221-8021-E5627ABBD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Regions (2)</vt:lpstr>
      <vt:lpstr>fertilizer</vt:lpstr>
      <vt:lpstr>Fert2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2020-05-22T16:58:48Z</dcterms:created>
  <dcterms:modified xsi:type="dcterms:W3CDTF">2020-12-02T22:29:27Z</dcterms:modified>
</cp:coreProperties>
</file>