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ad\Documents\"/>
    </mc:Choice>
  </mc:AlternateContent>
  <bookViews>
    <workbookView xWindow="0" yWindow="0" windowWidth="14380" windowHeight="535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14" i="1" l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E213" i="1"/>
  <c r="D213" i="1"/>
  <c r="C213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F46" i="1"/>
  <c r="F47" i="1"/>
  <c r="F48" i="1"/>
  <c r="F49" i="1"/>
  <c r="F50" i="1"/>
  <c r="F51" i="1"/>
  <c r="F45" i="1"/>
  <c r="G29" i="1"/>
  <c r="F29" i="1" s="1"/>
  <c r="E29" i="1" s="1"/>
  <c r="G30" i="1"/>
  <c r="F30" i="1" s="1"/>
  <c r="E30" i="1" s="1"/>
  <c r="F31" i="1"/>
  <c r="E31" i="1" s="1"/>
  <c r="G31" i="1"/>
  <c r="G32" i="1"/>
  <c r="F32" i="1" s="1"/>
  <c r="E32" i="1" s="1"/>
  <c r="G33" i="1"/>
  <c r="F33" i="1" s="1"/>
  <c r="E33" i="1" s="1"/>
  <c r="G34" i="1"/>
  <c r="F34" i="1" s="1"/>
  <c r="E34" i="1" s="1"/>
  <c r="F35" i="1"/>
  <c r="E35" i="1" s="1"/>
  <c r="G35" i="1"/>
  <c r="G36" i="1"/>
  <c r="F36" i="1" s="1"/>
  <c r="E36" i="1" s="1"/>
  <c r="F37" i="1"/>
  <c r="E37" i="1" s="1"/>
  <c r="G37" i="1"/>
  <c r="G38" i="1"/>
  <c r="F38" i="1" s="1"/>
  <c r="E38" i="1" s="1"/>
  <c r="F39" i="1"/>
  <c r="E39" i="1" s="1"/>
  <c r="G39" i="1"/>
  <c r="F28" i="1"/>
  <c r="G28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3" i="1"/>
  <c r="E28" i="1" l="1"/>
</calcChain>
</file>

<file path=xl/sharedStrings.xml><?xml version="1.0" encoding="utf-8"?>
<sst xmlns="http://schemas.openxmlformats.org/spreadsheetml/2006/main" count="56" uniqueCount="45">
  <si>
    <t>1)</t>
  </si>
  <si>
    <t>x</t>
  </si>
  <si>
    <t>y</t>
  </si>
  <si>
    <t xml:space="preserve"> = ( log( xy ) ).5</t>
  </si>
  <si>
    <t>2)</t>
  </si>
  <si>
    <t>3)</t>
  </si>
  <si>
    <t>f</t>
  </si>
  <si>
    <t>A</t>
  </si>
  <si>
    <r>
      <rPr>
        <sz val="11"/>
        <color theme="1"/>
        <rFont val="Calibri"/>
        <family val="2"/>
        <scheme val="minor"/>
      </rPr>
      <t>f</t>
    </r>
    <r>
      <rPr>
        <vertAlign val="subscript"/>
        <sz val="11"/>
        <color theme="1"/>
        <rFont val="Calibri"/>
        <family val="2"/>
        <scheme val="minor"/>
      </rPr>
      <t>1</t>
    </r>
  </si>
  <si>
    <t>T</t>
  </si>
  <si>
    <t>k</t>
  </si>
  <si>
    <t>4)</t>
  </si>
  <si>
    <t>Profiles</t>
  </si>
  <si>
    <t>Section</t>
  </si>
  <si>
    <t>B</t>
  </si>
  <si>
    <t>C</t>
  </si>
  <si>
    <t> </t>
  </si>
  <si>
    <t>5)</t>
  </si>
  <si>
    <t>Vent flow rate (cfm)</t>
  </si>
  <si>
    <t>Wind speed (mph)</t>
  </si>
  <si>
    <t>Design A</t>
  </si>
  <si>
    <t>Design B</t>
  </si>
  <si>
    <t>Design C</t>
  </si>
  <si>
    <t>6)</t>
  </si>
  <si>
    <t>Discharge current (Amps)</t>
  </si>
  <si>
    <t>Time (hrs)</t>
  </si>
  <si>
    <t>5AH</t>
  </si>
  <si>
    <t>15 AH</t>
  </si>
  <si>
    <t>30AH</t>
  </si>
  <si>
    <t>7)</t>
  </si>
  <si>
    <t>a</t>
  </si>
  <si>
    <t>b</t>
  </si>
  <si>
    <t>8)</t>
  </si>
  <si>
    <r>
      <t>K</t>
    </r>
    <r>
      <rPr>
        <vertAlign val="subscript"/>
        <sz val="11"/>
        <color theme="1"/>
        <rFont val="Calibri"/>
        <family val="2"/>
        <scheme val="minor"/>
      </rPr>
      <t>2</t>
    </r>
  </si>
  <si>
    <r>
      <t>K</t>
    </r>
    <r>
      <rPr>
        <vertAlign val="subscript"/>
        <sz val="11"/>
        <color theme="1"/>
        <rFont val="Calibri"/>
        <family val="2"/>
        <scheme val="minor"/>
      </rPr>
      <t>3</t>
    </r>
  </si>
  <si>
    <r>
      <t>K</t>
    </r>
    <r>
      <rPr>
        <vertAlign val="subscript"/>
        <sz val="11"/>
        <color theme="1"/>
        <rFont val="Calibri"/>
        <family val="2"/>
        <scheme val="minor"/>
      </rPr>
      <t xml:space="preserve">1 </t>
    </r>
  </si>
  <si>
    <t>9)</t>
  </si>
  <si>
    <t>R</t>
  </si>
  <si>
    <t>X</t>
  </si>
  <si>
    <t>Y</t>
  </si>
  <si>
    <t>Angle</t>
  </si>
  <si>
    <t>0 to 2PI?</t>
  </si>
  <si>
    <t>10)</t>
  </si>
  <si>
    <t>Offset, in</t>
  </si>
  <si>
    <t>Strength, k-lbs/sq in.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</si>
</sst>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rgb="FF2D3B45"/>
      <name val="Arial"/>
      <family val="2"/>
    </font>
    <font>
      <b/>
      <sz val="13.5"/>
      <color rgb="FF2D3B45"/>
      <name val="Arial"/>
      <family val="2"/>
    </font>
    <font>
      <sz val="13.5"/>
      <color rgb="FF2D3B45"/>
      <name val="Arial"/>
      <family val="2"/>
    </font>
    <font>
      <sz val="13.5"/>
      <color rgb="FF2D3B45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99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2" borderId="2" xfId="0" applyFill="1" applyBorder="1"/>
    <xf numFmtId="0" fontId="0" fillId="2" borderId="3" xfId="0" applyFill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0" xfId="0" applyBorder="1"/>
    <xf numFmtId="0" fontId="0" fillId="0" borderId="17" xfId="0" applyBorder="1"/>
    <xf numFmtId="0" fontId="0" fillId="2" borderId="18" xfId="0" applyFill="1" applyBorder="1"/>
    <xf numFmtId="0" fontId="0" fillId="0" borderId="14" xfId="0" applyFill="1" applyBorder="1"/>
    <xf numFmtId="0" fontId="0" fillId="0" borderId="15" xfId="0" applyFill="1" applyBorder="1"/>
    <xf numFmtId="0" fontId="0" fillId="0" borderId="1" xfId="0" applyBorder="1"/>
    <xf numFmtId="0" fontId="0" fillId="3" borderId="0" xfId="0" applyFill="1" applyBorder="1"/>
    <xf numFmtId="0" fontId="0" fillId="2" borderId="2" xfId="0" applyFill="1" applyBorder="1" applyAlignment="1">
      <alignment horizontal="center"/>
    </xf>
    <xf numFmtId="0" fontId="2" fillId="2" borderId="18" xfId="0" applyFont="1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11" fontId="0" fillId="0" borderId="6" xfId="0" applyNumberFormat="1" applyBorder="1"/>
    <xf numFmtId="11" fontId="0" fillId="0" borderId="8" xfId="0" applyNumberFormat="1" applyBorder="1"/>
    <xf numFmtId="0" fontId="0" fillId="2" borderId="9" xfId="0" applyFill="1" applyBorder="1"/>
    <xf numFmtId="0" fontId="0" fillId="4" borderId="7" xfId="0" applyFill="1" applyBorder="1"/>
    <xf numFmtId="0" fontId="0" fillId="4" borderId="9" xfId="0" applyFill="1" applyBorder="1"/>
    <xf numFmtId="0" fontId="0" fillId="4" borderId="5" xfId="0" applyFill="1" applyBorder="1"/>
    <xf numFmtId="0" fontId="0" fillId="4" borderId="13" xfId="0" applyFill="1" applyBorder="1"/>
    <xf numFmtId="0" fontId="0" fillId="4" borderId="14" xfId="0" applyFill="1" applyBorder="1"/>
    <xf numFmtId="0" fontId="0" fillId="4" borderId="15" xfId="0" applyFill="1" applyBorder="1"/>
    <xf numFmtId="0" fontId="3" fillId="5" borderId="19" xfId="0" applyFont="1" applyFill="1" applyBorder="1" applyAlignment="1">
      <alignment wrapText="1"/>
    </xf>
    <xf numFmtId="0" fontId="4" fillId="5" borderId="19" xfId="0" applyFont="1" applyFill="1" applyBorder="1" applyAlignment="1">
      <alignment wrapText="1"/>
    </xf>
    <xf numFmtId="0" fontId="5" fillId="5" borderId="19" xfId="0" applyFont="1" applyFill="1" applyBorder="1" applyAlignment="1">
      <alignment wrapText="1"/>
    </xf>
    <xf numFmtId="0" fontId="0" fillId="0" borderId="0" xfId="0" applyAlignment="1">
      <alignment wrapText="1"/>
    </xf>
    <xf numFmtId="0" fontId="5" fillId="5" borderId="0" xfId="0" applyFont="1" applyFill="1" applyBorder="1" applyAlignment="1">
      <alignment wrapText="1"/>
    </xf>
    <xf numFmtId="0" fontId="0" fillId="0" borderId="0" xfId="0" applyBorder="1" applyAlignment="1">
      <alignment wrapText="1"/>
    </xf>
    <xf numFmtId="0" fontId="4" fillId="5" borderId="20" xfId="0" applyFont="1" applyFill="1" applyBorder="1" applyAlignment="1">
      <alignment wrapText="1"/>
    </xf>
    <xf numFmtId="0" fontId="4" fillId="5" borderId="22" xfId="0" applyFont="1" applyFill="1" applyBorder="1" applyAlignment="1">
      <alignment wrapText="1"/>
    </xf>
    <xf numFmtId="0" fontId="4" fillId="5" borderId="20" xfId="0" applyFont="1" applyFill="1" applyBorder="1" applyAlignment="1">
      <alignment horizontal="center" wrapText="1"/>
    </xf>
    <xf numFmtId="0" fontId="4" fillId="5" borderId="21" xfId="0" applyFont="1" applyFill="1" applyBorder="1" applyAlignment="1">
      <alignment horizontal="center" wrapText="1"/>
    </xf>
    <xf numFmtId="0" fontId="4" fillId="5" borderId="22" xfId="0" applyFont="1" applyFill="1" applyBorder="1" applyAlignment="1">
      <alignment horizontal="center" wrapText="1"/>
    </xf>
    <xf numFmtId="0" fontId="6" fillId="5" borderId="0" xfId="0" applyFont="1" applyFill="1" applyBorder="1" applyAlignment="1">
      <alignment wrapText="1"/>
    </xf>
    <xf numFmtId="0" fontId="0" fillId="2" borderId="1" xfId="0" applyFill="1" applyBorder="1" applyAlignment="1">
      <alignment horizontal="center"/>
    </xf>
    <xf numFmtId="0" fontId="0" fillId="2" borderId="14" xfId="0" applyFill="1" applyBorder="1"/>
    <xf numFmtId="0" fontId="0" fillId="2" borderId="15" xfId="0" applyFill="1" applyBorder="1"/>
    <xf numFmtId="0" fontId="0" fillId="2" borderId="4" xfId="0" applyFill="1" applyBorder="1"/>
    <xf numFmtId="0" fontId="0" fillId="2" borderId="16" xfId="0" applyFill="1" applyBorder="1"/>
    <xf numFmtId="0" fontId="0" fillId="2" borderId="5" xfId="0" applyFill="1" applyBorder="1"/>
    <xf numFmtId="0" fontId="0" fillId="2" borderId="8" xfId="0" applyFill="1" applyBorder="1"/>
    <xf numFmtId="0" fontId="0" fillId="2" borderId="17" xfId="0" applyFill="1" applyBorder="1"/>
    <xf numFmtId="0" fontId="4" fillId="6" borderId="23" xfId="0" applyFont="1" applyFill="1" applyBorder="1" applyAlignment="1">
      <alignment wrapText="1"/>
    </xf>
    <xf numFmtId="0" fontId="5" fillId="7" borderId="26" xfId="0" applyFont="1" applyFill="1" applyBorder="1" applyAlignment="1">
      <alignment wrapText="1"/>
    </xf>
    <xf numFmtId="0" fontId="5" fillId="7" borderId="27" xfId="0" applyFont="1" applyFill="1" applyBorder="1" applyAlignment="1">
      <alignment wrapText="1"/>
    </xf>
    <xf numFmtId="0" fontId="5" fillId="7" borderId="0" xfId="0" applyFont="1" applyFill="1" applyBorder="1" applyAlignment="1">
      <alignment wrapText="1"/>
    </xf>
    <xf numFmtId="0" fontId="5" fillId="7" borderId="23" xfId="0" applyFont="1" applyFill="1" applyBorder="1" applyAlignment="1">
      <alignment wrapText="1"/>
    </xf>
    <xf numFmtId="0" fontId="5" fillId="7" borderId="24" xfId="0" applyFont="1" applyFill="1" applyBorder="1" applyAlignment="1">
      <alignment wrapText="1"/>
    </xf>
    <xf numFmtId="0" fontId="5" fillId="7" borderId="25" xfId="0" applyFont="1" applyFill="1" applyBorder="1" applyAlignment="1">
      <alignment wrapText="1"/>
    </xf>
    <xf numFmtId="0" fontId="4" fillId="3" borderId="24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4294621979734999E-2"/>
          <c:y val="0.30031586309590957"/>
          <c:w val="0.93141075604053003"/>
          <c:h val="0.6060352412968436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Sheet1!$B$60:$B$67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39-49A6-95A7-197A685CDB2A}"/>
            </c:ext>
          </c:extLst>
        </c:ser>
        <c:ser>
          <c:idx val="1"/>
          <c:order val="1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Sheet1!$C$60:$C$67</c:f>
              <c:numCache>
                <c:formatCode>General</c:formatCode>
                <c:ptCount val="8"/>
                <c:pt idx="0">
                  <c:v>420</c:v>
                </c:pt>
                <c:pt idx="1">
                  <c:v>550</c:v>
                </c:pt>
                <c:pt idx="2">
                  <c:v>605</c:v>
                </c:pt>
                <c:pt idx="3">
                  <c:v>685</c:v>
                </c:pt>
                <c:pt idx="4">
                  <c:v>730</c:v>
                </c:pt>
                <c:pt idx="5">
                  <c:v>790</c:v>
                </c:pt>
                <c:pt idx="6">
                  <c:v>815</c:v>
                </c:pt>
                <c:pt idx="7">
                  <c:v>820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39-49A6-95A7-197A685CDB2A}"/>
            </c:ext>
          </c:extLst>
        </c:ser>
        <c:ser>
          <c:idx val="2"/>
          <c:order val="2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Sheet1!$D$60:$D$67</c:f>
              <c:numCache>
                <c:formatCode>General</c:formatCode>
                <c:ptCount val="8"/>
                <c:pt idx="0">
                  <c:v>400</c:v>
                </c:pt>
                <c:pt idx="1">
                  <c:v>560</c:v>
                </c:pt>
                <c:pt idx="2">
                  <c:v>700</c:v>
                </c:pt>
                <c:pt idx="3">
                  <c:v>780</c:v>
                </c:pt>
                <c:pt idx="4">
                  <c:v>820</c:v>
                </c:pt>
                <c:pt idx="5">
                  <c:v>830</c:v>
                </c:pt>
                <c:pt idx="6">
                  <c:v>825</c:v>
                </c:pt>
                <c:pt idx="7">
                  <c:v>810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639-49A6-95A7-197A685CDB2A}"/>
            </c:ext>
          </c:extLst>
        </c:ser>
        <c:ser>
          <c:idx val="3"/>
          <c:order val="3"/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Sheet1!$E$60:$E$67</c:f>
              <c:numCache>
                <c:formatCode>General</c:formatCode>
                <c:ptCount val="8"/>
                <c:pt idx="0">
                  <c:v>175</c:v>
                </c:pt>
                <c:pt idx="1">
                  <c:v>180</c:v>
                </c:pt>
                <c:pt idx="2">
                  <c:v>200</c:v>
                </c:pt>
                <c:pt idx="3">
                  <c:v>500</c:v>
                </c:pt>
                <c:pt idx="4">
                  <c:v>725</c:v>
                </c:pt>
                <c:pt idx="5">
                  <c:v>830</c:v>
                </c:pt>
                <c:pt idx="6">
                  <c:v>830</c:v>
                </c:pt>
                <c:pt idx="7">
                  <c:v>830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639-49A6-95A7-197A685CDB2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475575743"/>
        <c:axId val="349329935"/>
      </c:barChart>
      <c:catAx>
        <c:axId val="475575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329935"/>
        <c:crosses val="autoZero"/>
        <c:auto val="1"/>
        <c:lblAlgn val="ctr"/>
        <c:lblOffset val="100"/>
        <c:noMultiLvlLbl val="0"/>
      </c:catAx>
      <c:valAx>
        <c:axId val="34932993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75575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Sheet1!$B$60:$B$67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E6-4DD8-BADA-712BF096661E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Sheet1!$C$60:$C$67</c:f>
              <c:numCache>
                <c:formatCode>General</c:formatCode>
                <c:ptCount val="8"/>
                <c:pt idx="0">
                  <c:v>420</c:v>
                </c:pt>
                <c:pt idx="1">
                  <c:v>550</c:v>
                </c:pt>
                <c:pt idx="2">
                  <c:v>605</c:v>
                </c:pt>
                <c:pt idx="3">
                  <c:v>685</c:v>
                </c:pt>
                <c:pt idx="4">
                  <c:v>730</c:v>
                </c:pt>
                <c:pt idx="5">
                  <c:v>790</c:v>
                </c:pt>
                <c:pt idx="6">
                  <c:v>815</c:v>
                </c:pt>
                <c:pt idx="7">
                  <c:v>820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E6-4DD8-BADA-712BF096661E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Sheet1!$D$60:$D$67</c:f>
              <c:numCache>
                <c:formatCode>General</c:formatCode>
                <c:ptCount val="8"/>
                <c:pt idx="0">
                  <c:v>400</c:v>
                </c:pt>
                <c:pt idx="1">
                  <c:v>560</c:v>
                </c:pt>
                <c:pt idx="2">
                  <c:v>700</c:v>
                </c:pt>
                <c:pt idx="3">
                  <c:v>780</c:v>
                </c:pt>
                <c:pt idx="4">
                  <c:v>820</c:v>
                </c:pt>
                <c:pt idx="5">
                  <c:v>830</c:v>
                </c:pt>
                <c:pt idx="6">
                  <c:v>825</c:v>
                </c:pt>
                <c:pt idx="7">
                  <c:v>810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5E6-4DD8-BADA-712BF096661E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Sheet1!$E$60:$E$67</c:f>
              <c:numCache>
                <c:formatCode>General</c:formatCode>
                <c:ptCount val="8"/>
                <c:pt idx="0">
                  <c:v>175</c:v>
                </c:pt>
                <c:pt idx="1">
                  <c:v>180</c:v>
                </c:pt>
                <c:pt idx="2">
                  <c:v>200</c:v>
                </c:pt>
                <c:pt idx="3">
                  <c:v>500</c:v>
                </c:pt>
                <c:pt idx="4">
                  <c:v>725</c:v>
                </c:pt>
                <c:pt idx="5">
                  <c:v>830</c:v>
                </c:pt>
                <c:pt idx="6">
                  <c:v>830</c:v>
                </c:pt>
                <c:pt idx="7">
                  <c:v>830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5E6-4DD8-BADA-712BF09666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74077919"/>
        <c:axId val="578444191"/>
      </c:barChart>
      <c:catAx>
        <c:axId val="474077919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444191"/>
        <c:crosses val="autoZero"/>
        <c:auto val="1"/>
        <c:lblAlgn val="ctr"/>
        <c:lblOffset val="100"/>
        <c:noMultiLvlLbl val="0"/>
      </c:catAx>
      <c:valAx>
        <c:axId val="578444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077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1567052691880008E-2"/>
          <c:y val="7.3452547403537183E-2"/>
          <c:w val="0.87232174103237092"/>
          <c:h val="0.61498432487605714"/>
        </c:manualLayout>
      </c:layout>
      <c:lineChart>
        <c:grouping val="percentStacked"/>
        <c:varyColors val="0"/>
        <c:ser>
          <c:idx val="0"/>
          <c:order val="0"/>
          <c:tx>
            <c:strRef>
              <c:f>Sheet1!$B$59</c:f>
              <c:strCache>
                <c:ptCount val="1"/>
                <c:pt idx="0">
                  <c:v>Section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Sheet1!$B$60:$B$67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11-4AEE-B272-B13702FEF63B}"/>
            </c:ext>
          </c:extLst>
        </c:ser>
        <c:ser>
          <c:idx val="1"/>
          <c:order val="1"/>
          <c:tx>
            <c:strRef>
              <c:f>Sheet1!$C$59</c:f>
              <c:strCache>
                <c:ptCount val="1"/>
                <c:pt idx="0">
                  <c:v>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Sheet1!$C$60:$C$67</c:f>
              <c:numCache>
                <c:formatCode>General</c:formatCode>
                <c:ptCount val="8"/>
                <c:pt idx="0">
                  <c:v>420</c:v>
                </c:pt>
                <c:pt idx="1">
                  <c:v>550</c:v>
                </c:pt>
                <c:pt idx="2">
                  <c:v>605</c:v>
                </c:pt>
                <c:pt idx="3">
                  <c:v>685</c:v>
                </c:pt>
                <c:pt idx="4">
                  <c:v>730</c:v>
                </c:pt>
                <c:pt idx="5">
                  <c:v>790</c:v>
                </c:pt>
                <c:pt idx="6">
                  <c:v>815</c:v>
                </c:pt>
                <c:pt idx="7">
                  <c:v>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11-4AEE-B272-B13702FEF63B}"/>
            </c:ext>
          </c:extLst>
        </c:ser>
        <c:ser>
          <c:idx val="2"/>
          <c:order val="2"/>
          <c:tx>
            <c:strRef>
              <c:f>Sheet1!$D$59</c:f>
              <c:strCache>
                <c:ptCount val="1"/>
                <c:pt idx="0">
                  <c:v>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Sheet1!$D$60:$D$67</c:f>
              <c:numCache>
                <c:formatCode>General</c:formatCode>
                <c:ptCount val="8"/>
                <c:pt idx="0">
                  <c:v>400</c:v>
                </c:pt>
                <c:pt idx="1">
                  <c:v>560</c:v>
                </c:pt>
                <c:pt idx="2">
                  <c:v>700</c:v>
                </c:pt>
                <c:pt idx="3">
                  <c:v>780</c:v>
                </c:pt>
                <c:pt idx="4">
                  <c:v>820</c:v>
                </c:pt>
                <c:pt idx="5">
                  <c:v>830</c:v>
                </c:pt>
                <c:pt idx="6">
                  <c:v>825</c:v>
                </c:pt>
                <c:pt idx="7">
                  <c:v>810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911-4AEE-B272-B13702FEF63B}"/>
            </c:ext>
          </c:extLst>
        </c:ser>
        <c:ser>
          <c:idx val="3"/>
          <c:order val="3"/>
          <c:tx>
            <c:strRef>
              <c:f>Sheet1!$E$59</c:f>
              <c:strCache>
                <c:ptCount val="1"/>
                <c:pt idx="0">
                  <c:v>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Sheet1!$E$60:$E$67</c:f>
              <c:numCache>
                <c:formatCode>General</c:formatCode>
                <c:ptCount val="8"/>
                <c:pt idx="0">
                  <c:v>175</c:v>
                </c:pt>
                <c:pt idx="1">
                  <c:v>180</c:v>
                </c:pt>
                <c:pt idx="2">
                  <c:v>200</c:v>
                </c:pt>
                <c:pt idx="3">
                  <c:v>500</c:v>
                </c:pt>
                <c:pt idx="4">
                  <c:v>725</c:v>
                </c:pt>
                <c:pt idx="5">
                  <c:v>830</c:v>
                </c:pt>
                <c:pt idx="6">
                  <c:v>830</c:v>
                </c:pt>
                <c:pt idx="7">
                  <c:v>830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911-4AEE-B272-B13702FEF6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5101183"/>
        <c:axId val="402984639"/>
      </c:lineChart>
      <c:catAx>
        <c:axId val="585101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84639"/>
        <c:crosses val="autoZero"/>
        <c:auto val="1"/>
        <c:lblAlgn val="ctr"/>
        <c:lblOffset val="100"/>
        <c:noMultiLvlLbl val="0"/>
      </c:catAx>
      <c:valAx>
        <c:axId val="40298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101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accent1">
          <a:alpha val="99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9136482939632541E-2"/>
          <c:y val="8.3333333333333329E-2"/>
          <c:w val="0.87119685039370076"/>
          <c:h val="0.73577136191309422"/>
        </c:manualLayout>
      </c:layout>
      <c:areaChart>
        <c:grouping val="stacked"/>
        <c:varyColors val="0"/>
        <c:ser>
          <c:idx val="0"/>
          <c:order val="0"/>
          <c:tx>
            <c:strRef>
              <c:f>Sheet1!$B$59</c:f>
              <c:strCache>
                <c:ptCount val="1"/>
                <c:pt idx="0">
                  <c:v>Section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val>
            <c:numRef>
              <c:f>Sheet1!$B$60:$B$67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1E-4BEB-A602-3E905C92FD4C}"/>
            </c:ext>
          </c:extLst>
        </c:ser>
        <c:ser>
          <c:idx val="1"/>
          <c:order val="1"/>
          <c:tx>
            <c:strRef>
              <c:f>Sheet1!$C$59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val>
            <c:numRef>
              <c:f>Sheet1!$C$60:$C$67</c:f>
              <c:numCache>
                <c:formatCode>General</c:formatCode>
                <c:ptCount val="8"/>
                <c:pt idx="0">
                  <c:v>420</c:v>
                </c:pt>
                <c:pt idx="1">
                  <c:v>550</c:v>
                </c:pt>
                <c:pt idx="2">
                  <c:v>605</c:v>
                </c:pt>
                <c:pt idx="3">
                  <c:v>685</c:v>
                </c:pt>
                <c:pt idx="4">
                  <c:v>730</c:v>
                </c:pt>
                <c:pt idx="5">
                  <c:v>790</c:v>
                </c:pt>
                <c:pt idx="6">
                  <c:v>815</c:v>
                </c:pt>
                <c:pt idx="7">
                  <c:v>820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1E-4BEB-A602-3E905C92FD4C}"/>
            </c:ext>
          </c:extLst>
        </c:ser>
        <c:ser>
          <c:idx val="2"/>
          <c:order val="2"/>
          <c:tx>
            <c:strRef>
              <c:f>Sheet1!$D$59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val>
            <c:numRef>
              <c:f>Sheet1!$D$60:$D$67</c:f>
              <c:numCache>
                <c:formatCode>General</c:formatCode>
                <c:ptCount val="8"/>
                <c:pt idx="0">
                  <c:v>400</c:v>
                </c:pt>
                <c:pt idx="1">
                  <c:v>560</c:v>
                </c:pt>
                <c:pt idx="2">
                  <c:v>700</c:v>
                </c:pt>
                <c:pt idx="3">
                  <c:v>780</c:v>
                </c:pt>
                <c:pt idx="4">
                  <c:v>820</c:v>
                </c:pt>
                <c:pt idx="5">
                  <c:v>830</c:v>
                </c:pt>
                <c:pt idx="6">
                  <c:v>825</c:v>
                </c:pt>
                <c:pt idx="7">
                  <c:v>810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1E-4BEB-A602-3E905C92FD4C}"/>
            </c:ext>
          </c:extLst>
        </c:ser>
        <c:ser>
          <c:idx val="3"/>
          <c:order val="3"/>
          <c:tx>
            <c:strRef>
              <c:f>Sheet1!$E$59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val>
            <c:numRef>
              <c:f>Sheet1!$E$60:$E$67</c:f>
              <c:numCache>
                <c:formatCode>General</c:formatCode>
                <c:ptCount val="8"/>
                <c:pt idx="0">
                  <c:v>175</c:v>
                </c:pt>
                <c:pt idx="1">
                  <c:v>180</c:v>
                </c:pt>
                <c:pt idx="2">
                  <c:v>200</c:v>
                </c:pt>
                <c:pt idx="3">
                  <c:v>500</c:v>
                </c:pt>
                <c:pt idx="4">
                  <c:v>725</c:v>
                </c:pt>
                <c:pt idx="5">
                  <c:v>830</c:v>
                </c:pt>
                <c:pt idx="6">
                  <c:v>830</c:v>
                </c:pt>
                <c:pt idx="7">
                  <c:v>830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41E-4BEB-A602-3E905C92FD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632159"/>
        <c:axId val="601188255"/>
      </c:areaChart>
      <c:catAx>
        <c:axId val="57863215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188255"/>
        <c:crosses val="autoZero"/>
        <c:auto val="1"/>
        <c:lblAlgn val="ctr"/>
        <c:lblOffset val="100"/>
        <c:noMultiLvlLbl val="0"/>
      </c:catAx>
      <c:valAx>
        <c:axId val="601188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6321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Vent flow rate (cfm)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Sheet1!$C$111</c:f>
              <c:strCache>
                <c:ptCount val="1"/>
                <c:pt idx="0">
                  <c:v>Design 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Sheet1!$B$112:$B$119</c:f>
              <c:numCache>
                <c:formatCode>General</c:formatCode>
                <c:ptCount val="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</c:numCache>
            </c:numRef>
          </c:xVal>
          <c:yVal>
            <c:numRef>
              <c:f>Sheet1!$C$112:$C$119</c:f>
              <c:numCache>
                <c:formatCode>General</c:formatCode>
                <c:ptCount val="8"/>
                <c:pt idx="0">
                  <c:v>0</c:v>
                </c:pt>
                <c:pt idx="1">
                  <c:v>280</c:v>
                </c:pt>
                <c:pt idx="2">
                  <c:v>540</c:v>
                </c:pt>
                <c:pt idx="3">
                  <c:v>675</c:v>
                </c:pt>
                <c:pt idx="4">
                  <c:v>805</c:v>
                </c:pt>
                <c:pt idx="5">
                  <c:v>1050</c:v>
                </c:pt>
                <c:pt idx="6">
                  <c:v>1100</c:v>
                </c:pt>
                <c:pt idx="7">
                  <c:v>1150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C0-4489-A69B-EDCA26B9633F}"/>
            </c:ext>
          </c:extLst>
        </c:ser>
        <c:ser>
          <c:idx val="1"/>
          <c:order val="1"/>
          <c:tx>
            <c:strRef>
              <c:f>Sheet1!$D$111</c:f>
              <c:strCache>
                <c:ptCount val="1"/>
                <c:pt idx="0">
                  <c:v>Design B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Sheet1!$B$112:$B$119</c:f>
              <c:numCache>
                <c:formatCode>General</c:formatCode>
                <c:ptCount val="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</c:numCache>
            </c:numRef>
          </c:xVal>
          <c:yVal>
            <c:numRef>
              <c:f>Sheet1!$D$112:$D$119</c:f>
              <c:numCache>
                <c:formatCode>General</c:formatCode>
                <c:ptCount val="8"/>
                <c:pt idx="0">
                  <c:v>0</c:v>
                </c:pt>
                <c:pt idx="1">
                  <c:v>370</c:v>
                </c:pt>
                <c:pt idx="2">
                  <c:v>710</c:v>
                </c:pt>
                <c:pt idx="3">
                  <c:v>800</c:v>
                </c:pt>
                <c:pt idx="4">
                  <c:v>1100</c:v>
                </c:pt>
                <c:pt idx="5">
                  <c:v>1300</c:v>
                </c:pt>
                <c:pt idx="6">
                  <c:v>1405</c:v>
                </c:pt>
                <c:pt idx="7">
                  <c:v>1380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6C0-4489-A69B-EDCA26B9633F}"/>
            </c:ext>
          </c:extLst>
        </c:ser>
        <c:ser>
          <c:idx val="2"/>
          <c:order val="2"/>
          <c:tx>
            <c:strRef>
              <c:f>Sheet1!$E$111</c:f>
              <c:strCache>
                <c:ptCount val="1"/>
                <c:pt idx="0">
                  <c:v>Design 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Sheet1!$B$112:$B$119</c:f>
              <c:numCache>
                <c:formatCode>General</c:formatCode>
                <c:ptCount val="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</c:numCache>
            </c:numRef>
          </c:xVal>
          <c:yVal>
            <c:numRef>
              <c:f>Sheet1!$E$112:$E$119</c:f>
              <c:numCache>
                <c:formatCode>General</c:formatCode>
                <c:ptCount val="8"/>
                <c:pt idx="0">
                  <c:v>0</c:v>
                </c:pt>
                <c:pt idx="1">
                  <c:v>590</c:v>
                </c:pt>
                <c:pt idx="2">
                  <c:v>1060</c:v>
                </c:pt>
                <c:pt idx="3">
                  <c:v>1210</c:v>
                </c:pt>
                <c:pt idx="4">
                  <c:v>1615</c:v>
                </c:pt>
                <c:pt idx="5">
                  <c:v>1750</c:v>
                </c:pt>
                <c:pt idx="6">
                  <c:v>2030</c:v>
                </c:pt>
                <c:pt idx="7">
                  <c:v>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6C0-4489-A69B-EDCA26B9633F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Sheet1!$B$110</c:f>
              <c:strCache>
                <c:ptCount val="1"/>
                <c:pt idx="0">
                  <c:v>Vent flow rate (cfm)</c:v>
                </c:pt>
              </c:strCache>
            </c:strRef>
          </c:xVal>
          <c:yVal>
            <c:numRef>
              <c:f>Sheet1!$C$110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6C0-4489-A69B-EDCA26B9633F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Sheet1!$B$110</c:f>
              <c:strCache>
                <c:ptCount val="1"/>
                <c:pt idx="0">
                  <c:v>Vent flow rate (cfm)</c:v>
                </c:pt>
              </c:strCache>
            </c:strRef>
          </c:xVal>
          <c:yVal>
            <c:numRef>
              <c:f>Sheet1!$D$110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6C0-4489-A69B-EDCA26B9633F}"/>
            </c:ext>
          </c:extLst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Sheet1!$B$110</c:f>
              <c:strCache>
                <c:ptCount val="1"/>
                <c:pt idx="0">
                  <c:v>Vent flow rate (cfm)</c:v>
                </c:pt>
              </c:strCache>
            </c:strRef>
          </c:xVal>
          <c:yVal>
            <c:numRef>
              <c:f>Sheet1!$E$110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6C0-4489-A69B-EDCA26B963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0578815"/>
        <c:axId val="593295999"/>
      </c:scatterChart>
      <c:valAx>
        <c:axId val="480578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Windspeed (mph)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295999"/>
        <c:crosses val="autoZero"/>
        <c:crossBetween val="midCat"/>
      </c:valAx>
      <c:valAx>
        <c:axId val="593295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5788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1041557305336835E-2"/>
          <c:y val="0.15716285464316959"/>
          <c:w val="0.89773622047244095"/>
          <c:h val="0.6714577865266842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Sheet1!$C$142</c:f>
              <c:strCache>
                <c:ptCount val="1"/>
                <c:pt idx="0">
                  <c:v>5AH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Sheet1!$B$143:$B$152</c:f>
              <c:numCache>
                <c:formatCode>General</c:formatCode>
                <c:ptCount val="10"/>
                <c:pt idx="0">
                  <c:v>0.02</c:v>
                </c:pt>
                <c:pt idx="1">
                  <c:v>0.05</c:v>
                </c:pt>
                <c:pt idx="2">
                  <c:v>0.1</c:v>
                </c:pt>
                <c:pt idx="3">
                  <c:v>0.3</c:v>
                </c:pt>
                <c:pt idx="4">
                  <c:v>1</c:v>
                </c:pt>
                <c:pt idx="5">
                  <c:v>3</c:v>
                </c:pt>
                <c:pt idx="6">
                  <c:v>10</c:v>
                </c:pt>
                <c:pt idx="7">
                  <c:v>30</c:v>
                </c:pt>
                <c:pt idx="8">
                  <c:v>50</c:v>
                </c:pt>
                <c:pt idx="9">
                  <c:v>100</c:v>
                </c:pt>
              </c:numCache>
            </c:numRef>
          </c:xVal>
          <c:yVal>
            <c:numRef>
              <c:f>Sheet1!$C$143:$C$152</c:f>
              <c:numCache>
                <c:formatCode>General</c:formatCode>
                <c:ptCount val="10"/>
                <c:pt idx="0">
                  <c:v>40</c:v>
                </c:pt>
                <c:pt idx="2">
                  <c:v>12</c:v>
                </c:pt>
                <c:pt idx="3">
                  <c:v>5</c:v>
                </c:pt>
                <c:pt idx="4">
                  <c:v>1.9</c:v>
                </c:pt>
                <c:pt idx="5">
                  <c:v>0.76</c:v>
                </c:pt>
                <c:pt idx="6">
                  <c:v>0.24</c:v>
                </c:pt>
                <c:pt idx="7">
                  <c:v>0.11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F5-4E7F-B36C-4F41F977FFC9}"/>
            </c:ext>
          </c:extLst>
        </c:ser>
        <c:ser>
          <c:idx val="1"/>
          <c:order val="1"/>
          <c:tx>
            <c:strRef>
              <c:f>Sheet1!$D$142</c:f>
              <c:strCache>
                <c:ptCount val="1"/>
                <c:pt idx="0">
                  <c:v>15 AH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Sheet1!$B$143:$B$152</c:f>
              <c:numCache>
                <c:formatCode>General</c:formatCode>
                <c:ptCount val="10"/>
                <c:pt idx="0">
                  <c:v>0.02</c:v>
                </c:pt>
                <c:pt idx="1">
                  <c:v>0.05</c:v>
                </c:pt>
                <c:pt idx="2">
                  <c:v>0.1</c:v>
                </c:pt>
                <c:pt idx="3">
                  <c:v>0.3</c:v>
                </c:pt>
                <c:pt idx="4">
                  <c:v>1</c:v>
                </c:pt>
                <c:pt idx="5">
                  <c:v>3</c:v>
                </c:pt>
                <c:pt idx="6">
                  <c:v>10</c:v>
                </c:pt>
                <c:pt idx="7">
                  <c:v>30</c:v>
                </c:pt>
                <c:pt idx="8">
                  <c:v>50</c:v>
                </c:pt>
                <c:pt idx="9">
                  <c:v>100</c:v>
                </c:pt>
              </c:numCache>
            </c:numRef>
          </c:xVal>
          <c:yVal>
            <c:numRef>
              <c:f>Sheet1!$D$143:$D$152</c:f>
              <c:numCache>
                <c:formatCode>General</c:formatCode>
                <c:ptCount val="10"/>
                <c:pt idx="1">
                  <c:v>60</c:v>
                </c:pt>
                <c:pt idx="3">
                  <c:v>15</c:v>
                </c:pt>
                <c:pt idx="4">
                  <c:v>5.6</c:v>
                </c:pt>
                <c:pt idx="5">
                  <c:v>2.2000000000000002</c:v>
                </c:pt>
                <c:pt idx="6">
                  <c:v>0.83</c:v>
                </c:pt>
                <c:pt idx="7">
                  <c:v>0.32</c:v>
                </c:pt>
                <c:pt idx="8">
                  <c:v>0.18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BF5-4E7F-B36C-4F41F977FFC9}"/>
            </c:ext>
          </c:extLst>
        </c:ser>
        <c:ser>
          <c:idx val="2"/>
          <c:order val="2"/>
          <c:tx>
            <c:strRef>
              <c:f>Sheet1!$E$142</c:f>
              <c:strCache>
                <c:ptCount val="1"/>
                <c:pt idx="0">
                  <c:v>30AH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Sheet1!$B$143:$B$152</c:f>
              <c:numCache>
                <c:formatCode>General</c:formatCode>
                <c:ptCount val="10"/>
                <c:pt idx="0">
                  <c:v>0.02</c:v>
                </c:pt>
                <c:pt idx="1">
                  <c:v>0.05</c:v>
                </c:pt>
                <c:pt idx="2">
                  <c:v>0.1</c:v>
                </c:pt>
                <c:pt idx="3">
                  <c:v>0.3</c:v>
                </c:pt>
                <c:pt idx="4">
                  <c:v>1</c:v>
                </c:pt>
                <c:pt idx="5">
                  <c:v>3</c:v>
                </c:pt>
                <c:pt idx="6">
                  <c:v>10</c:v>
                </c:pt>
                <c:pt idx="7">
                  <c:v>30</c:v>
                </c:pt>
                <c:pt idx="8">
                  <c:v>50</c:v>
                </c:pt>
                <c:pt idx="9">
                  <c:v>100</c:v>
                </c:pt>
              </c:numCache>
            </c:numRef>
          </c:xVal>
          <c:yVal>
            <c:numRef>
              <c:f>Sheet1!$E$143:$E$152</c:f>
              <c:numCache>
                <c:formatCode>General</c:formatCode>
                <c:ptCount val="10"/>
                <c:pt idx="2">
                  <c:v>98</c:v>
                </c:pt>
                <c:pt idx="3">
                  <c:v>48</c:v>
                </c:pt>
                <c:pt idx="4">
                  <c:v>18.5</c:v>
                </c:pt>
                <c:pt idx="5">
                  <c:v>7.8</c:v>
                </c:pt>
                <c:pt idx="6">
                  <c:v>2.6</c:v>
                </c:pt>
                <c:pt idx="7">
                  <c:v>1.05</c:v>
                </c:pt>
                <c:pt idx="8">
                  <c:v>0.56000000000000005</c:v>
                </c:pt>
                <c:pt idx="9">
                  <c:v>0.28000000000000003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BF5-4E7F-B36C-4F41F977FF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258895"/>
        <c:axId val="470847887"/>
      </c:scatterChart>
      <c:valAx>
        <c:axId val="585258895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847887"/>
        <c:crosses val="autoZero"/>
        <c:crossBetween val="midCat"/>
      </c:valAx>
      <c:valAx>
        <c:axId val="47084788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2588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0937445319335086E-2"/>
          <c:y val="0.16708333333333336"/>
          <c:w val="0.90972922134733158"/>
          <c:h val="0.7773611111111110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Sheet1!$E$177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Sheet1!$D$178:$D$208</c:f>
              <c:numCache>
                <c:formatCode>General</c:formatCode>
                <c:ptCount val="31"/>
                <c:pt idx="0">
                  <c:v>-15</c:v>
                </c:pt>
                <c:pt idx="1">
                  <c:v>-14</c:v>
                </c:pt>
                <c:pt idx="2">
                  <c:v>-13</c:v>
                </c:pt>
                <c:pt idx="3">
                  <c:v>-12</c:v>
                </c:pt>
                <c:pt idx="4">
                  <c:v>-11</c:v>
                </c:pt>
                <c:pt idx="5">
                  <c:v>-10</c:v>
                </c:pt>
                <c:pt idx="6">
                  <c:v>-9</c:v>
                </c:pt>
                <c:pt idx="7">
                  <c:v>-8</c:v>
                </c:pt>
                <c:pt idx="8">
                  <c:v>-7</c:v>
                </c:pt>
                <c:pt idx="9">
                  <c:v>-6</c:v>
                </c:pt>
                <c:pt idx="10">
                  <c:v>-5</c:v>
                </c:pt>
                <c:pt idx="11">
                  <c:v>-4</c:v>
                </c:pt>
                <c:pt idx="12">
                  <c:v>-3</c:v>
                </c:pt>
                <c:pt idx="13">
                  <c:v>-2</c:v>
                </c:pt>
                <c:pt idx="14">
                  <c:v>-1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5</c:v>
                </c:pt>
                <c:pt idx="21">
                  <c:v>6</c:v>
                </c:pt>
                <c:pt idx="22">
                  <c:v>7</c:v>
                </c:pt>
                <c:pt idx="23">
                  <c:v>8</c:v>
                </c:pt>
                <c:pt idx="24">
                  <c:v>9</c:v>
                </c:pt>
                <c:pt idx="25">
                  <c:v>10</c:v>
                </c:pt>
                <c:pt idx="26">
                  <c:v>11</c:v>
                </c:pt>
                <c:pt idx="27">
                  <c:v>12</c:v>
                </c:pt>
                <c:pt idx="28">
                  <c:v>13</c:v>
                </c:pt>
                <c:pt idx="29">
                  <c:v>14</c:v>
                </c:pt>
                <c:pt idx="30">
                  <c:v>15</c:v>
                </c:pt>
              </c:numCache>
            </c:numRef>
          </c:xVal>
          <c:yVal>
            <c:numRef>
              <c:f>Sheet1!$E$178:$E$208</c:f>
              <c:numCache>
                <c:formatCode>General</c:formatCode>
                <c:ptCount val="31"/>
                <c:pt idx="0">
                  <c:v>-2.3076923076923075</c:v>
                </c:pt>
                <c:pt idx="1">
                  <c:v>-2.1538461538461537</c:v>
                </c:pt>
                <c:pt idx="2">
                  <c:v>-2</c:v>
                </c:pt>
                <c:pt idx="3">
                  <c:v>-1.8461538461538463</c:v>
                </c:pt>
                <c:pt idx="4">
                  <c:v>-1.6923076923076923</c:v>
                </c:pt>
                <c:pt idx="5">
                  <c:v>-1.5384615384615385</c:v>
                </c:pt>
                <c:pt idx="6">
                  <c:v>-1.3846153846153846</c:v>
                </c:pt>
                <c:pt idx="7">
                  <c:v>-1.2307692307692308</c:v>
                </c:pt>
                <c:pt idx="8">
                  <c:v>-1.0769230769230769</c:v>
                </c:pt>
                <c:pt idx="9">
                  <c:v>-0.92307692307692313</c:v>
                </c:pt>
                <c:pt idx="10">
                  <c:v>-0.76923076923076927</c:v>
                </c:pt>
                <c:pt idx="11">
                  <c:v>-0.61538461538461542</c:v>
                </c:pt>
                <c:pt idx="12">
                  <c:v>-0.46153846153846156</c:v>
                </c:pt>
                <c:pt idx="13">
                  <c:v>-0.30769230769230771</c:v>
                </c:pt>
                <c:pt idx="14">
                  <c:v>-0.15384615384615385</c:v>
                </c:pt>
                <c:pt idx="15">
                  <c:v>0</c:v>
                </c:pt>
                <c:pt idx="16">
                  <c:v>0.15384615384615385</c:v>
                </c:pt>
                <c:pt idx="17">
                  <c:v>0.30769230769230771</c:v>
                </c:pt>
                <c:pt idx="18">
                  <c:v>0.46153846153846156</c:v>
                </c:pt>
                <c:pt idx="19">
                  <c:v>0.61538461538461542</c:v>
                </c:pt>
                <c:pt idx="20">
                  <c:v>0.76923076923076927</c:v>
                </c:pt>
                <c:pt idx="21">
                  <c:v>0.92307692307692313</c:v>
                </c:pt>
                <c:pt idx="22">
                  <c:v>1.0769230769230769</c:v>
                </c:pt>
                <c:pt idx="23">
                  <c:v>1.2307692307692308</c:v>
                </c:pt>
                <c:pt idx="24">
                  <c:v>1.3846153846153846</c:v>
                </c:pt>
                <c:pt idx="25">
                  <c:v>1.5384615384615385</c:v>
                </c:pt>
                <c:pt idx="26">
                  <c:v>1.6923076923076923</c:v>
                </c:pt>
                <c:pt idx="27">
                  <c:v>1.8461538461538463</c:v>
                </c:pt>
                <c:pt idx="28">
                  <c:v>2</c:v>
                </c:pt>
                <c:pt idx="29">
                  <c:v>2.1538461538461537</c:v>
                </c:pt>
                <c:pt idx="30">
                  <c:v>2.3076923076923075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5A8-4DCF-8149-0B5248EAE2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1332111"/>
        <c:axId val="473493375"/>
      </c:scatterChart>
      <c:valAx>
        <c:axId val="471332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493375"/>
        <c:crosses val="autoZero"/>
        <c:crossBetween val="midCat"/>
      </c:valAx>
      <c:valAx>
        <c:axId val="473493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3321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Damped </a:t>
            </a:r>
          </a:p>
          <a:p>
            <a:pPr>
              <a:defRPr/>
            </a:pPr>
            <a:r>
              <a:rPr lang="en-US"/>
              <a:t>Oscillation	</a:t>
            </a:r>
          </a:p>
          <a:p>
            <a:pPr>
              <a:defRPr/>
            </a:pP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Sheet1!$C$211</c:f>
              <c:strCache>
                <c:ptCount val="1"/>
                <c:pt idx="0">
                  <c:v>K1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Sheet1!$B$212:$B$313</c:f>
              <c:strCache>
                <c:ptCount val="102"/>
                <c:pt idx="0">
                  <c:v>T</c:v>
                </c:pt>
                <c:pt idx="1">
                  <c:v>0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  <c:pt idx="11">
                  <c:v>1</c:v>
                </c:pt>
                <c:pt idx="12">
                  <c:v>1.1</c:v>
                </c:pt>
                <c:pt idx="13">
                  <c:v>1.2</c:v>
                </c:pt>
                <c:pt idx="14">
                  <c:v>1.3</c:v>
                </c:pt>
                <c:pt idx="15">
                  <c:v>1.4</c:v>
                </c:pt>
                <c:pt idx="16">
                  <c:v>1.5</c:v>
                </c:pt>
                <c:pt idx="17">
                  <c:v>1.6</c:v>
                </c:pt>
                <c:pt idx="18">
                  <c:v>1.7</c:v>
                </c:pt>
                <c:pt idx="19">
                  <c:v>1.8</c:v>
                </c:pt>
                <c:pt idx="20">
                  <c:v>1.9</c:v>
                </c:pt>
                <c:pt idx="21">
                  <c:v>2</c:v>
                </c:pt>
                <c:pt idx="22">
                  <c:v>2.1</c:v>
                </c:pt>
                <c:pt idx="23">
                  <c:v>2.2</c:v>
                </c:pt>
                <c:pt idx="24">
                  <c:v>2.3</c:v>
                </c:pt>
                <c:pt idx="25">
                  <c:v>2.4</c:v>
                </c:pt>
                <c:pt idx="26">
                  <c:v>2.5</c:v>
                </c:pt>
                <c:pt idx="27">
                  <c:v>2.6</c:v>
                </c:pt>
                <c:pt idx="28">
                  <c:v>2.7</c:v>
                </c:pt>
                <c:pt idx="29">
                  <c:v>2.8</c:v>
                </c:pt>
                <c:pt idx="30">
                  <c:v>2.9</c:v>
                </c:pt>
                <c:pt idx="31">
                  <c:v>3</c:v>
                </c:pt>
                <c:pt idx="32">
                  <c:v>3.1</c:v>
                </c:pt>
                <c:pt idx="33">
                  <c:v>3.2</c:v>
                </c:pt>
                <c:pt idx="34">
                  <c:v>3.3</c:v>
                </c:pt>
                <c:pt idx="35">
                  <c:v>3.4</c:v>
                </c:pt>
                <c:pt idx="36">
                  <c:v>3.5</c:v>
                </c:pt>
                <c:pt idx="37">
                  <c:v>3.6</c:v>
                </c:pt>
                <c:pt idx="38">
                  <c:v>3.7</c:v>
                </c:pt>
                <c:pt idx="39">
                  <c:v>3.8</c:v>
                </c:pt>
                <c:pt idx="40">
                  <c:v>3.9</c:v>
                </c:pt>
                <c:pt idx="41">
                  <c:v>4</c:v>
                </c:pt>
                <c:pt idx="42">
                  <c:v>4.1</c:v>
                </c:pt>
                <c:pt idx="43">
                  <c:v>4.2</c:v>
                </c:pt>
                <c:pt idx="44">
                  <c:v>4.3</c:v>
                </c:pt>
                <c:pt idx="45">
                  <c:v>4.4</c:v>
                </c:pt>
                <c:pt idx="46">
                  <c:v>4.5</c:v>
                </c:pt>
                <c:pt idx="47">
                  <c:v>4.6</c:v>
                </c:pt>
                <c:pt idx="48">
                  <c:v>4.7</c:v>
                </c:pt>
                <c:pt idx="49">
                  <c:v>4.8</c:v>
                </c:pt>
                <c:pt idx="50">
                  <c:v>4.9</c:v>
                </c:pt>
                <c:pt idx="51">
                  <c:v>5</c:v>
                </c:pt>
                <c:pt idx="52">
                  <c:v>5.1</c:v>
                </c:pt>
                <c:pt idx="53">
                  <c:v>5.2</c:v>
                </c:pt>
                <c:pt idx="54">
                  <c:v>5.3</c:v>
                </c:pt>
                <c:pt idx="55">
                  <c:v>5.4</c:v>
                </c:pt>
                <c:pt idx="56">
                  <c:v>5.5</c:v>
                </c:pt>
                <c:pt idx="57">
                  <c:v>5.6</c:v>
                </c:pt>
                <c:pt idx="58">
                  <c:v>5.7</c:v>
                </c:pt>
                <c:pt idx="59">
                  <c:v>5.8</c:v>
                </c:pt>
                <c:pt idx="60">
                  <c:v>5.9</c:v>
                </c:pt>
                <c:pt idx="61">
                  <c:v>6</c:v>
                </c:pt>
                <c:pt idx="62">
                  <c:v>6.1</c:v>
                </c:pt>
                <c:pt idx="63">
                  <c:v>6.2</c:v>
                </c:pt>
                <c:pt idx="64">
                  <c:v>6.3</c:v>
                </c:pt>
                <c:pt idx="65">
                  <c:v>6.4</c:v>
                </c:pt>
                <c:pt idx="66">
                  <c:v>6.5</c:v>
                </c:pt>
                <c:pt idx="67">
                  <c:v>6.6</c:v>
                </c:pt>
                <c:pt idx="68">
                  <c:v>6.7</c:v>
                </c:pt>
                <c:pt idx="69">
                  <c:v>6.8</c:v>
                </c:pt>
                <c:pt idx="70">
                  <c:v>6.9</c:v>
                </c:pt>
                <c:pt idx="71">
                  <c:v>7</c:v>
                </c:pt>
                <c:pt idx="72">
                  <c:v>7.1</c:v>
                </c:pt>
                <c:pt idx="73">
                  <c:v>7.2</c:v>
                </c:pt>
                <c:pt idx="74">
                  <c:v>7.3</c:v>
                </c:pt>
                <c:pt idx="75">
                  <c:v>7.4</c:v>
                </c:pt>
                <c:pt idx="76">
                  <c:v>7.5</c:v>
                </c:pt>
                <c:pt idx="77">
                  <c:v>7.6</c:v>
                </c:pt>
                <c:pt idx="78">
                  <c:v>7.7</c:v>
                </c:pt>
                <c:pt idx="79">
                  <c:v>7.8</c:v>
                </c:pt>
                <c:pt idx="80">
                  <c:v>7.9</c:v>
                </c:pt>
                <c:pt idx="81">
                  <c:v>8</c:v>
                </c:pt>
                <c:pt idx="82">
                  <c:v>8.1</c:v>
                </c:pt>
                <c:pt idx="83">
                  <c:v>8.2</c:v>
                </c:pt>
                <c:pt idx="84">
                  <c:v>8.3</c:v>
                </c:pt>
                <c:pt idx="85">
                  <c:v>8.4</c:v>
                </c:pt>
                <c:pt idx="86">
                  <c:v>8.5</c:v>
                </c:pt>
                <c:pt idx="87">
                  <c:v>8.6</c:v>
                </c:pt>
                <c:pt idx="88">
                  <c:v>8.7</c:v>
                </c:pt>
                <c:pt idx="89">
                  <c:v>8.8</c:v>
                </c:pt>
                <c:pt idx="90">
                  <c:v>8.9</c:v>
                </c:pt>
                <c:pt idx="91">
                  <c:v>9</c:v>
                </c:pt>
                <c:pt idx="92">
                  <c:v>9.1</c:v>
                </c:pt>
                <c:pt idx="93">
                  <c:v>9.2</c:v>
                </c:pt>
                <c:pt idx="94">
                  <c:v>9.3</c:v>
                </c:pt>
                <c:pt idx="95">
                  <c:v>9.4</c:v>
                </c:pt>
                <c:pt idx="96">
                  <c:v>9.5</c:v>
                </c:pt>
                <c:pt idx="97">
                  <c:v>9.6</c:v>
                </c:pt>
                <c:pt idx="98">
                  <c:v>9.7</c:v>
                </c:pt>
                <c:pt idx="99">
                  <c:v>9.8</c:v>
                </c:pt>
                <c:pt idx="100">
                  <c:v>9.9</c:v>
                </c:pt>
                <c:pt idx="101">
                  <c:v>10</c:v>
                </c:pt>
              </c:strCache>
            </c:strRef>
          </c:xVal>
          <c:yVal>
            <c:numRef>
              <c:f>Sheet1!$C$212:$C$313</c:f>
              <c:numCache>
                <c:formatCode>General</c:formatCode>
                <c:ptCount val="102"/>
                <c:pt idx="0">
                  <c:v>0.1</c:v>
                </c:pt>
                <c:pt idx="1">
                  <c:v>0</c:v>
                </c:pt>
                <c:pt idx="2">
                  <c:v>0.47465517479019659</c:v>
                </c:pt>
                <c:pt idx="3">
                  <c:v>0.82480874293482898</c:v>
                </c:pt>
                <c:pt idx="4">
                  <c:v>0.96801455448693363</c:v>
                </c:pt>
                <c:pt idx="5">
                  <c:v>0.87364336474249737</c:v>
                </c:pt>
                <c:pt idx="6">
                  <c:v>0.56928431321571493</c:v>
                </c:pt>
                <c:pt idx="7">
                  <c:v>0.13290181856990627</c:v>
                </c:pt>
                <c:pt idx="8">
                  <c:v>-0.32706811362446264</c:v>
                </c:pt>
                <c:pt idx="9">
                  <c:v>-0.69861675440494375</c:v>
                </c:pt>
                <c:pt idx="10">
                  <c:v>-0.89339525907598527</c:v>
                </c:pt>
                <c:pt idx="11">
                  <c:v>-0.86767056477819948</c:v>
                </c:pt>
                <c:pt idx="12">
                  <c:v>-0.63204710747418302</c:v>
                </c:pt>
                <c:pt idx="13">
                  <c:v>-0.24781931568813345</c:v>
                </c:pt>
                <c:pt idx="14">
                  <c:v>0.18889587863959639</c:v>
                </c:pt>
                <c:pt idx="15">
                  <c:v>0.57115671014282987</c:v>
                </c:pt>
                <c:pt idx="16">
                  <c:v>0.80734406189653674</c:v>
                </c:pt>
                <c:pt idx="17">
                  <c:v>0.84307548492261597</c:v>
                </c:pt>
                <c:pt idx="18">
                  <c:v>0.67365548342607284</c:v>
                </c:pt>
                <c:pt idx="19">
                  <c:v>0.34423029429437518</c:v>
                </c:pt>
                <c:pt idx="20">
                  <c:v>-6.2146905491971112E-2</c:v>
                </c:pt>
                <c:pt idx="21">
                  <c:v>-0.44540681380877395</c:v>
                </c:pt>
                <c:pt idx="22">
                  <c:v>-0.7130675242798068</c:v>
                </c:pt>
                <c:pt idx="23">
                  <c:v>-0.80251093853532118</c:v>
                </c:pt>
                <c:pt idx="24">
                  <c:v>-0.69557617017457518</c:v>
                </c:pt>
                <c:pt idx="25">
                  <c:v>-0.42208320679292133</c:v>
                </c:pt>
                <c:pt idx="26">
                  <c:v>-5.1651545591896428E-2</c:v>
                </c:pt>
                <c:pt idx="27">
                  <c:v>0.32397046004756691</c:v>
                </c:pt>
                <c:pt idx="28">
                  <c:v>0.61359254909681393</c:v>
                </c:pt>
                <c:pt idx="29">
                  <c:v>0.74868493360063182</c:v>
                </c:pt>
                <c:pt idx="30">
                  <c:v>0.69954790955846013</c:v>
                </c:pt>
                <c:pt idx="31">
                  <c:v>0.48174508067615263</c:v>
                </c:pt>
                <c:pt idx="32">
                  <c:v>0.15143294618657033</c:v>
                </c:pt>
                <c:pt idx="33">
                  <c:v>-0.20906071616665906</c:v>
                </c:pt>
                <c:pt idx="34">
                  <c:v>-0.51171937573813175</c:v>
                </c:pt>
                <c:pt idx="35">
                  <c:v>-0.68429420309827549</c:v>
                </c:pt>
                <c:pt idx="36">
                  <c:v>-0.68751202607325501</c:v>
                </c:pt>
                <c:pt idx="37">
                  <c:v>-0.52394602325386175</c:v>
                </c:pt>
                <c:pt idx="38">
                  <c:v>-0.23656312075487507</c:v>
                </c:pt>
                <c:pt idx="39">
                  <c:v>0.10249523980892231</c:v>
                </c:pt>
                <c:pt idx="40">
                  <c:v>0.40998493157637889</c:v>
                </c:pt>
                <c:pt idx="41">
                  <c:v>0.61196550249576165</c:v>
                </c:pt>
                <c:pt idx="42">
                  <c:v>0.66154634231646092</c:v>
                </c:pt>
                <c:pt idx="43">
                  <c:v>0.54972192658045127</c:v>
                </c:pt>
                <c:pt idx="44">
                  <c:v>0.30680546093901301</c:v>
                </c:pt>
                <c:pt idx="45">
                  <c:v>-5.7005655572916715E-3</c:v>
                </c:pt>
                <c:pt idx="46">
                  <c:v>-0.31063618389743325</c:v>
                </c:pt>
                <c:pt idx="47">
                  <c:v>-0.53420510165004598</c:v>
                </c:pt>
                <c:pt idx="48">
                  <c:v>-0.62380353141932066</c:v>
                </c:pt>
                <c:pt idx="49">
                  <c:v>-0.56035685038870797</c:v>
                </c:pt>
                <c:pt idx="50">
                  <c:v>-0.36228123119507422</c:v>
                </c:pt>
                <c:pt idx="51">
                  <c:v>-8.0275394300923869E-2</c:v>
                </c:pt>
                <c:pt idx="52">
                  <c:v>0.21561295412592144</c:v>
                </c:pt>
                <c:pt idx="53">
                  <c:v>0.4533566678384357</c:v>
                </c:pt>
                <c:pt idx="54">
                  <c:v>0.57645477582344651</c:v>
                </c:pt>
                <c:pt idx="55">
                  <c:v>0.55732640089027596</c:v>
                </c:pt>
                <c:pt idx="56">
                  <c:v>0.40342640367385413</c:v>
                </c:pt>
                <c:pt idx="57">
                  <c:v>0.1547438417305631</c:v>
                </c:pt>
                <c:pt idx="58">
                  <c:v>-0.12653950657813381</c:v>
                </c:pt>
                <c:pt idx="59">
                  <c:v>-0.37156752776829366</c:v>
                </c:pt>
                <c:pt idx="60">
                  <c:v>-0.52163938543663846</c:v>
                </c:pt>
                <c:pt idx="61">
                  <c:v>-0.54224325213104152</c:v>
                </c:pt>
                <c:pt idx="62">
                  <c:v>-0.4309463748457748</c:v>
                </c:pt>
                <c:pt idx="63">
                  <c:v>-0.21734980388039277</c:v>
                </c:pt>
                <c:pt idx="64">
                  <c:v>4.4724106595441335E-2</c:v>
                </c:pt>
                <c:pt idx="65">
                  <c:v>0.29076311143394445</c:v>
                </c:pt>
                <c:pt idx="66">
                  <c:v>0.46142082181607141</c:v>
                </c:pt>
                <c:pt idx="67">
                  <c:v>0.5168057792705183</c:v>
                </c:pt>
                <c:pt idx="68">
                  <c:v>0.44576981053953757</c:v>
                </c:pt>
                <c:pt idx="69">
                  <c:v>0.26804227915483375</c:v>
                </c:pt>
                <c:pt idx="70">
                  <c:v>2.8834343288388995E-2</c:v>
                </c:pt>
                <c:pt idx="71">
                  <c:v>-0.21262922100996284</c:v>
                </c:pt>
                <c:pt idx="72">
                  <c:v>-0.3977493820451129</c:v>
                </c:pt>
                <c:pt idx="73">
                  <c:v>-0.48275059432683065</c:v>
                </c:pt>
                <c:pt idx="74">
                  <c:v>-0.44900274447604754</c:v>
                </c:pt>
                <c:pt idx="75">
                  <c:v>-0.30704099859305556</c:v>
                </c:pt>
                <c:pt idx="76">
                  <c:v>-9.3433537120586357E-2</c:v>
                </c:pt>
                <c:pt idx="77">
                  <c:v>0.1386016342830233</c:v>
                </c:pt>
                <c:pt idx="78">
                  <c:v>0.3324316191687034</c:v>
                </c:pt>
                <c:pt idx="79">
                  <c:v>0.44180959874086578</c:v>
                </c:pt>
                <c:pt idx="80">
                  <c:v>0.44188392251748337</c:v>
                </c:pt>
                <c:pt idx="81">
                  <c:v>0.33480092454829491</c:v>
                </c:pt>
                <c:pt idx="82">
                  <c:v>0.14864984635890838</c:v>
                </c:pt>
                <c:pt idx="83">
                  <c:v>-6.9862444463815149E-2</c:v>
                </c:pt>
                <c:pt idx="84">
                  <c:v>-0.26710641753396425</c:v>
                </c:pt>
                <c:pt idx="85">
                  <c:v>-0.3956719971846886</c:v>
                </c:pt>
                <c:pt idx="86">
                  <c:v>-0.42574224494590635</c:v>
                </c:pt>
                <c:pt idx="87">
                  <c:v>-0.35197553211002724</c:v>
                </c:pt>
                <c:pt idx="88">
                  <c:v>-0.19431622898651754</c:v>
                </c:pt>
                <c:pt idx="89">
                  <c:v>7.3424560375927274E-3</c:v>
                </c:pt>
                <c:pt idx="90">
                  <c:v>0.203227502605658</c:v>
                </c:pt>
                <c:pt idx="91">
                  <c:v>0.34595155644191306</c:v>
                </c:pt>
                <c:pt idx="92">
                  <c:v>0.40195701604461948</c:v>
                </c:pt>
                <c:pt idx="93">
                  <c:v>0.35937982756619197</c:v>
                </c:pt>
                <c:pt idx="94">
                  <c:v>0.23049692996667809</c:v>
                </c:pt>
                <c:pt idx="95">
                  <c:v>4.8271101446459679E-2</c:v>
                </c:pt>
                <c:pt idx="96">
                  <c:v>-0.14205204664447002</c:v>
                </c:pt>
                <c:pt idx="97">
                  <c:v>-0.29415924443805108</c:v>
                </c:pt>
                <c:pt idx="98">
                  <c:v>-0.37192156761454398</c:v>
                </c:pt>
                <c:pt idx="99">
                  <c:v>-0.35795395613959463</c:v>
                </c:pt>
                <c:pt idx="100">
                  <c:v>-0.25745989855311818</c:v>
                </c:pt>
                <c:pt idx="101">
                  <c:v>-9.6522314558040251E-2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300-4168-8EFD-D4B3BD5B5029}"/>
            </c:ext>
          </c:extLst>
        </c:ser>
        <c:ser>
          <c:idx val="1"/>
          <c:order val="1"/>
          <c:tx>
            <c:strRef>
              <c:f>Sheet1!$D$211</c:f>
              <c:strCache>
                <c:ptCount val="1"/>
                <c:pt idx="0">
                  <c:v>K2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Sheet1!$B$212:$B$313</c:f>
              <c:strCache>
                <c:ptCount val="102"/>
                <c:pt idx="0">
                  <c:v>T</c:v>
                </c:pt>
                <c:pt idx="1">
                  <c:v>0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  <c:pt idx="11">
                  <c:v>1</c:v>
                </c:pt>
                <c:pt idx="12">
                  <c:v>1.1</c:v>
                </c:pt>
                <c:pt idx="13">
                  <c:v>1.2</c:v>
                </c:pt>
                <c:pt idx="14">
                  <c:v>1.3</c:v>
                </c:pt>
                <c:pt idx="15">
                  <c:v>1.4</c:v>
                </c:pt>
                <c:pt idx="16">
                  <c:v>1.5</c:v>
                </c:pt>
                <c:pt idx="17">
                  <c:v>1.6</c:v>
                </c:pt>
                <c:pt idx="18">
                  <c:v>1.7</c:v>
                </c:pt>
                <c:pt idx="19">
                  <c:v>1.8</c:v>
                </c:pt>
                <c:pt idx="20">
                  <c:v>1.9</c:v>
                </c:pt>
                <c:pt idx="21">
                  <c:v>2</c:v>
                </c:pt>
                <c:pt idx="22">
                  <c:v>2.1</c:v>
                </c:pt>
                <c:pt idx="23">
                  <c:v>2.2</c:v>
                </c:pt>
                <c:pt idx="24">
                  <c:v>2.3</c:v>
                </c:pt>
                <c:pt idx="25">
                  <c:v>2.4</c:v>
                </c:pt>
                <c:pt idx="26">
                  <c:v>2.5</c:v>
                </c:pt>
                <c:pt idx="27">
                  <c:v>2.6</c:v>
                </c:pt>
                <c:pt idx="28">
                  <c:v>2.7</c:v>
                </c:pt>
                <c:pt idx="29">
                  <c:v>2.8</c:v>
                </c:pt>
                <c:pt idx="30">
                  <c:v>2.9</c:v>
                </c:pt>
                <c:pt idx="31">
                  <c:v>3</c:v>
                </c:pt>
                <c:pt idx="32">
                  <c:v>3.1</c:v>
                </c:pt>
                <c:pt idx="33">
                  <c:v>3.2</c:v>
                </c:pt>
                <c:pt idx="34">
                  <c:v>3.3</c:v>
                </c:pt>
                <c:pt idx="35">
                  <c:v>3.4</c:v>
                </c:pt>
                <c:pt idx="36">
                  <c:v>3.5</c:v>
                </c:pt>
                <c:pt idx="37">
                  <c:v>3.6</c:v>
                </c:pt>
                <c:pt idx="38">
                  <c:v>3.7</c:v>
                </c:pt>
                <c:pt idx="39">
                  <c:v>3.8</c:v>
                </c:pt>
                <c:pt idx="40">
                  <c:v>3.9</c:v>
                </c:pt>
                <c:pt idx="41">
                  <c:v>4</c:v>
                </c:pt>
                <c:pt idx="42">
                  <c:v>4.1</c:v>
                </c:pt>
                <c:pt idx="43">
                  <c:v>4.2</c:v>
                </c:pt>
                <c:pt idx="44">
                  <c:v>4.3</c:v>
                </c:pt>
                <c:pt idx="45">
                  <c:v>4.4</c:v>
                </c:pt>
                <c:pt idx="46">
                  <c:v>4.5</c:v>
                </c:pt>
                <c:pt idx="47">
                  <c:v>4.6</c:v>
                </c:pt>
                <c:pt idx="48">
                  <c:v>4.7</c:v>
                </c:pt>
                <c:pt idx="49">
                  <c:v>4.8</c:v>
                </c:pt>
                <c:pt idx="50">
                  <c:v>4.9</c:v>
                </c:pt>
                <c:pt idx="51">
                  <c:v>5</c:v>
                </c:pt>
                <c:pt idx="52">
                  <c:v>5.1</c:v>
                </c:pt>
                <c:pt idx="53">
                  <c:v>5.2</c:v>
                </c:pt>
                <c:pt idx="54">
                  <c:v>5.3</c:v>
                </c:pt>
                <c:pt idx="55">
                  <c:v>5.4</c:v>
                </c:pt>
                <c:pt idx="56">
                  <c:v>5.5</c:v>
                </c:pt>
                <c:pt idx="57">
                  <c:v>5.6</c:v>
                </c:pt>
                <c:pt idx="58">
                  <c:v>5.7</c:v>
                </c:pt>
                <c:pt idx="59">
                  <c:v>5.8</c:v>
                </c:pt>
                <c:pt idx="60">
                  <c:v>5.9</c:v>
                </c:pt>
                <c:pt idx="61">
                  <c:v>6</c:v>
                </c:pt>
                <c:pt idx="62">
                  <c:v>6.1</c:v>
                </c:pt>
                <c:pt idx="63">
                  <c:v>6.2</c:v>
                </c:pt>
                <c:pt idx="64">
                  <c:v>6.3</c:v>
                </c:pt>
                <c:pt idx="65">
                  <c:v>6.4</c:v>
                </c:pt>
                <c:pt idx="66">
                  <c:v>6.5</c:v>
                </c:pt>
                <c:pt idx="67">
                  <c:v>6.6</c:v>
                </c:pt>
                <c:pt idx="68">
                  <c:v>6.7</c:v>
                </c:pt>
                <c:pt idx="69">
                  <c:v>6.8</c:v>
                </c:pt>
                <c:pt idx="70">
                  <c:v>6.9</c:v>
                </c:pt>
                <c:pt idx="71">
                  <c:v>7</c:v>
                </c:pt>
                <c:pt idx="72">
                  <c:v>7.1</c:v>
                </c:pt>
                <c:pt idx="73">
                  <c:v>7.2</c:v>
                </c:pt>
                <c:pt idx="74">
                  <c:v>7.3</c:v>
                </c:pt>
                <c:pt idx="75">
                  <c:v>7.4</c:v>
                </c:pt>
                <c:pt idx="76">
                  <c:v>7.5</c:v>
                </c:pt>
                <c:pt idx="77">
                  <c:v>7.6</c:v>
                </c:pt>
                <c:pt idx="78">
                  <c:v>7.7</c:v>
                </c:pt>
                <c:pt idx="79">
                  <c:v>7.8</c:v>
                </c:pt>
                <c:pt idx="80">
                  <c:v>7.9</c:v>
                </c:pt>
                <c:pt idx="81">
                  <c:v>8</c:v>
                </c:pt>
                <c:pt idx="82">
                  <c:v>8.1</c:v>
                </c:pt>
                <c:pt idx="83">
                  <c:v>8.2</c:v>
                </c:pt>
                <c:pt idx="84">
                  <c:v>8.3</c:v>
                </c:pt>
                <c:pt idx="85">
                  <c:v>8.4</c:v>
                </c:pt>
                <c:pt idx="86">
                  <c:v>8.5</c:v>
                </c:pt>
                <c:pt idx="87">
                  <c:v>8.6</c:v>
                </c:pt>
                <c:pt idx="88">
                  <c:v>8.7</c:v>
                </c:pt>
                <c:pt idx="89">
                  <c:v>8.8</c:v>
                </c:pt>
                <c:pt idx="90">
                  <c:v>8.9</c:v>
                </c:pt>
                <c:pt idx="91">
                  <c:v>9</c:v>
                </c:pt>
                <c:pt idx="92">
                  <c:v>9.1</c:v>
                </c:pt>
                <c:pt idx="93">
                  <c:v>9.2</c:v>
                </c:pt>
                <c:pt idx="94">
                  <c:v>9.3</c:v>
                </c:pt>
                <c:pt idx="95">
                  <c:v>9.4</c:v>
                </c:pt>
                <c:pt idx="96">
                  <c:v>9.5</c:v>
                </c:pt>
                <c:pt idx="97">
                  <c:v>9.6</c:v>
                </c:pt>
                <c:pt idx="98">
                  <c:v>9.7</c:v>
                </c:pt>
                <c:pt idx="99">
                  <c:v>9.8</c:v>
                </c:pt>
                <c:pt idx="100">
                  <c:v>9.9</c:v>
                </c:pt>
                <c:pt idx="101">
                  <c:v>10</c:v>
                </c:pt>
              </c:strCache>
            </c:strRef>
          </c:xVal>
          <c:yVal>
            <c:numRef>
              <c:f>Sheet1!$D$212:$D$313</c:f>
              <c:numCache>
                <c:formatCode>General</c:formatCode>
                <c:ptCount val="102"/>
                <c:pt idx="0">
                  <c:v>1</c:v>
                </c:pt>
                <c:pt idx="1">
                  <c:v>0</c:v>
                </c:pt>
                <c:pt idx="2">
                  <c:v>0.4323130489424129</c:v>
                </c:pt>
                <c:pt idx="3">
                  <c:v>-0.36461996512519323</c:v>
                </c:pt>
                <c:pt idx="4">
                  <c:v>-0.37674437344842288</c:v>
                </c:pt>
                <c:pt idx="5">
                  <c:v>-0.39294791543162871</c:v>
                </c:pt>
                <c:pt idx="6">
                  <c:v>0.16463113581700523</c:v>
                </c:pt>
                <c:pt idx="7">
                  <c:v>0.53992847888029905</c:v>
                </c:pt>
                <c:pt idx="8">
                  <c:v>-1.3840080673706749</c:v>
                </c:pt>
                <c:pt idx="9">
                  <c:v>0.69237293053237614</c:v>
                </c:pt>
                <c:pt idx="10">
                  <c:v>2.3702000067423312</c:v>
                </c:pt>
                <c:pt idx="11">
                  <c:v>2.2167106571488731</c:v>
                </c:pt>
                <c:pt idx="12">
                  <c:v>3.5073774543259585E-2</c:v>
                </c:pt>
                <c:pt idx="13">
                  <c:v>-1.2113888903387142</c:v>
                </c:pt>
                <c:pt idx="14">
                  <c:v>0.67073574223370291</c:v>
                </c:pt>
                <c:pt idx="15">
                  <c:v>0.15925642949660124</c:v>
                </c:pt>
                <c:pt idx="16">
                  <c:v>-0.34804097152698232</c:v>
                </c:pt>
                <c:pt idx="17">
                  <c:v>-0.37831317441792289</c:v>
                </c:pt>
                <c:pt idx="18">
                  <c:v>-0.1145860207785198</c:v>
                </c:pt>
                <c:pt idx="19">
                  <c:v>0.70076935000777374</c:v>
                </c:pt>
                <c:pt idx="20">
                  <c:v>-0.32536286635397854</c:v>
                </c:pt>
                <c:pt idx="21">
                  <c:v>-1.2368690603199906</c:v>
                </c:pt>
                <c:pt idx="22">
                  <c:v>0.83889997823302542</c:v>
                </c:pt>
                <c:pt idx="23">
                  <c:v>1.7067052115764163</c:v>
                </c:pt>
                <c:pt idx="24">
                  <c:v>0.66157597820170688</c:v>
                </c:pt>
                <c:pt idx="25">
                  <c:v>-1.3084199941553278</c:v>
                </c:pt>
                <c:pt idx="26">
                  <c:v>-0.26893469557457678</c:v>
                </c:pt>
                <c:pt idx="27">
                  <c:v>0.72240150957032279</c:v>
                </c:pt>
                <c:pt idx="28">
                  <c:v>3.9827396522771653E-2</c:v>
                </c:pt>
                <c:pt idx="29">
                  <c:v>-0.26778392374840715</c:v>
                </c:pt>
                <c:pt idx="30">
                  <c:v>-0.17322046565503102</c:v>
                </c:pt>
                <c:pt idx="31">
                  <c:v>0.41324647208392401</c:v>
                </c:pt>
                <c:pt idx="32">
                  <c:v>0.59034242131338543</c:v>
                </c:pt>
                <c:pt idx="33">
                  <c:v>-1.0662243918143983</c:v>
                </c:pt>
                <c:pt idx="34">
                  <c:v>-0.91836597086481764</c:v>
                </c:pt>
                <c:pt idx="35">
                  <c:v>0.54760800687192857</c:v>
                </c:pt>
                <c:pt idx="36">
                  <c:v>0.58005288082985262</c:v>
                </c:pt>
                <c:pt idx="37">
                  <c:v>-0.84179862893117829</c:v>
                </c:pt>
                <c:pt idx="38">
                  <c:v>-1.1727259522852778</c:v>
                </c:pt>
                <c:pt idx="39">
                  <c:v>0.44256942193762644</c:v>
                </c:pt>
                <c:pt idx="40">
                  <c:v>0.58893018442688116</c:v>
                </c:pt>
                <c:pt idx="41">
                  <c:v>4.4290535015854719E-2</c:v>
                </c:pt>
                <c:pt idx="42">
                  <c:v>-8.5342638055572448E-2</c:v>
                </c:pt>
                <c:pt idx="43">
                  <c:v>0.22100191965391805</c:v>
                </c:pt>
                <c:pt idx="44">
                  <c:v>0.73529640143323793</c:v>
                </c:pt>
                <c:pt idx="45">
                  <c:v>-2.8661892784808612E-2</c:v>
                </c:pt>
                <c:pt idx="46">
                  <c:v>-1.3640811128956629</c:v>
                </c:pt>
                <c:pt idx="47">
                  <c:v>-0.77352801606462585</c:v>
                </c:pt>
                <c:pt idx="48">
                  <c:v>-4.2121636320583362E-2</c:v>
                </c:pt>
                <c:pt idx="49">
                  <c:v>-0.58371870938998272</c:v>
                </c:pt>
                <c:pt idx="50">
                  <c:v>-1.3952184476392875</c:v>
                </c:pt>
                <c:pt idx="51">
                  <c:v>-0.42334192930774628</c:v>
                </c:pt>
                <c:pt idx="52">
                  <c:v>0.71016308792489957</c:v>
                </c:pt>
                <c:pt idx="53">
                  <c:v>0.48768963650548075</c:v>
                </c:pt>
                <c:pt idx="54">
                  <c:v>0.14408024246906895</c:v>
                </c:pt>
                <c:pt idx="55">
                  <c:v>0.19905717924933475</c:v>
                </c:pt>
                <c:pt idx="56">
                  <c:v>0.60258383989409148</c:v>
                </c:pt>
                <c:pt idx="57">
                  <c:v>0.59861665584825985</c:v>
                </c:pt>
                <c:pt idx="58">
                  <c:v>-0.67108829106989332</c:v>
                </c:pt>
                <c:pt idx="59">
                  <c:v>-1.3906798219655232</c:v>
                </c:pt>
                <c:pt idx="60">
                  <c:v>-0.85664747070563652</c:v>
                </c:pt>
                <c:pt idx="61">
                  <c:v>-0.71754803851327076</c:v>
                </c:pt>
                <c:pt idx="62">
                  <c:v>-1.2837473664456649</c:v>
                </c:pt>
                <c:pt idx="63">
                  <c:v>-1.1000067169852932</c:v>
                </c:pt>
                <c:pt idx="64">
                  <c:v>0.2120618899560868</c:v>
                </c:pt>
                <c:pt idx="65">
                  <c:v>0.74258270722044928</c:v>
                </c:pt>
                <c:pt idx="66">
                  <c:v>0.46708747788388078</c:v>
                </c:pt>
                <c:pt idx="67">
                  <c:v>0.31557943440321051</c:v>
                </c:pt>
                <c:pt idx="68">
                  <c:v>0.50662017213528754</c:v>
                </c:pt>
                <c:pt idx="69">
                  <c:v>0.74463138997034428</c:v>
                </c:pt>
                <c:pt idx="70">
                  <c:v>0.13958923448247912</c:v>
                </c:pt>
                <c:pt idx="71">
                  <c:v>-1.080936226969379</c:v>
                </c:pt>
                <c:pt idx="72">
                  <c:v>-1.3603473753962798</c:v>
                </c:pt>
                <c:pt idx="73">
                  <c:v>-1.078068108757382</c:v>
                </c:pt>
                <c:pt idx="74">
                  <c:v>-1.2239376413323393</c:v>
                </c:pt>
                <c:pt idx="75">
                  <c:v>-1.3585357880100228</c:v>
                </c:pt>
                <c:pt idx="76">
                  <c:v>-0.49446638960268779</c:v>
                </c:pt>
                <c:pt idx="77">
                  <c:v>0.55617046693363459</c:v>
                </c:pt>
                <c:pt idx="78">
                  <c:v>0.71418665835351192</c:v>
                </c:pt>
                <c:pt idx="79">
                  <c:v>0.51631535812504425</c:v>
                </c:pt>
                <c:pt idx="80">
                  <c:v>0.51613462320360959</c:v>
                </c:pt>
                <c:pt idx="81">
                  <c:v>0.71167325600257381</c:v>
                </c:pt>
                <c:pt idx="82">
                  <c:v>0.58321404444574509</c:v>
                </c:pt>
                <c:pt idx="83">
                  <c:v>-0.36701720254012288</c:v>
                </c:pt>
                <c:pt idx="84">
                  <c:v>-1.2701978284636519</c:v>
                </c:pt>
                <c:pt idx="85">
                  <c:v>-1.3637132694445064</c:v>
                </c:pt>
                <c:pt idx="86">
                  <c:v>-1.2986081499580755</c:v>
                </c:pt>
                <c:pt idx="87">
                  <c:v>-1.3965321310831922</c:v>
                </c:pt>
                <c:pt idx="88">
                  <c:v>-1.0028917035237368</c:v>
                </c:pt>
                <c:pt idx="89">
                  <c:v>3.6435523208363504E-2</c:v>
                </c:pt>
                <c:pt idx="90">
                  <c:v>0.69374410507848316</c:v>
                </c:pt>
                <c:pt idx="91">
                  <c:v>0.69862616136926881</c:v>
                </c:pt>
                <c:pt idx="92">
                  <c:v>0.60557531222178818</c:v>
                </c:pt>
                <c:pt idx="93">
                  <c:v>0.68034049619958381</c:v>
                </c:pt>
                <c:pt idx="94">
                  <c:v>0.72566509843471494</c:v>
                </c:pt>
                <c:pt idx="95">
                  <c:v>0.22775539179704135</c:v>
                </c:pt>
                <c:pt idx="96">
                  <c:v>-0.75155493476207935</c:v>
                </c:pt>
                <c:pt idx="97">
                  <c:v>-1.3352931801216275</c:v>
                </c:pt>
                <c:pt idx="98">
                  <c:v>-1.3904431271045266</c:v>
                </c:pt>
                <c:pt idx="99">
                  <c:v>-1.3962431817427958</c:v>
                </c:pt>
                <c:pt idx="100">
                  <c:v>-1.2420019596784877</c:v>
                </c:pt>
                <c:pt idx="101">
                  <c:v>-0.51112262913813722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300-4168-8EFD-D4B3BD5B5029}"/>
            </c:ext>
          </c:extLst>
        </c:ser>
        <c:ser>
          <c:idx val="2"/>
          <c:order val="2"/>
          <c:tx>
            <c:strRef>
              <c:f>Sheet1!$E$211</c:f>
              <c:strCache>
                <c:ptCount val="1"/>
                <c:pt idx="0">
                  <c:v>K3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Sheet1!$B$212:$B$313</c:f>
              <c:strCache>
                <c:ptCount val="102"/>
                <c:pt idx="0">
                  <c:v>T</c:v>
                </c:pt>
                <c:pt idx="1">
                  <c:v>0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  <c:pt idx="11">
                  <c:v>1</c:v>
                </c:pt>
                <c:pt idx="12">
                  <c:v>1.1</c:v>
                </c:pt>
                <c:pt idx="13">
                  <c:v>1.2</c:v>
                </c:pt>
                <c:pt idx="14">
                  <c:v>1.3</c:v>
                </c:pt>
                <c:pt idx="15">
                  <c:v>1.4</c:v>
                </c:pt>
                <c:pt idx="16">
                  <c:v>1.5</c:v>
                </c:pt>
                <c:pt idx="17">
                  <c:v>1.6</c:v>
                </c:pt>
                <c:pt idx="18">
                  <c:v>1.7</c:v>
                </c:pt>
                <c:pt idx="19">
                  <c:v>1.8</c:v>
                </c:pt>
                <c:pt idx="20">
                  <c:v>1.9</c:v>
                </c:pt>
                <c:pt idx="21">
                  <c:v>2</c:v>
                </c:pt>
                <c:pt idx="22">
                  <c:v>2.1</c:v>
                </c:pt>
                <c:pt idx="23">
                  <c:v>2.2</c:v>
                </c:pt>
                <c:pt idx="24">
                  <c:v>2.3</c:v>
                </c:pt>
                <c:pt idx="25">
                  <c:v>2.4</c:v>
                </c:pt>
                <c:pt idx="26">
                  <c:v>2.5</c:v>
                </c:pt>
                <c:pt idx="27">
                  <c:v>2.6</c:v>
                </c:pt>
                <c:pt idx="28">
                  <c:v>2.7</c:v>
                </c:pt>
                <c:pt idx="29">
                  <c:v>2.8</c:v>
                </c:pt>
                <c:pt idx="30">
                  <c:v>2.9</c:v>
                </c:pt>
                <c:pt idx="31">
                  <c:v>3</c:v>
                </c:pt>
                <c:pt idx="32">
                  <c:v>3.1</c:v>
                </c:pt>
                <c:pt idx="33">
                  <c:v>3.2</c:v>
                </c:pt>
                <c:pt idx="34">
                  <c:v>3.3</c:v>
                </c:pt>
                <c:pt idx="35">
                  <c:v>3.4</c:v>
                </c:pt>
                <c:pt idx="36">
                  <c:v>3.5</c:v>
                </c:pt>
                <c:pt idx="37">
                  <c:v>3.6</c:v>
                </c:pt>
                <c:pt idx="38">
                  <c:v>3.7</c:v>
                </c:pt>
                <c:pt idx="39">
                  <c:v>3.8</c:v>
                </c:pt>
                <c:pt idx="40">
                  <c:v>3.9</c:v>
                </c:pt>
                <c:pt idx="41">
                  <c:v>4</c:v>
                </c:pt>
                <c:pt idx="42">
                  <c:v>4.1</c:v>
                </c:pt>
                <c:pt idx="43">
                  <c:v>4.2</c:v>
                </c:pt>
                <c:pt idx="44">
                  <c:v>4.3</c:v>
                </c:pt>
                <c:pt idx="45">
                  <c:v>4.4</c:v>
                </c:pt>
                <c:pt idx="46">
                  <c:v>4.5</c:v>
                </c:pt>
                <c:pt idx="47">
                  <c:v>4.6</c:v>
                </c:pt>
                <c:pt idx="48">
                  <c:v>4.7</c:v>
                </c:pt>
                <c:pt idx="49">
                  <c:v>4.8</c:v>
                </c:pt>
                <c:pt idx="50">
                  <c:v>4.9</c:v>
                </c:pt>
                <c:pt idx="51">
                  <c:v>5</c:v>
                </c:pt>
                <c:pt idx="52">
                  <c:v>5.1</c:v>
                </c:pt>
                <c:pt idx="53">
                  <c:v>5.2</c:v>
                </c:pt>
                <c:pt idx="54">
                  <c:v>5.3</c:v>
                </c:pt>
                <c:pt idx="55">
                  <c:v>5.4</c:v>
                </c:pt>
                <c:pt idx="56">
                  <c:v>5.5</c:v>
                </c:pt>
                <c:pt idx="57">
                  <c:v>5.6</c:v>
                </c:pt>
                <c:pt idx="58">
                  <c:v>5.7</c:v>
                </c:pt>
                <c:pt idx="59">
                  <c:v>5.8</c:v>
                </c:pt>
                <c:pt idx="60">
                  <c:v>5.9</c:v>
                </c:pt>
                <c:pt idx="61">
                  <c:v>6</c:v>
                </c:pt>
                <c:pt idx="62">
                  <c:v>6.1</c:v>
                </c:pt>
                <c:pt idx="63">
                  <c:v>6.2</c:v>
                </c:pt>
                <c:pt idx="64">
                  <c:v>6.3</c:v>
                </c:pt>
                <c:pt idx="65">
                  <c:v>6.4</c:v>
                </c:pt>
                <c:pt idx="66">
                  <c:v>6.5</c:v>
                </c:pt>
                <c:pt idx="67">
                  <c:v>6.6</c:v>
                </c:pt>
                <c:pt idx="68">
                  <c:v>6.7</c:v>
                </c:pt>
                <c:pt idx="69">
                  <c:v>6.8</c:v>
                </c:pt>
                <c:pt idx="70">
                  <c:v>6.9</c:v>
                </c:pt>
                <c:pt idx="71">
                  <c:v>7</c:v>
                </c:pt>
                <c:pt idx="72">
                  <c:v>7.1</c:v>
                </c:pt>
                <c:pt idx="73">
                  <c:v>7.2</c:v>
                </c:pt>
                <c:pt idx="74">
                  <c:v>7.3</c:v>
                </c:pt>
                <c:pt idx="75">
                  <c:v>7.4</c:v>
                </c:pt>
                <c:pt idx="76">
                  <c:v>7.5</c:v>
                </c:pt>
                <c:pt idx="77">
                  <c:v>7.6</c:v>
                </c:pt>
                <c:pt idx="78">
                  <c:v>7.7</c:v>
                </c:pt>
                <c:pt idx="79">
                  <c:v>7.8</c:v>
                </c:pt>
                <c:pt idx="80">
                  <c:v>7.9</c:v>
                </c:pt>
                <c:pt idx="81">
                  <c:v>8</c:v>
                </c:pt>
                <c:pt idx="82">
                  <c:v>8.1</c:v>
                </c:pt>
                <c:pt idx="83">
                  <c:v>8.2</c:v>
                </c:pt>
                <c:pt idx="84">
                  <c:v>8.3</c:v>
                </c:pt>
                <c:pt idx="85">
                  <c:v>8.4</c:v>
                </c:pt>
                <c:pt idx="86">
                  <c:v>8.5</c:v>
                </c:pt>
                <c:pt idx="87">
                  <c:v>8.6</c:v>
                </c:pt>
                <c:pt idx="88">
                  <c:v>8.7</c:v>
                </c:pt>
                <c:pt idx="89">
                  <c:v>8.8</c:v>
                </c:pt>
                <c:pt idx="90">
                  <c:v>8.9</c:v>
                </c:pt>
                <c:pt idx="91">
                  <c:v>9</c:v>
                </c:pt>
                <c:pt idx="92">
                  <c:v>9.1</c:v>
                </c:pt>
                <c:pt idx="93">
                  <c:v>9.2</c:v>
                </c:pt>
                <c:pt idx="94">
                  <c:v>9.3</c:v>
                </c:pt>
                <c:pt idx="95">
                  <c:v>9.4</c:v>
                </c:pt>
                <c:pt idx="96">
                  <c:v>9.5</c:v>
                </c:pt>
                <c:pt idx="97">
                  <c:v>9.6</c:v>
                </c:pt>
                <c:pt idx="98">
                  <c:v>9.7</c:v>
                </c:pt>
                <c:pt idx="99">
                  <c:v>9.8</c:v>
                </c:pt>
                <c:pt idx="100">
                  <c:v>9.9</c:v>
                </c:pt>
                <c:pt idx="101">
                  <c:v>10</c:v>
                </c:pt>
              </c:strCache>
            </c:strRef>
          </c:xVal>
          <c:yVal>
            <c:numRef>
              <c:f>Sheet1!$E$212:$E$313</c:f>
              <c:numCache>
                <c:formatCode>General</c:formatCode>
                <c:ptCount val="102"/>
                <c:pt idx="0">
                  <c:v>0.01</c:v>
                </c:pt>
                <c:pt idx="1">
                  <c:v>0</c:v>
                </c:pt>
                <c:pt idx="2">
                  <c:v>0.82692997278114622</c:v>
                </c:pt>
                <c:pt idx="3">
                  <c:v>-0.97187716248157296</c:v>
                </c:pt>
                <c:pt idx="4">
                  <c:v>-0.9550282805270297</c:v>
                </c:pt>
                <c:pt idx="5">
                  <c:v>-0.92703832486547522</c:v>
                </c:pt>
                <c:pt idx="6">
                  <c:v>0.73208881807711179</c:v>
                </c:pt>
                <c:pt idx="7">
                  <c:v>0.42540008608014895</c:v>
                </c:pt>
                <c:pt idx="8">
                  <c:v>-0.60295742204541714</c:v>
                </c:pt>
                <c:pt idx="9">
                  <c:v>-0.31265250750325452</c:v>
                </c:pt>
                <c:pt idx="10">
                  <c:v>-0.64053390879643612</c:v>
                </c:pt>
                <c:pt idx="11">
                  <c:v>-0.97429391346660321</c:v>
                </c:pt>
                <c:pt idx="12">
                  <c:v>0.17441018153057156</c:v>
                </c:pt>
                <c:pt idx="13">
                  <c:v>0.22704963039358597</c:v>
                </c:pt>
                <c:pt idx="14">
                  <c:v>-0.20909250152806858</c:v>
                </c:pt>
                <c:pt idx="15">
                  <c:v>0.71362348954050547</c:v>
                </c:pt>
                <c:pt idx="16">
                  <c:v>-0.98912122397352742</c:v>
                </c:pt>
                <c:pt idx="17">
                  <c:v>-0.95259002921288127</c:v>
                </c:pt>
                <c:pt idx="18">
                  <c:v>-0.54271810895029593</c:v>
                </c:pt>
                <c:pt idx="19">
                  <c:v>-0.35190821242639636</c:v>
                </c:pt>
                <c:pt idx="20">
                  <c:v>-1.0016852173251032</c:v>
                </c:pt>
                <c:pt idx="21">
                  <c:v>9.9907261746931972E-2</c:v>
                </c:pt>
                <c:pt idx="22">
                  <c:v>-0.86160768546184896</c:v>
                </c:pt>
                <c:pt idx="23">
                  <c:v>0.76469598659645999</c:v>
                </c:pt>
                <c:pt idx="24">
                  <c:v>-0.16443051005194295</c:v>
                </c:pt>
                <c:pt idx="25">
                  <c:v>-0.25940352207561168</c:v>
                </c:pt>
                <c:pt idx="26">
                  <c:v>-0.97716738946393034</c:v>
                </c:pt>
                <c:pt idx="27">
                  <c:v>-0.44999362213900984</c:v>
                </c:pt>
                <c:pt idx="28">
                  <c:v>0.19774467018012559</c:v>
                </c:pt>
                <c:pt idx="29">
                  <c:v>-0.97584649771117482</c:v>
                </c:pt>
                <c:pt idx="30">
                  <c:v>-0.76313056950019476</c:v>
                </c:pt>
                <c:pt idx="31">
                  <c:v>0.87613341469414519</c:v>
                </c:pt>
                <c:pt idx="32">
                  <c:v>0.18763065102501639</c:v>
                </c:pt>
                <c:pt idx="33">
                  <c:v>0.82334606922060138</c:v>
                </c:pt>
                <c:pt idx="34">
                  <c:v>1.001900539160967</c:v>
                </c:pt>
                <c:pt idx="35">
                  <c:v>0.39054354286548915</c:v>
                </c:pt>
                <c:pt idx="36">
                  <c:v>0.2376103248772653</c:v>
                </c:pt>
                <c:pt idx="37">
                  <c:v>0.88335430839225748</c:v>
                </c:pt>
                <c:pt idx="38">
                  <c:v>0.41215986077271055</c:v>
                </c:pt>
                <c:pt idx="39">
                  <c:v>0.79733278265105123</c:v>
                </c:pt>
                <c:pt idx="40">
                  <c:v>0.19452212010038764</c:v>
                </c:pt>
                <c:pt idx="41">
                  <c:v>0.21954979291062196</c:v>
                </c:pt>
                <c:pt idx="42">
                  <c:v>-0.41423432628875867</c:v>
                </c:pt>
                <c:pt idx="43">
                  <c:v>0.89149609980728528</c:v>
                </c:pt>
                <c:pt idx="44">
                  <c:v>-0.50601145403180792</c:v>
                </c:pt>
                <c:pt idx="45">
                  <c:v>-0.14286036922116871</c:v>
                </c:pt>
                <c:pt idx="46">
                  <c:v>-0.51877830958345439</c:v>
                </c:pt>
                <c:pt idx="47">
                  <c:v>0.66907459109191647</c:v>
                </c:pt>
                <c:pt idx="48">
                  <c:v>-0.20914275746667449</c:v>
                </c:pt>
                <c:pt idx="49">
                  <c:v>-0.22245015857868855</c:v>
                </c:pt>
                <c:pt idx="50">
                  <c:v>-0.64775123880649765</c:v>
                </c:pt>
                <c:pt idx="51">
                  <c:v>-0.85827922843029125</c:v>
                </c:pt>
                <c:pt idx="52">
                  <c:v>-0.39508070500817682</c:v>
                </c:pt>
                <c:pt idx="53">
                  <c:v>0.64347370324059161</c:v>
                </c:pt>
                <c:pt idx="54">
                  <c:v>0.65873645947631521</c:v>
                </c:pt>
                <c:pt idx="55">
                  <c:v>0.83724634442088108</c:v>
                </c:pt>
                <c:pt idx="56">
                  <c:v>0.12754777399098563</c:v>
                </c:pt>
                <c:pt idx="57">
                  <c:v>0.14708098764416208</c:v>
                </c:pt>
                <c:pt idx="58">
                  <c:v>0.2136515841813813</c:v>
                </c:pt>
                <c:pt idx="59">
                  <c:v>-0.62985215781535553</c:v>
                </c:pt>
                <c:pt idx="60">
                  <c:v>0.91714220389147472</c:v>
                </c:pt>
                <c:pt idx="61">
                  <c:v>0.43460068471502716</c:v>
                </c:pt>
                <c:pt idx="62">
                  <c:v>-0.1368827956172646</c:v>
                </c:pt>
                <c:pt idx="63">
                  <c:v>0.71332009492204984</c:v>
                </c:pt>
                <c:pt idx="64">
                  <c:v>0.87065842814444405</c:v>
                </c:pt>
                <c:pt idx="65">
                  <c:v>-0.53674303349578867</c:v>
                </c:pt>
                <c:pt idx="66">
                  <c:v>0.71826810055206325</c:v>
                </c:pt>
                <c:pt idx="67">
                  <c:v>0.99682404848045636</c:v>
                </c:pt>
                <c:pt idx="68">
                  <c:v>0.56874193756921154</c:v>
                </c:pt>
                <c:pt idx="69">
                  <c:v>-0.54525643639139931</c:v>
                </c:pt>
                <c:pt idx="70">
                  <c:v>0.64174903754731749</c:v>
                </c:pt>
                <c:pt idx="71">
                  <c:v>0.77815096726479072</c:v>
                </c:pt>
                <c:pt idx="72">
                  <c:v>-0.50241089841258735</c:v>
                </c:pt>
                <c:pt idx="73">
                  <c:v>0.78730118478474709</c:v>
                </c:pt>
                <c:pt idx="74">
                  <c:v>0.16477409906163581</c:v>
                </c:pt>
                <c:pt idx="75">
                  <c:v>-0.4944065263753265</c:v>
                </c:pt>
                <c:pt idx="76">
                  <c:v>-0.62348164013388074</c:v>
                </c:pt>
                <c:pt idx="77">
                  <c:v>0.35100934957752722</c:v>
                </c:pt>
                <c:pt idx="78">
                  <c:v>-0.41330901091558414</c:v>
                </c:pt>
                <c:pt idx="79">
                  <c:v>0.52846404075052467</c:v>
                </c:pt>
                <c:pt idx="80">
                  <c:v>0.52922647377378951</c:v>
                </c:pt>
                <c:pt idx="81">
                  <c:v>-0.40194165564922091</c:v>
                </c:pt>
                <c:pt idx="82">
                  <c:v>0.22231523275280804</c:v>
                </c:pt>
                <c:pt idx="83">
                  <c:v>-0.96882754182806741</c:v>
                </c:pt>
                <c:pt idx="84">
                  <c:v>-6.8617965827068278E-2</c:v>
                </c:pt>
                <c:pt idx="85">
                  <c:v>-0.51717369359354726</c:v>
                </c:pt>
                <c:pt idx="86">
                  <c:v>-0.2110413988240841</c:v>
                </c:pt>
                <c:pt idx="87">
                  <c:v>-0.65287049969522015</c:v>
                </c:pt>
                <c:pt idx="88">
                  <c:v>0.96434586346454865</c:v>
                </c:pt>
                <c:pt idx="89">
                  <c:v>0.1811055822714164</c:v>
                </c:pt>
                <c:pt idx="90">
                  <c:v>-0.31910308516438229</c:v>
                </c:pt>
                <c:pt idx="91">
                  <c:v>-0.34194501882276035</c:v>
                </c:pt>
                <c:pt idx="92">
                  <c:v>0.11278609018312283</c:v>
                </c:pt>
                <c:pt idx="93">
                  <c:v>-0.2554428799065111</c:v>
                </c:pt>
                <c:pt idx="94">
                  <c:v>-0.46435871255352851</c:v>
                </c:pt>
                <c:pt idx="95">
                  <c:v>0.9060561379943326</c:v>
                </c:pt>
                <c:pt idx="96">
                  <c:v>0.58228333731580728</c:v>
                </c:pt>
                <c:pt idx="97">
                  <c:v>-0.38837204998778407</c:v>
                </c:pt>
                <c:pt idx="98">
                  <c:v>-0.62890976437461743</c:v>
                </c:pt>
                <c:pt idx="99">
                  <c:v>-0.65174689726475943</c:v>
                </c:pt>
                <c:pt idx="100">
                  <c:v>7.4023914011055708E-2</c:v>
                </c:pt>
                <c:pt idx="101">
                  <c:v>-0.55584956947823971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300-4168-8EFD-D4B3BD5B50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1848895"/>
        <c:axId val="585234911"/>
      </c:scatterChart>
      <c:valAx>
        <c:axId val="481848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234911"/>
        <c:crosses val="autoZero"/>
        <c:crossBetween val="midCat"/>
      </c:valAx>
      <c:valAx>
        <c:axId val="585234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8488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Sheet1!$C$324</c:f>
              <c:strCache>
                <c:ptCount val="1"/>
                <c:pt idx="0">
                  <c:v>Strength, k-lbs/sq in.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Sheet1!$B$325:$B$344</c:f>
              <c:numCache>
                <c:formatCode>General</c:formatCode>
                <c:ptCount val="20"/>
                <c:pt idx="0">
                  <c:v>0.60199999999999998</c:v>
                </c:pt>
                <c:pt idx="1">
                  <c:v>0.58599999999999997</c:v>
                </c:pt>
                <c:pt idx="2">
                  <c:v>0.61099999999999999</c:v>
                </c:pt>
                <c:pt idx="3">
                  <c:v>0.58699999999999997</c:v>
                </c:pt>
                <c:pt idx="4">
                  <c:v>0.55300000000000005</c:v>
                </c:pt>
                <c:pt idx="5">
                  <c:v>0.498</c:v>
                </c:pt>
                <c:pt idx="6">
                  <c:v>0.56000000000000005</c:v>
                </c:pt>
                <c:pt idx="7">
                  <c:v>0.47099999999999997</c:v>
                </c:pt>
                <c:pt idx="8">
                  <c:v>0.52500000000000002</c:v>
                </c:pt>
                <c:pt idx="9">
                  <c:v>0.496</c:v>
                </c:pt>
                <c:pt idx="10">
                  <c:v>0.43</c:v>
                </c:pt>
                <c:pt idx="11">
                  <c:v>0.39900000000000002</c:v>
                </c:pt>
                <c:pt idx="12">
                  <c:v>0.441</c:v>
                </c:pt>
                <c:pt idx="13">
                  <c:v>0.57699999999999996</c:v>
                </c:pt>
                <c:pt idx="14">
                  <c:v>0.58299999999999996</c:v>
                </c:pt>
                <c:pt idx="15">
                  <c:v>0.54900000000000004</c:v>
                </c:pt>
                <c:pt idx="16">
                  <c:v>0.53700000000000003</c:v>
                </c:pt>
                <c:pt idx="17">
                  <c:v>0.54100000000000004</c:v>
                </c:pt>
                <c:pt idx="18">
                  <c:v>0.48</c:v>
                </c:pt>
                <c:pt idx="19">
                  <c:v>0.35699999999999998</c:v>
                </c:pt>
              </c:numCache>
            </c:numRef>
          </c:xVal>
          <c:yVal>
            <c:numRef>
              <c:f>Sheet1!$C$325:$C$344</c:f>
              <c:numCache>
                <c:formatCode>General</c:formatCode>
                <c:ptCount val="20"/>
                <c:pt idx="0">
                  <c:v>0.1</c:v>
                </c:pt>
                <c:pt idx="1">
                  <c:v>0.6</c:v>
                </c:pt>
                <c:pt idx="2">
                  <c:v>0.1</c:v>
                </c:pt>
                <c:pt idx="3">
                  <c:v>0.3</c:v>
                </c:pt>
                <c:pt idx="4">
                  <c:v>0.9</c:v>
                </c:pt>
                <c:pt idx="5">
                  <c:v>1.8</c:v>
                </c:pt>
                <c:pt idx="6">
                  <c:v>1.8</c:v>
                </c:pt>
                <c:pt idx="7">
                  <c:v>3.2</c:v>
                </c:pt>
                <c:pt idx="8">
                  <c:v>4.5</c:v>
                </c:pt>
                <c:pt idx="9">
                  <c:v>6.5</c:v>
                </c:pt>
                <c:pt idx="10">
                  <c:v>8.1999999999999993</c:v>
                </c:pt>
                <c:pt idx="11">
                  <c:v>10.9</c:v>
                </c:pt>
                <c:pt idx="12">
                  <c:v>4.9000000000000004</c:v>
                </c:pt>
                <c:pt idx="13">
                  <c:v>3.9</c:v>
                </c:pt>
                <c:pt idx="14">
                  <c:v>1.2</c:v>
                </c:pt>
                <c:pt idx="15">
                  <c:v>3.5</c:v>
                </c:pt>
                <c:pt idx="16">
                  <c:v>0</c:v>
                </c:pt>
                <c:pt idx="17">
                  <c:v>4.7</c:v>
                </c:pt>
                <c:pt idx="18">
                  <c:v>6.8</c:v>
                </c:pt>
                <c:pt idx="19">
                  <c:v>10.5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B1-48B5-B8B8-B0FEA284A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096191"/>
        <c:axId val="643998751"/>
      </c:scatterChart>
      <c:valAx>
        <c:axId val="585096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Offset (in.)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998751"/>
        <c:crosses val="autoZero"/>
        <c:crossBetween val="midCat"/>
      </c:valAx>
      <c:valAx>
        <c:axId val="643998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Strength</a:t>
                </a:r>
              </a:p>
              <a:p>
                <a:pPr>
                  <a:defRPr/>
                </a:pPr>
                <a:r>
                  <a:rPr lang="en-US"/>
                  <a:t>(Lbs./sq</a:t>
                </a:r>
                <a:r>
                  <a:rPr lang="en-US" baseline="0"/>
                  <a:t> in.)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096191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73025</xdr:colOff>
      <xdr:row>57</xdr:row>
      <xdr:rowOff>12700</xdr:rowOff>
    </xdr:from>
    <xdr:to>
      <xdr:col>12</xdr:col>
      <xdr:colOff>0</xdr:colOff>
      <xdr:row>66</xdr:row>
      <xdr:rowOff>209550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963EC31-A0F4-47A0-A384-9DFC94B782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19050</xdr:colOff>
      <xdr:row>68</xdr:row>
      <xdr:rowOff>6350</xdr:rowOff>
    </xdr:from>
    <xdr:to>
      <xdr:col>11</xdr:col>
      <xdr:colOff>590550</xdr:colOff>
      <xdr:row>79</xdr:row>
      <xdr:rowOff>6350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5975606-59C8-4CAD-8E4C-319C58907E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6350</xdr:colOff>
      <xdr:row>80</xdr:row>
      <xdr:rowOff>12700</xdr:rowOff>
    </xdr:from>
    <xdr:to>
      <xdr:col>11</xdr:col>
      <xdr:colOff>584200</xdr:colOff>
      <xdr:row>91</xdr:row>
      <xdr:rowOff>25400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1AAB2FA-6CC7-49F0-A817-415A0A7202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6350</xdr:colOff>
      <xdr:row>92</xdr:row>
      <xdr:rowOff>0</xdr:rowOff>
    </xdr:from>
    <xdr:to>
      <xdr:col>11</xdr:col>
      <xdr:colOff>584200</xdr:colOff>
      <xdr:row>103</xdr:row>
      <xdr:rowOff>177800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0424AC4-44C8-4EBF-A368-C024E469B4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603250</xdr:colOff>
      <xdr:row>120</xdr:row>
      <xdr:rowOff>0</xdr:rowOff>
    </xdr:from>
    <xdr:to>
      <xdr:col>5</xdr:col>
      <xdr:colOff>6350</xdr:colOff>
      <xdr:row>134</xdr:row>
      <xdr:rowOff>165100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F995A29-537F-493B-9B4C-D9DC4DE415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603250</xdr:colOff>
      <xdr:row>153</xdr:row>
      <xdr:rowOff>0</xdr:rowOff>
    </xdr:from>
    <xdr:to>
      <xdr:col>8</xdr:col>
      <xdr:colOff>82550</xdr:colOff>
      <xdr:row>170</xdr:row>
      <xdr:rowOff>177800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ADA5402B-CB6E-44F8-992A-C43700A9CF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196850</xdr:colOff>
      <xdr:row>189</xdr:row>
      <xdr:rowOff>133350</xdr:rowOff>
    </xdr:from>
    <xdr:to>
      <xdr:col>12</xdr:col>
      <xdr:colOff>285750</xdr:colOff>
      <xdr:row>204</xdr:row>
      <xdr:rowOff>114300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56258D45-04FC-48CB-ACE6-B2219CE1A7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374650</xdr:colOff>
      <xdr:row>210</xdr:row>
      <xdr:rowOff>31750</xdr:rowOff>
    </xdr:from>
    <xdr:to>
      <xdr:col>17</xdr:col>
      <xdr:colOff>6350</xdr:colOff>
      <xdr:row>234</xdr:row>
      <xdr:rowOff>25400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499A4B53-AE41-412C-8D7B-547E27868D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22224</xdr:colOff>
      <xdr:row>323</xdr:row>
      <xdr:rowOff>9524</xdr:rowOff>
    </xdr:from>
    <xdr:to>
      <xdr:col>8</xdr:col>
      <xdr:colOff>596900</xdr:colOff>
      <xdr:row>344</xdr:row>
      <xdr:rowOff>12699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BA733BC7-499A-47E6-8FF5-03C7CFC68A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44"/>
  <sheetViews>
    <sheetView tabSelected="1" topLeftCell="A3" workbookViewId="0">
      <selection activeCell="E349" sqref="E349"/>
    </sheetView>
  </sheetViews>
  <sheetFormatPr defaultRowHeight="14.5" x14ac:dyDescent="0.35"/>
  <cols>
    <col min="2" max="2" width="23.1796875" bestFit="1" customWidth="1"/>
    <col min="3" max="3" width="26.26953125" bestFit="1" customWidth="1"/>
    <col min="4" max="4" width="12" bestFit="1" customWidth="1"/>
    <col min="5" max="5" width="26.26953125" bestFit="1" customWidth="1"/>
    <col min="6" max="6" width="11.81640625" bestFit="1" customWidth="1"/>
  </cols>
  <sheetData>
    <row r="1" spans="1:7" ht="15" thickBot="1" x14ac:dyDescent="0.4">
      <c r="A1" s="3" t="s">
        <v>0</v>
      </c>
      <c r="B1" s="17"/>
      <c r="C1" s="17"/>
      <c r="D1" s="17"/>
      <c r="E1" s="17"/>
      <c r="F1" s="17"/>
      <c r="G1" s="4"/>
    </row>
    <row r="2" spans="1:7" ht="15" thickBot="1" x14ac:dyDescent="0.4">
      <c r="A2" s="5"/>
      <c r="B2" s="1" t="s">
        <v>1</v>
      </c>
      <c r="C2" s="2" t="s">
        <v>2</v>
      </c>
      <c r="D2" s="18"/>
      <c r="E2" s="12" t="s">
        <v>3</v>
      </c>
      <c r="F2" s="13"/>
      <c r="G2" s="6"/>
    </row>
    <row r="3" spans="1:7" x14ac:dyDescent="0.35">
      <c r="A3" s="5"/>
      <c r="B3" s="3">
        <v>1</v>
      </c>
      <c r="C3" s="9">
        <v>3</v>
      </c>
      <c r="D3" s="18"/>
      <c r="E3" s="35">
        <f>(LOG(B3*$C$3))^0.5</f>
        <v>0.6907396432228734</v>
      </c>
      <c r="F3" s="18"/>
      <c r="G3" s="6"/>
    </row>
    <row r="4" spans="1:7" x14ac:dyDescent="0.35">
      <c r="A4" s="5"/>
      <c r="B4" s="5">
        <v>2</v>
      </c>
      <c r="C4" s="10"/>
      <c r="D4" s="18"/>
      <c r="E4" s="36">
        <f>(LOG(B4*$C$3))^0.5</f>
        <v>0.88212881734112036</v>
      </c>
      <c r="F4" s="18"/>
      <c r="G4" s="6"/>
    </row>
    <row r="5" spans="1:7" x14ac:dyDescent="0.35">
      <c r="A5" s="5"/>
      <c r="B5" s="5">
        <v>3</v>
      </c>
      <c r="C5" s="10"/>
      <c r="D5" s="18"/>
      <c r="E5" s="36">
        <f>(LOG(B5*$C$3))^0.5</f>
        <v>0.97685337151454055</v>
      </c>
      <c r="F5" s="18"/>
      <c r="G5" s="6"/>
    </row>
    <row r="6" spans="1:7" x14ac:dyDescent="0.35">
      <c r="A6" s="5"/>
      <c r="B6" s="5">
        <v>4</v>
      </c>
      <c r="C6" s="10"/>
      <c r="D6" s="18"/>
      <c r="E6" s="36">
        <f>(LOG(B6*$C$3))^0.5</f>
        <v>1.0388364866751769</v>
      </c>
      <c r="F6" s="18"/>
      <c r="G6" s="6"/>
    </row>
    <row r="7" spans="1:7" x14ac:dyDescent="0.35">
      <c r="A7" s="5"/>
      <c r="B7" s="5">
        <v>5</v>
      </c>
      <c r="C7" s="10"/>
      <c r="D7" s="18"/>
      <c r="E7" s="36">
        <f>(LOG(B7*$C$3))^0.5</f>
        <v>1.0844774128840495</v>
      </c>
      <c r="F7" s="18"/>
      <c r="G7" s="6"/>
    </row>
    <row r="8" spans="1:7" x14ac:dyDescent="0.35">
      <c r="A8" s="5"/>
      <c r="B8" s="5">
        <v>6</v>
      </c>
      <c r="C8" s="10"/>
      <c r="D8" s="18"/>
      <c r="E8" s="36">
        <f>(LOG(B8*$C$3))^0.5</f>
        <v>1.1203894434986907</v>
      </c>
      <c r="F8" s="18"/>
      <c r="G8" s="6"/>
    </row>
    <row r="9" spans="1:7" x14ac:dyDescent="0.35">
      <c r="A9" s="5"/>
      <c r="B9" s="5">
        <v>7</v>
      </c>
      <c r="C9" s="10"/>
      <c r="D9" s="18"/>
      <c r="E9" s="36">
        <f>(LOG(B9*$C$3))^0.5</f>
        <v>1.1498779477552907</v>
      </c>
      <c r="F9" s="18"/>
      <c r="G9" s="6"/>
    </row>
    <row r="10" spans="1:7" x14ac:dyDescent="0.35">
      <c r="A10" s="5"/>
      <c r="B10" s="5">
        <v>8</v>
      </c>
      <c r="C10" s="10"/>
      <c r="D10" s="18"/>
      <c r="E10" s="36">
        <f>(LOG(B10*$C$3))^0.5</f>
        <v>1.1748239194498917</v>
      </c>
      <c r="F10" s="18"/>
      <c r="G10" s="6"/>
    </row>
    <row r="11" spans="1:7" x14ac:dyDescent="0.35">
      <c r="A11" s="5"/>
      <c r="B11" s="5">
        <v>9</v>
      </c>
      <c r="C11" s="10"/>
      <c r="D11" s="18"/>
      <c r="E11" s="36">
        <f>(LOG(B11*$C$3))^0.5</f>
        <v>1.196396156864016</v>
      </c>
      <c r="F11" s="18"/>
      <c r="G11" s="6"/>
    </row>
    <row r="12" spans="1:7" x14ac:dyDescent="0.35">
      <c r="A12" s="5"/>
      <c r="B12" s="5">
        <v>10</v>
      </c>
      <c r="C12" s="10"/>
      <c r="D12" s="18"/>
      <c r="E12" s="36">
        <f>(LOG(B12*$C$3))^0.5</f>
        <v>1.2153687731382858</v>
      </c>
      <c r="F12" s="18"/>
      <c r="G12" s="6"/>
    </row>
    <row r="13" spans="1:7" x14ac:dyDescent="0.35">
      <c r="A13" s="5"/>
      <c r="B13" s="5">
        <v>11</v>
      </c>
      <c r="C13" s="10"/>
      <c r="D13" s="18"/>
      <c r="E13" s="36">
        <f>(LOG(B13*$C$3))^0.5</f>
        <v>1.2322799762545391</v>
      </c>
      <c r="F13" s="18"/>
      <c r="G13" s="6"/>
    </row>
    <row r="14" spans="1:7" x14ac:dyDescent="0.35">
      <c r="A14" s="5"/>
      <c r="B14" s="5">
        <v>12</v>
      </c>
      <c r="C14" s="10"/>
      <c r="D14" s="18"/>
      <c r="E14" s="36">
        <f>(LOG(B14*$C$3))^0.5</f>
        <v>1.247518537243951</v>
      </c>
      <c r="F14" s="18"/>
      <c r="G14" s="6"/>
    </row>
    <row r="15" spans="1:7" x14ac:dyDescent="0.35">
      <c r="A15" s="5"/>
      <c r="B15" s="5">
        <v>13</v>
      </c>
      <c r="C15" s="10"/>
      <c r="D15" s="18"/>
      <c r="E15" s="36">
        <f>(LOG(B15*$C$3))^0.5</f>
        <v>1.2613740947976135</v>
      </c>
      <c r="F15" s="18"/>
      <c r="G15" s="6"/>
    </row>
    <row r="16" spans="1:7" x14ac:dyDescent="0.35">
      <c r="A16" s="5"/>
      <c r="B16" s="5">
        <v>14</v>
      </c>
      <c r="C16" s="10"/>
      <c r="D16" s="18"/>
      <c r="E16" s="36">
        <f>(LOG(B16*$C$3))^0.5</f>
        <v>1.2740680085450307</v>
      </c>
      <c r="F16" s="18"/>
      <c r="G16" s="6"/>
    </row>
    <row r="17" spans="1:7" x14ac:dyDescent="0.35">
      <c r="A17" s="5"/>
      <c r="B17" s="5">
        <v>15</v>
      </c>
      <c r="C17" s="10"/>
      <c r="D17" s="18"/>
      <c r="E17" s="36">
        <f>(LOG(B17*$C$3))^0.5</f>
        <v>1.2857731190903563</v>
      </c>
      <c r="F17" s="18"/>
      <c r="G17" s="6"/>
    </row>
    <row r="18" spans="1:7" x14ac:dyDescent="0.35">
      <c r="A18" s="5"/>
      <c r="B18" s="5">
        <v>16</v>
      </c>
      <c r="C18" s="10"/>
      <c r="D18" s="18"/>
      <c r="E18" s="36">
        <f>(LOG(B18*$C$3))^0.5</f>
        <v>1.2966268689856721</v>
      </c>
      <c r="F18" s="18"/>
      <c r="G18" s="6"/>
    </row>
    <row r="19" spans="1:7" x14ac:dyDescent="0.35">
      <c r="A19" s="5"/>
      <c r="B19" s="5">
        <v>17</v>
      </c>
      <c r="C19" s="10"/>
      <c r="D19" s="18"/>
      <c r="E19" s="36">
        <f>(LOG(B19*$C$3))^0.5</f>
        <v>1.3067402863989219</v>
      </c>
      <c r="F19" s="18"/>
      <c r="G19" s="6"/>
    </row>
    <row r="20" spans="1:7" x14ac:dyDescent="0.35">
      <c r="A20" s="5"/>
      <c r="B20" s="5">
        <v>18</v>
      </c>
      <c r="C20" s="10"/>
      <c r="D20" s="18"/>
      <c r="E20" s="36">
        <f>(LOG(B20*$C$3))^0.5</f>
        <v>1.3162043001840438</v>
      </c>
      <c r="F20" s="18"/>
      <c r="G20" s="6"/>
    </row>
    <row r="21" spans="1:7" x14ac:dyDescent="0.35">
      <c r="A21" s="5"/>
      <c r="B21" s="5">
        <v>19</v>
      </c>
      <c r="C21" s="10"/>
      <c r="D21" s="18"/>
      <c r="E21" s="36">
        <f>(LOG(B21*$C$3))^0.5</f>
        <v>1.3250942818050691</v>
      </c>
      <c r="F21" s="18"/>
      <c r="G21" s="6"/>
    </row>
    <row r="22" spans="1:7" ht="15" thickBot="1" x14ac:dyDescent="0.4">
      <c r="A22" s="5"/>
      <c r="B22" s="7">
        <v>20</v>
      </c>
      <c r="C22" s="11"/>
      <c r="D22" s="18"/>
      <c r="E22" s="37">
        <f>(LOG(B22*$C$3))^0.5</f>
        <v>1.3334733782058206</v>
      </c>
      <c r="F22" s="18"/>
      <c r="G22" s="6"/>
    </row>
    <row r="23" spans="1:7" x14ac:dyDescent="0.35">
      <c r="A23" s="5"/>
      <c r="B23" s="18"/>
      <c r="C23" s="18"/>
      <c r="D23" s="18"/>
      <c r="E23" s="18"/>
      <c r="F23" s="18"/>
      <c r="G23" s="6"/>
    </row>
    <row r="24" spans="1:7" ht="15" thickBot="1" x14ac:dyDescent="0.4">
      <c r="A24" s="7"/>
      <c r="B24" s="19"/>
      <c r="C24" s="19"/>
      <c r="D24" s="19"/>
      <c r="E24" s="19"/>
      <c r="F24" s="19"/>
      <c r="G24" s="8"/>
    </row>
    <row r="25" spans="1:7" ht="15" thickBot="1" x14ac:dyDescent="0.4"/>
    <row r="26" spans="1:7" ht="15" thickBot="1" x14ac:dyDescent="0.4">
      <c r="A26" s="3" t="s">
        <v>4</v>
      </c>
      <c r="B26" s="17"/>
      <c r="C26" s="17"/>
      <c r="D26" s="17"/>
      <c r="E26" s="17"/>
      <c r="F26" s="17"/>
      <c r="G26" s="4"/>
    </row>
    <row r="27" spans="1:7" ht="17" thickBot="1" x14ac:dyDescent="0.5">
      <c r="A27" s="5"/>
      <c r="B27" s="25" t="s">
        <v>6</v>
      </c>
      <c r="C27" s="26" t="s">
        <v>8</v>
      </c>
      <c r="D27" s="27"/>
      <c r="E27" s="28" t="s">
        <v>7</v>
      </c>
      <c r="F27" s="24"/>
      <c r="G27" s="6"/>
    </row>
    <row r="28" spans="1:7" ht="15" thickBot="1" x14ac:dyDescent="0.4">
      <c r="A28" s="5"/>
      <c r="B28" s="14">
        <v>50</v>
      </c>
      <c r="C28" s="23">
        <v>300</v>
      </c>
      <c r="D28" s="17"/>
      <c r="E28" s="34">
        <f>20*LOG(F28)</f>
        <v>-0.66946789630613235</v>
      </c>
      <c r="F28" s="18">
        <f>(1/(G28))^0.5</f>
        <v>0.92582009977255142</v>
      </c>
      <c r="G28" s="6">
        <f>(1+(B28/$C$28))</f>
        <v>1.1666666666666667</v>
      </c>
    </row>
    <row r="29" spans="1:7" x14ac:dyDescent="0.35">
      <c r="A29" s="5"/>
      <c r="B29" s="15">
        <v>100</v>
      </c>
      <c r="C29" s="18"/>
      <c r="D29" s="18"/>
      <c r="E29" s="32">
        <f t="shared" ref="E29:E39" si="0">20*LOG(F29)</f>
        <v>-1.2493873660829999</v>
      </c>
      <c r="F29" s="18">
        <f t="shared" ref="F29:F39" si="1">(1/(G29))^0.5</f>
        <v>0.8660254037844386</v>
      </c>
      <c r="G29" s="6">
        <f t="shared" ref="G29:G39" si="2">(1+(B29/$C$28))</f>
        <v>1.3333333333333333</v>
      </c>
    </row>
    <row r="30" spans="1:7" x14ac:dyDescent="0.35">
      <c r="A30" s="5"/>
      <c r="B30" s="15">
        <v>150</v>
      </c>
      <c r="C30" s="18"/>
      <c r="D30" s="18"/>
      <c r="E30" s="32">
        <f t="shared" si="0"/>
        <v>-1.7609125905568124</v>
      </c>
      <c r="F30" s="18">
        <f t="shared" si="1"/>
        <v>0.81649658092772603</v>
      </c>
      <c r="G30" s="6">
        <f t="shared" si="2"/>
        <v>1.5</v>
      </c>
    </row>
    <row r="31" spans="1:7" x14ac:dyDescent="0.35">
      <c r="A31" s="5"/>
      <c r="B31" s="21">
        <v>200</v>
      </c>
      <c r="C31" s="18"/>
      <c r="D31" s="18"/>
      <c r="E31" s="32">
        <f t="shared" si="0"/>
        <v>-2.2184874961635632</v>
      </c>
      <c r="F31" s="18">
        <f t="shared" si="1"/>
        <v>0.7745966692414834</v>
      </c>
      <c r="G31" s="6">
        <f t="shared" si="2"/>
        <v>1.6666666666666665</v>
      </c>
    </row>
    <row r="32" spans="1:7" x14ac:dyDescent="0.35">
      <c r="A32" s="5"/>
      <c r="B32" s="15">
        <v>250</v>
      </c>
      <c r="C32" s="18"/>
      <c r="D32" s="18"/>
      <c r="E32" s="32">
        <f t="shared" si="0"/>
        <v>-2.6324143477458142</v>
      </c>
      <c r="F32" s="18">
        <f t="shared" si="1"/>
        <v>0.7385489458759964</v>
      </c>
      <c r="G32" s="6">
        <f t="shared" si="2"/>
        <v>1.8333333333333335</v>
      </c>
    </row>
    <row r="33" spans="1:7" x14ac:dyDescent="0.35">
      <c r="A33" s="5"/>
      <c r="B33" s="21">
        <v>300</v>
      </c>
      <c r="C33" s="18"/>
      <c r="D33" s="18"/>
      <c r="E33" s="32">
        <f t="shared" si="0"/>
        <v>-3.0102999566398116</v>
      </c>
      <c r="F33" s="18">
        <f t="shared" si="1"/>
        <v>0.70710678118654757</v>
      </c>
      <c r="G33" s="6">
        <f t="shared" si="2"/>
        <v>2</v>
      </c>
    </row>
    <row r="34" spans="1:7" x14ac:dyDescent="0.35">
      <c r="A34" s="5"/>
      <c r="B34" s="15">
        <v>350</v>
      </c>
      <c r="C34" s="18"/>
      <c r="D34" s="18"/>
      <c r="E34" s="32">
        <f t="shared" si="0"/>
        <v>-3.3579210192319313</v>
      </c>
      <c r="F34" s="18">
        <f t="shared" si="1"/>
        <v>0.67936622048675743</v>
      </c>
      <c r="G34" s="6">
        <f t="shared" si="2"/>
        <v>2.166666666666667</v>
      </c>
    </row>
    <row r="35" spans="1:7" x14ac:dyDescent="0.35">
      <c r="A35" s="5"/>
      <c r="B35" s="21">
        <v>400</v>
      </c>
      <c r="C35" s="18"/>
      <c r="D35" s="18"/>
      <c r="E35" s="32">
        <f t="shared" si="0"/>
        <v>-3.6797678529459432</v>
      </c>
      <c r="F35" s="18">
        <f t="shared" si="1"/>
        <v>0.6546536707079772</v>
      </c>
      <c r="G35" s="6">
        <f t="shared" si="2"/>
        <v>2.333333333333333</v>
      </c>
    </row>
    <row r="36" spans="1:7" x14ac:dyDescent="0.35">
      <c r="A36" s="5"/>
      <c r="B36" s="15">
        <v>450</v>
      </c>
      <c r="C36" s="18"/>
      <c r="D36" s="18"/>
      <c r="E36" s="32">
        <f t="shared" si="0"/>
        <v>-3.9794000867203758</v>
      </c>
      <c r="F36" s="18">
        <f t="shared" si="1"/>
        <v>0.63245553203367588</v>
      </c>
      <c r="G36" s="6">
        <f t="shared" si="2"/>
        <v>2.5</v>
      </c>
    </row>
    <row r="37" spans="1:7" x14ac:dyDescent="0.35">
      <c r="A37" s="5"/>
      <c r="B37" s="21">
        <v>500</v>
      </c>
      <c r="C37" s="18"/>
      <c r="D37" s="18"/>
      <c r="E37" s="32">
        <f t="shared" si="0"/>
        <v>-4.2596873227228125</v>
      </c>
      <c r="F37" s="18">
        <f t="shared" si="1"/>
        <v>0.61237243569579447</v>
      </c>
      <c r="G37" s="6">
        <f t="shared" si="2"/>
        <v>2.666666666666667</v>
      </c>
    </row>
    <row r="38" spans="1:7" x14ac:dyDescent="0.35">
      <c r="A38" s="5"/>
      <c r="B38" s="15">
        <v>550</v>
      </c>
      <c r="C38" s="18"/>
      <c r="D38" s="18"/>
      <c r="E38" s="32">
        <f t="shared" si="0"/>
        <v>-4.5229767099463034</v>
      </c>
      <c r="F38" s="18">
        <f t="shared" si="1"/>
        <v>0.59408852578600457</v>
      </c>
      <c r="G38" s="6">
        <f t="shared" si="2"/>
        <v>2.833333333333333</v>
      </c>
    </row>
    <row r="39" spans="1:7" ht="15" thickBot="1" x14ac:dyDescent="0.4">
      <c r="A39" s="5"/>
      <c r="B39" s="22">
        <v>600</v>
      </c>
      <c r="C39" s="19"/>
      <c r="D39" s="19"/>
      <c r="E39" s="33">
        <f t="shared" si="0"/>
        <v>-4.7712125471966251</v>
      </c>
      <c r="F39" s="18">
        <f t="shared" si="1"/>
        <v>0.57735026918962573</v>
      </c>
      <c r="G39" s="6">
        <f t="shared" si="2"/>
        <v>3</v>
      </c>
    </row>
    <row r="40" spans="1:7" ht="15" thickBot="1" x14ac:dyDescent="0.4">
      <c r="A40" s="7"/>
      <c r="B40" s="19"/>
      <c r="C40" s="19"/>
      <c r="D40" s="19"/>
      <c r="E40" s="19"/>
      <c r="F40" s="19"/>
      <c r="G40" s="8"/>
    </row>
    <row r="42" spans="1:7" ht="15" thickBot="1" x14ac:dyDescent="0.4"/>
    <row r="43" spans="1:7" ht="15" thickBot="1" x14ac:dyDescent="0.4">
      <c r="A43" s="3" t="s">
        <v>5</v>
      </c>
      <c r="B43" s="17"/>
      <c r="C43" s="17"/>
      <c r="D43" s="17"/>
      <c r="E43" s="17"/>
      <c r="F43" s="17"/>
      <c r="G43" s="4"/>
    </row>
    <row r="44" spans="1:7" ht="15" thickBot="1" x14ac:dyDescent="0.4">
      <c r="A44" s="5"/>
      <c r="B44" s="25" t="s">
        <v>9</v>
      </c>
      <c r="C44" s="27" t="s">
        <v>7</v>
      </c>
      <c r="D44" s="27" t="s">
        <v>1</v>
      </c>
      <c r="E44" s="20"/>
      <c r="F44" s="13" t="s">
        <v>10</v>
      </c>
      <c r="G44" s="6"/>
    </row>
    <row r="45" spans="1:7" x14ac:dyDescent="0.35">
      <c r="A45" s="5"/>
      <c r="B45" s="5">
        <v>1</v>
      </c>
      <c r="C45" s="18">
        <v>7</v>
      </c>
      <c r="D45" s="18">
        <v>0.01</v>
      </c>
      <c r="E45" s="18"/>
      <c r="F45" s="32">
        <f>$C$45*EXP(-1/($D$45*B45))</f>
        <v>2.6040531832145851E-43</v>
      </c>
      <c r="G45" s="6"/>
    </row>
    <row r="46" spans="1:7" x14ac:dyDescent="0.35">
      <c r="A46" s="5"/>
      <c r="B46" s="5">
        <v>10</v>
      </c>
      <c r="C46" s="18"/>
      <c r="D46" s="18"/>
      <c r="E46" s="18"/>
      <c r="F46" s="32">
        <f t="shared" ref="F46:F51" si="3">$C$45*EXP(-1/($D$45*B46))</f>
        <v>3.17799508337394E-4</v>
      </c>
      <c r="G46" s="6"/>
    </row>
    <row r="47" spans="1:7" x14ac:dyDescent="0.35">
      <c r="A47" s="5"/>
      <c r="B47" s="5">
        <v>100</v>
      </c>
      <c r="C47" s="18"/>
      <c r="D47" s="18"/>
      <c r="E47" s="18"/>
      <c r="F47" s="32">
        <f t="shared" si="3"/>
        <v>2.5751560882000963</v>
      </c>
      <c r="G47" s="6"/>
    </row>
    <row r="48" spans="1:7" x14ac:dyDescent="0.35">
      <c r="A48" s="5"/>
      <c r="B48" s="5">
        <v>1000</v>
      </c>
      <c r="C48" s="18"/>
      <c r="D48" s="18"/>
      <c r="E48" s="18"/>
      <c r="F48" s="32">
        <f t="shared" si="3"/>
        <v>6.3338619262517168</v>
      </c>
      <c r="G48" s="6"/>
    </row>
    <row r="49" spans="1:12" x14ac:dyDescent="0.35">
      <c r="A49" s="5"/>
      <c r="B49" s="29">
        <v>10000</v>
      </c>
      <c r="C49" s="18"/>
      <c r="D49" s="18"/>
      <c r="E49" s="18"/>
      <c r="F49" s="32">
        <f t="shared" si="3"/>
        <v>6.9303488362441765</v>
      </c>
      <c r="G49" s="6"/>
    </row>
    <row r="50" spans="1:12" x14ac:dyDescent="0.35">
      <c r="A50" s="5"/>
      <c r="B50" s="29">
        <v>100000</v>
      </c>
      <c r="C50" s="18"/>
      <c r="D50" s="18"/>
      <c r="E50" s="18"/>
      <c r="F50" s="32">
        <f t="shared" si="3"/>
        <v>6.9930034988336249</v>
      </c>
      <c r="G50" s="6"/>
    </row>
    <row r="51" spans="1:12" ht="15" thickBot="1" x14ac:dyDescent="0.4">
      <c r="A51" s="5"/>
      <c r="B51" s="30">
        <v>1000000</v>
      </c>
      <c r="C51" s="19"/>
      <c r="D51" s="19"/>
      <c r="E51" s="19"/>
      <c r="F51" s="33">
        <f t="shared" si="3"/>
        <v>6.999300034998833</v>
      </c>
      <c r="G51" s="6"/>
    </row>
    <row r="52" spans="1:12" x14ac:dyDescent="0.35">
      <c r="A52" s="5"/>
      <c r="B52" s="18"/>
      <c r="C52" s="18"/>
      <c r="D52" s="18"/>
      <c r="E52" s="18"/>
      <c r="F52" s="18"/>
      <c r="G52" s="6"/>
    </row>
    <row r="53" spans="1:12" ht="15" thickBot="1" x14ac:dyDescent="0.4">
      <c r="A53" s="7"/>
      <c r="B53" s="19"/>
      <c r="C53" s="19"/>
      <c r="D53" s="19"/>
      <c r="E53" s="19"/>
      <c r="F53" s="19"/>
      <c r="G53" s="8"/>
    </row>
    <row r="55" spans="1:12" ht="15" thickBot="1" x14ac:dyDescent="0.4"/>
    <row r="56" spans="1:12" x14ac:dyDescent="0.35">
      <c r="A56" s="3" t="s">
        <v>11</v>
      </c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4"/>
    </row>
    <row r="57" spans="1:12" x14ac:dyDescent="0.35">
      <c r="A57" s="5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6"/>
    </row>
    <row r="58" spans="1:12" ht="17.5" x14ac:dyDescent="0.4">
      <c r="A58" s="5"/>
      <c r="B58" s="38"/>
      <c r="C58" s="38"/>
      <c r="D58" s="39" t="s">
        <v>12</v>
      </c>
      <c r="E58" s="38"/>
      <c r="F58" s="18"/>
      <c r="G58" s="18"/>
      <c r="H58" s="18"/>
      <c r="I58" s="18"/>
      <c r="J58" s="18"/>
      <c r="K58" s="18"/>
      <c r="L58" s="6"/>
    </row>
    <row r="59" spans="1:12" ht="17.5" x14ac:dyDescent="0.4">
      <c r="A59" s="5"/>
      <c r="B59" s="39" t="s">
        <v>13</v>
      </c>
      <c r="C59" s="39" t="s">
        <v>7</v>
      </c>
      <c r="D59" s="39" t="s">
        <v>14</v>
      </c>
      <c r="E59" s="39" t="s">
        <v>15</v>
      </c>
      <c r="F59" s="18"/>
      <c r="G59" s="18"/>
      <c r="H59" s="18"/>
      <c r="I59" s="18"/>
      <c r="J59" s="18"/>
      <c r="K59" s="18"/>
      <c r="L59" s="6"/>
    </row>
    <row r="60" spans="1:12" ht="17" x14ac:dyDescent="0.35">
      <c r="A60" s="5"/>
      <c r="B60" s="40">
        <v>1</v>
      </c>
      <c r="C60" s="40">
        <v>420</v>
      </c>
      <c r="D60" s="40">
        <v>400</v>
      </c>
      <c r="E60" s="40">
        <v>175</v>
      </c>
      <c r="F60" s="18"/>
      <c r="G60" s="18"/>
      <c r="H60" s="18"/>
      <c r="I60" s="18"/>
      <c r="J60" s="18"/>
      <c r="K60" s="18"/>
      <c r="L60" s="6"/>
    </row>
    <row r="61" spans="1:12" ht="17" x14ac:dyDescent="0.35">
      <c r="A61" s="5"/>
      <c r="B61" s="40">
        <v>2</v>
      </c>
      <c r="C61" s="40">
        <v>550</v>
      </c>
      <c r="D61" s="40">
        <v>560</v>
      </c>
      <c r="E61" s="40">
        <v>180</v>
      </c>
      <c r="F61" s="18"/>
      <c r="G61" s="18"/>
      <c r="H61" s="18"/>
      <c r="I61" s="18"/>
      <c r="J61" s="18"/>
      <c r="K61" s="18"/>
      <c r="L61" s="6"/>
    </row>
    <row r="62" spans="1:12" ht="17" x14ac:dyDescent="0.35">
      <c r="A62" s="5"/>
      <c r="B62" s="40">
        <v>3</v>
      </c>
      <c r="C62" s="40">
        <v>605</v>
      </c>
      <c r="D62" s="40">
        <v>700</v>
      </c>
      <c r="E62" s="40">
        <v>200</v>
      </c>
      <c r="F62" s="18"/>
      <c r="G62" s="18"/>
      <c r="H62" s="18"/>
      <c r="I62" s="18"/>
      <c r="J62" s="18"/>
      <c r="K62" s="18"/>
      <c r="L62" s="6"/>
    </row>
    <row r="63" spans="1:12" ht="17" x14ac:dyDescent="0.35">
      <c r="A63" s="5"/>
      <c r="B63" s="40">
        <v>4</v>
      </c>
      <c r="C63" s="40">
        <v>685</v>
      </c>
      <c r="D63" s="40">
        <v>780</v>
      </c>
      <c r="E63" s="40">
        <v>500</v>
      </c>
      <c r="F63" s="18"/>
      <c r="G63" s="18"/>
      <c r="H63" s="18"/>
      <c r="I63" s="18"/>
      <c r="J63" s="18"/>
      <c r="K63" s="18"/>
      <c r="L63" s="6"/>
    </row>
    <row r="64" spans="1:12" ht="17" x14ac:dyDescent="0.35">
      <c r="A64" s="5"/>
      <c r="B64" s="40">
        <v>5</v>
      </c>
      <c r="C64" s="40">
        <v>730</v>
      </c>
      <c r="D64" s="40">
        <v>820</v>
      </c>
      <c r="E64" s="40">
        <v>725</v>
      </c>
      <c r="F64" s="18"/>
      <c r="G64" s="18"/>
      <c r="H64" s="18"/>
      <c r="I64" s="18"/>
      <c r="J64" s="18"/>
      <c r="K64" s="18"/>
      <c r="L64" s="6"/>
    </row>
    <row r="65" spans="1:12" ht="17" x14ac:dyDescent="0.35">
      <c r="A65" s="5"/>
      <c r="B65" s="40">
        <v>6</v>
      </c>
      <c r="C65" s="40">
        <v>790</v>
      </c>
      <c r="D65" s="40">
        <v>830</v>
      </c>
      <c r="E65" s="40">
        <v>830</v>
      </c>
      <c r="F65" s="18"/>
      <c r="G65" s="18"/>
      <c r="H65" s="18"/>
      <c r="I65" s="18"/>
      <c r="J65" s="18"/>
      <c r="K65" s="18"/>
      <c r="L65" s="6"/>
    </row>
    <row r="66" spans="1:12" ht="17" x14ac:dyDescent="0.35">
      <c r="A66" s="5"/>
      <c r="B66" s="40">
        <v>7</v>
      </c>
      <c r="C66" s="40">
        <v>815</v>
      </c>
      <c r="D66" s="40">
        <v>825</v>
      </c>
      <c r="E66" s="40">
        <v>830</v>
      </c>
      <c r="F66" s="18"/>
      <c r="G66" s="18"/>
      <c r="H66" s="18"/>
      <c r="I66" s="18"/>
      <c r="J66" s="18"/>
      <c r="K66" s="18"/>
      <c r="L66" s="6"/>
    </row>
    <row r="67" spans="1:12" ht="17" x14ac:dyDescent="0.35">
      <c r="A67" s="5"/>
      <c r="B67" s="40">
        <v>8</v>
      </c>
      <c r="C67" s="40">
        <v>820</v>
      </c>
      <c r="D67" s="40">
        <v>810</v>
      </c>
      <c r="E67" s="40">
        <v>830</v>
      </c>
      <c r="F67" s="18"/>
      <c r="G67" s="18"/>
      <c r="H67" s="18"/>
      <c r="I67" s="18"/>
      <c r="J67" s="18"/>
      <c r="K67" s="18"/>
      <c r="L67" s="6"/>
    </row>
    <row r="68" spans="1:12" x14ac:dyDescent="0.35">
      <c r="A68" s="5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6"/>
    </row>
    <row r="69" spans="1:12" ht="17" x14ac:dyDescent="0.35">
      <c r="A69" s="5"/>
      <c r="B69" s="42" t="s">
        <v>16</v>
      </c>
      <c r="C69" s="43"/>
      <c r="D69" s="43"/>
      <c r="E69" s="43"/>
      <c r="F69" s="18"/>
      <c r="G69" s="18"/>
      <c r="H69" s="18"/>
      <c r="I69" s="18"/>
      <c r="J69" s="18"/>
      <c r="K69" s="18"/>
      <c r="L69" s="6"/>
    </row>
    <row r="70" spans="1:12" x14ac:dyDescent="0.35">
      <c r="A70" s="5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6"/>
    </row>
    <row r="71" spans="1:12" x14ac:dyDescent="0.35">
      <c r="A71" s="5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6"/>
    </row>
    <row r="72" spans="1:12" x14ac:dyDescent="0.35">
      <c r="A72" s="5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6"/>
    </row>
    <row r="73" spans="1:12" x14ac:dyDescent="0.35">
      <c r="A73" s="5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6"/>
    </row>
    <row r="74" spans="1:12" x14ac:dyDescent="0.35">
      <c r="A74" s="5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6"/>
    </row>
    <row r="75" spans="1:12" x14ac:dyDescent="0.35">
      <c r="A75" s="5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6"/>
    </row>
    <row r="76" spans="1:12" x14ac:dyDescent="0.35">
      <c r="A76" s="5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6"/>
    </row>
    <row r="77" spans="1:12" x14ac:dyDescent="0.35">
      <c r="A77" s="5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6"/>
    </row>
    <row r="78" spans="1:12" x14ac:dyDescent="0.35">
      <c r="A78" s="5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6"/>
    </row>
    <row r="79" spans="1:12" x14ac:dyDescent="0.35">
      <c r="A79" s="5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6"/>
    </row>
    <row r="80" spans="1:12" x14ac:dyDescent="0.35">
      <c r="A80" s="5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6"/>
    </row>
    <row r="81" spans="1:12" x14ac:dyDescent="0.35">
      <c r="A81" s="5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6"/>
    </row>
    <row r="82" spans="1:12" x14ac:dyDescent="0.35">
      <c r="A82" s="5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6"/>
    </row>
    <row r="83" spans="1:12" x14ac:dyDescent="0.35">
      <c r="A83" s="5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6"/>
    </row>
    <row r="84" spans="1:12" x14ac:dyDescent="0.35">
      <c r="A84" s="5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6"/>
    </row>
    <row r="85" spans="1:12" x14ac:dyDescent="0.35">
      <c r="A85" s="5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6"/>
    </row>
    <row r="86" spans="1:12" x14ac:dyDescent="0.35">
      <c r="A86" s="5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6"/>
    </row>
    <row r="87" spans="1:12" x14ac:dyDescent="0.35">
      <c r="A87" s="5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6"/>
    </row>
    <row r="88" spans="1:12" x14ac:dyDescent="0.35">
      <c r="A88" s="5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6"/>
    </row>
    <row r="89" spans="1:12" x14ac:dyDescent="0.35">
      <c r="A89" s="5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6"/>
    </row>
    <row r="90" spans="1:12" x14ac:dyDescent="0.35">
      <c r="A90" s="5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6"/>
    </row>
    <row r="91" spans="1:12" x14ac:dyDescent="0.35">
      <c r="A91" s="5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6"/>
    </row>
    <row r="92" spans="1:12" x14ac:dyDescent="0.35">
      <c r="A92" s="5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6"/>
    </row>
    <row r="93" spans="1:12" x14ac:dyDescent="0.35">
      <c r="A93" s="5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6"/>
    </row>
    <row r="94" spans="1:12" x14ac:dyDescent="0.35">
      <c r="A94" s="5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6"/>
    </row>
    <row r="95" spans="1:12" x14ac:dyDescent="0.35">
      <c r="A95" s="5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6"/>
    </row>
    <row r="96" spans="1:12" x14ac:dyDescent="0.35">
      <c r="A96" s="5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6"/>
    </row>
    <row r="97" spans="1:12" x14ac:dyDescent="0.35">
      <c r="A97" s="5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6"/>
    </row>
    <row r="98" spans="1:12" x14ac:dyDescent="0.35">
      <c r="A98" s="5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6"/>
    </row>
    <row r="99" spans="1:12" x14ac:dyDescent="0.35">
      <c r="A99" s="5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6"/>
    </row>
    <row r="100" spans="1:12" x14ac:dyDescent="0.35">
      <c r="A100" s="5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6"/>
    </row>
    <row r="101" spans="1:12" x14ac:dyDescent="0.35">
      <c r="A101" s="5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6"/>
    </row>
    <row r="102" spans="1:12" x14ac:dyDescent="0.35">
      <c r="A102" s="5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6"/>
    </row>
    <row r="103" spans="1:12" x14ac:dyDescent="0.35">
      <c r="A103" s="5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6"/>
    </row>
    <row r="104" spans="1:12" x14ac:dyDescent="0.35">
      <c r="A104" s="5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6"/>
    </row>
    <row r="105" spans="1:12" ht="15" thickBot="1" x14ac:dyDescent="0.4">
      <c r="A105" s="7"/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8"/>
    </row>
    <row r="107" spans="1:12" ht="15" thickBot="1" x14ac:dyDescent="0.4"/>
    <row r="108" spans="1:12" x14ac:dyDescent="0.35">
      <c r="A108" s="3" t="s">
        <v>17</v>
      </c>
      <c r="B108" s="17"/>
      <c r="C108" s="17"/>
      <c r="D108" s="17"/>
      <c r="E108" s="17"/>
      <c r="F108" s="4"/>
    </row>
    <row r="109" spans="1:12" x14ac:dyDescent="0.35">
      <c r="A109" s="5"/>
      <c r="B109" s="43"/>
      <c r="C109" s="43"/>
      <c r="D109" s="43"/>
      <c r="E109" s="43"/>
      <c r="F109" s="6"/>
    </row>
    <row r="110" spans="1:12" ht="17.5" x14ac:dyDescent="0.4">
      <c r="A110" s="5"/>
      <c r="B110" s="46" t="s">
        <v>18</v>
      </c>
      <c r="C110" s="47"/>
      <c r="D110" s="47"/>
      <c r="E110" s="48"/>
      <c r="F110" s="6"/>
    </row>
    <row r="111" spans="1:12" ht="17.5" x14ac:dyDescent="0.4">
      <c r="A111" s="5"/>
      <c r="B111" s="39" t="s">
        <v>19</v>
      </c>
      <c r="C111" s="39" t="s">
        <v>20</v>
      </c>
      <c r="D111" s="39" t="s">
        <v>21</v>
      </c>
      <c r="E111" s="39" t="s">
        <v>22</v>
      </c>
      <c r="F111" s="6"/>
    </row>
    <row r="112" spans="1:12" ht="17" x14ac:dyDescent="0.35">
      <c r="A112" s="5"/>
      <c r="B112" s="40">
        <v>0</v>
      </c>
      <c r="C112" s="40">
        <v>0</v>
      </c>
      <c r="D112" s="40">
        <v>0</v>
      </c>
      <c r="E112" s="40">
        <v>0</v>
      </c>
      <c r="F112" s="6"/>
    </row>
    <row r="113" spans="1:6" ht="17" x14ac:dyDescent="0.35">
      <c r="A113" s="5"/>
      <c r="B113" s="40">
        <v>10</v>
      </c>
      <c r="C113" s="40">
        <v>280</v>
      </c>
      <c r="D113" s="40">
        <v>370</v>
      </c>
      <c r="E113" s="40">
        <v>590</v>
      </c>
      <c r="F113" s="6"/>
    </row>
    <row r="114" spans="1:6" ht="17" x14ac:dyDescent="0.35">
      <c r="A114" s="5"/>
      <c r="B114" s="40">
        <v>20</v>
      </c>
      <c r="C114" s="40">
        <v>540</v>
      </c>
      <c r="D114" s="40">
        <v>710</v>
      </c>
      <c r="E114" s="40">
        <v>1060</v>
      </c>
      <c r="F114" s="6"/>
    </row>
    <row r="115" spans="1:6" ht="17" x14ac:dyDescent="0.35">
      <c r="A115" s="5"/>
      <c r="B115" s="40">
        <v>25</v>
      </c>
      <c r="C115" s="40">
        <v>675</v>
      </c>
      <c r="D115" s="40">
        <v>800</v>
      </c>
      <c r="E115" s="40">
        <v>1210</v>
      </c>
      <c r="F115" s="6"/>
    </row>
    <row r="116" spans="1:6" ht="17" x14ac:dyDescent="0.35">
      <c r="A116" s="5"/>
      <c r="B116" s="40">
        <v>30</v>
      </c>
      <c r="C116" s="40">
        <v>805</v>
      </c>
      <c r="D116" s="40">
        <v>1100</v>
      </c>
      <c r="E116" s="40">
        <v>1615</v>
      </c>
      <c r="F116" s="6"/>
    </row>
    <row r="117" spans="1:6" ht="17" x14ac:dyDescent="0.35">
      <c r="A117" s="5"/>
      <c r="B117" s="40">
        <v>35</v>
      </c>
      <c r="C117" s="40">
        <v>1050</v>
      </c>
      <c r="D117" s="40">
        <v>1300</v>
      </c>
      <c r="E117" s="40">
        <v>1750</v>
      </c>
      <c r="F117" s="6"/>
    </row>
    <row r="118" spans="1:6" ht="17" x14ac:dyDescent="0.35">
      <c r="A118" s="5"/>
      <c r="B118" s="40">
        <v>40</v>
      </c>
      <c r="C118" s="40">
        <v>1100</v>
      </c>
      <c r="D118" s="40">
        <v>1405</v>
      </c>
      <c r="E118" s="40">
        <v>2030</v>
      </c>
      <c r="F118" s="6"/>
    </row>
    <row r="119" spans="1:6" ht="17" x14ac:dyDescent="0.35">
      <c r="A119" s="5"/>
      <c r="B119" s="40">
        <v>45</v>
      </c>
      <c r="C119" s="40">
        <v>1150</v>
      </c>
      <c r="D119" s="40">
        <v>1380</v>
      </c>
      <c r="E119" s="40">
        <v>2000</v>
      </c>
      <c r="F119" s="6"/>
    </row>
    <row r="120" spans="1:6" ht="17.5" x14ac:dyDescent="0.4">
      <c r="A120" s="5"/>
      <c r="B120" s="49" t="s">
        <v>16</v>
      </c>
      <c r="C120" s="43"/>
      <c r="D120" s="43"/>
      <c r="E120" s="43"/>
      <c r="F120" s="6"/>
    </row>
    <row r="121" spans="1:6" x14ac:dyDescent="0.35">
      <c r="A121" s="5"/>
      <c r="B121" s="18"/>
      <c r="C121" s="18"/>
      <c r="D121" s="18"/>
      <c r="E121" s="18"/>
      <c r="F121" s="6"/>
    </row>
    <row r="122" spans="1:6" x14ac:dyDescent="0.35">
      <c r="A122" s="5"/>
      <c r="B122" s="18"/>
      <c r="C122" s="18"/>
      <c r="D122" s="18"/>
      <c r="E122" s="18"/>
      <c r="F122" s="6"/>
    </row>
    <row r="123" spans="1:6" x14ac:dyDescent="0.35">
      <c r="A123" s="5"/>
      <c r="B123" s="18"/>
      <c r="C123" s="18"/>
      <c r="D123" s="18"/>
      <c r="E123" s="18"/>
      <c r="F123" s="6"/>
    </row>
    <row r="124" spans="1:6" x14ac:dyDescent="0.35">
      <c r="A124" s="5"/>
      <c r="B124" s="18"/>
      <c r="C124" s="18"/>
      <c r="D124" s="18"/>
      <c r="E124" s="18"/>
      <c r="F124" s="6"/>
    </row>
    <row r="125" spans="1:6" x14ac:dyDescent="0.35">
      <c r="A125" s="5"/>
      <c r="B125" s="18"/>
      <c r="C125" s="18"/>
      <c r="D125" s="18"/>
      <c r="E125" s="18"/>
      <c r="F125" s="6"/>
    </row>
    <row r="126" spans="1:6" x14ac:dyDescent="0.35">
      <c r="A126" s="5"/>
      <c r="B126" s="18"/>
      <c r="C126" s="18"/>
      <c r="D126" s="18"/>
      <c r="E126" s="18"/>
      <c r="F126" s="6"/>
    </row>
    <row r="127" spans="1:6" x14ac:dyDescent="0.35">
      <c r="A127" s="5"/>
      <c r="B127" s="18"/>
      <c r="C127" s="18"/>
      <c r="D127" s="18"/>
      <c r="E127" s="18"/>
      <c r="F127" s="6"/>
    </row>
    <row r="128" spans="1:6" x14ac:dyDescent="0.35">
      <c r="A128" s="5"/>
      <c r="B128" s="18"/>
      <c r="C128" s="18"/>
      <c r="D128" s="18"/>
      <c r="E128" s="18"/>
      <c r="F128" s="6"/>
    </row>
    <row r="129" spans="1:9" x14ac:dyDescent="0.35">
      <c r="A129" s="5"/>
      <c r="B129" s="18"/>
      <c r="C129" s="18"/>
      <c r="D129" s="18"/>
      <c r="E129" s="18"/>
      <c r="F129" s="6"/>
    </row>
    <row r="130" spans="1:9" x14ac:dyDescent="0.35">
      <c r="A130" s="5"/>
      <c r="B130" s="18"/>
      <c r="C130" s="18"/>
      <c r="D130" s="18"/>
      <c r="E130" s="18"/>
      <c r="F130" s="6"/>
    </row>
    <row r="131" spans="1:9" x14ac:dyDescent="0.35">
      <c r="A131" s="5"/>
      <c r="B131" s="18"/>
      <c r="C131" s="18"/>
      <c r="D131" s="18"/>
      <c r="E131" s="18"/>
      <c r="F131" s="6"/>
    </row>
    <row r="132" spans="1:9" x14ac:dyDescent="0.35">
      <c r="A132" s="5"/>
      <c r="B132" s="18"/>
      <c r="C132" s="18"/>
      <c r="D132" s="18"/>
      <c r="E132" s="18"/>
      <c r="F132" s="6"/>
    </row>
    <row r="133" spans="1:9" x14ac:dyDescent="0.35">
      <c r="A133" s="5"/>
      <c r="B133" s="18"/>
      <c r="C133" s="18"/>
      <c r="D133" s="18"/>
      <c r="E133" s="18"/>
      <c r="F133" s="6"/>
    </row>
    <row r="134" spans="1:9" x14ac:dyDescent="0.35">
      <c r="A134" s="5"/>
      <c r="B134" s="18"/>
      <c r="C134" s="18"/>
      <c r="D134" s="18"/>
      <c r="E134" s="18"/>
      <c r="F134" s="6"/>
    </row>
    <row r="135" spans="1:9" x14ac:dyDescent="0.35">
      <c r="A135" s="5"/>
      <c r="B135" s="18"/>
      <c r="C135" s="18"/>
      <c r="D135" s="18"/>
      <c r="E135" s="18"/>
      <c r="F135" s="6"/>
    </row>
    <row r="136" spans="1:9" ht="15" thickBot="1" x14ac:dyDescent="0.4">
      <c r="A136" s="7"/>
      <c r="B136" s="19"/>
      <c r="C136" s="19"/>
      <c r="D136" s="19"/>
      <c r="E136" s="19"/>
      <c r="F136" s="8"/>
    </row>
    <row r="138" spans="1:9" ht="15" thickBot="1" x14ac:dyDescent="0.4"/>
    <row r="139" spans="1:9" x14ac:dyDescent="0.35">
      <c r="A139" s="3" t="s">
        <v>23</v>
      </c>
      <c r="B139" s="17"/>
      <c r="C139" s="17"/>
      <c r="D139" s="17"/>
      <c r="E139" s="17"/>
      <c r="F139" s="17"/>
      <c r="G139" s="17"/>
      <c r="H139" s="17"/>
      <c r="I139" s="4"/>
    </row>
    <row r="140" spans="1:9" x14ac:dyDescent="0.35">
      <c r="A140" s="5"/>
      <c r="B140" s="43"/>
      <c r="C140" s="43"/>
      <c r="D140" s="43"/>
      <c r="E140" s="43"/>
      <c r="F140" s="18"/>
      <c r="G140" s="18"/>
      <c r="H140" s="18"/>
      <c r="I140" s="6"/>
    </row>
    <row r="141" spans="1:9" ht="17.5" x14ac:dyDescent="0.4">
      <c r="A141" s="5"/>
      <c r="B141" s="38"/>
      <c r="C141" s="44" t="s">
        <v>24</v>
      </c>
      <c r="D141" s="45"/>
      <c r="E141" s="38"/>
      <c r="F141" s="18"/>
      <c r="G141" s="18"/>
      <c r="H141" s="18"/>
      <c r="I141" s="6"/>
    </row>
    <row r="142" spans="1:9" ht="17.5" x14ac:dyDescent="0.4">
      <c r="A142" s="5"/>
      <c r="B142" s="39" t="s">
        <v>25</v>
      </c>
      <c r="C142" s="39" t="s">
        <v>26</v>
      </c>
      <c r="D142" s="39" t="s">
        <v>27</v>
      </c>
      <c r="E142" s="39" t="s">
        <v>28</v>
      </c>
      <c r="F142" s="18"/>
      <c r="G142" s="18"/>
      <c r="H142" s="18"/>
      <c r="I142" s="6"/>
    </row>
    <row r="143" spans="1:9" ht="17" x14ac:dyDescent="0.35">
      <c r="A143" s="5"/>
      <c r="B143" s="40">
        <v>0.02</v>
      </c>
      <c r="C143" s="40">
        <v>40</v>
      </c>
      <c r="D143" s="38"/>
      <c r="E143" s="38"/>
      <c r="F143" s="18"/>
      <c r="G143" s="18"/>
      <c r="H143" s="18"/>
      <c r="I143" s="6"/>
    </row>
    <row r="144" spans="1:9" ht="17" x14ac:dyDescent="0.35">
      <c r="A144" s="5"/>
      <c r="B144" s="40">
        <v>0.05</v>
      </c>
      <c r="C144" s="38"/>
      <c r="D144" s="40">
        <v>60</v>
      </c>
      <c r="E144" s="38"/>
      <c r="F144" s="18"/>
      <c r="G144" s="18"/>
      <c r="H144" s="18"/>
      <c r="I144" s="6"/>
    </row>
    <row r="145" spans="1:9" ht="17" x14ac:dyDescent="0.35">
      <c r="A145" s="5"/>
      <c r="B145" s="40">
        <v>0.1</v>
      </c>
      <c r="C145" s="40">
        <v>12</v>
      </c>
      <c r="D145" s="38"/>
      <c r="E145" s="40">
        <v>98</v>
      </c>
      <c r="F145" s="18"/>
      <c r="G145" s="18"/>
      <c r="H145" s="18"/>
      <c r="I145" s="6"/>
    </row>
    <row r="146" spans="1:9" ht="17" x14ac:dyDescent="0.35">
      <c r="A146" s="5"/>
      <c r="B146" s="40">
        <v>0.3</v>
      </c>
      <c r="C146" s="40">
        <v>5</v>
      </c>
      <c r="D146" s="40">
        <v>15</v>
      </c>
      <c r="E146" s="40">
        <v>48</v>
      </c>
      <c r="F146" s="18"/>
      <c r="G146" s="18"/>
      <c r="H146" s="18"/>
      <c r="I146" s="6"/>
    </row>
    <row r="147" spans="1:9" ht="17" x14ac:dyDescent="0.35">
      <c r="A147" s="5"/>
      <c r="B147" s="40">
        <v>1</v>
      </c>
      <c r="C147" s="40">
        <v>1.9</v>
      </c>
      <c r="D147" s="40">
        <v>5.6</v>
      </c>
      <c r="E147" s="40">
        <v>18.5</v>
      </c>
      <c r="F147" s="18"/>
      <c r="G147" s="18"/>
      <c r="H147" s="18"/>
      <c r="I147" s="6"/>
    </row>
    <row r="148" spans="1:9" ht="17" x14ac:dyDescent="0.35">
      <c r="A148" s="5"/>
      <c r="B148" s="40">
        <v>3</v>
      </c>
      <c r="C148" s="40">
        <v>0.76</v>
      </c>
      <c r="D148" s="40">
        <v>2.2000000000000002</v>
      </c>
      <c r="E148" s="40">
        <v>7.8</v>
      </c>
      <c r="F148" s="18"/>
      <c r="G148" s="18"/>
      <c r="H148" s="18"/>
      <c r="I148" s="6"/>
    </row>
    <row r="149" spans="1:9" ht="17" x14ac:dyDescent="0.35">
      <c r="A149" s="5"/>
      <c r="B149" s="40">
        <v>10</v>
      </c>
      <c r="C149" s="40">
        <v>0.24</v>
      </c>
      <c r="D149" s="40">
        <v>0.83</v>
      </c>
      <c r="E149" s="40">
        <v>2.6</v>
      </c>
      <c r="F149" s="18"/>
      <c r="G149" s="18"/>
      <c r="H149" s="18"/>
      <c r="I149" s="6"/>
    </row>
    <row r="150" spans="1:9" ht="17" x14ac:dyDescent="0.35">
      <c r="A150" s="5"/>
      <c r="B150" s="40">
        <v>30</v>
      </c>
      <c r="C150" s="40">
        <v>0.11</v>
      </c>
      <c r="D150" s="40">
        <v>0.32</v>
      </c>
      <c r="E150" s="40">
        <v>1.05</v>
      </c>
      <c r="F150" s="18"/>
      <c r="G150" s="18"/>
      <c r="H150" s="18"/>
      <c r="I150" s="6"/>
    </row>
    <row r="151" spans="1:9" ht="17" x14ac:dyDescent="0.35">
      <c r="A151" s="5"/>
      <c r="B151" s="40">
        <v>50</v>
      </c>
      <c r="C151" s="38"/>
      <c r="D151" s="40">
        <v>0.18</v>
      </c>
      <c r="E151" s="40">
        <v>0.56000000000000005</v>
      </c>
      <c r="F151" s="18"/>
      <c r="G151" s="18"/>
      <c r="H151" s="18"/>
      <c r="I151" s="6"/>
    </row>
    <row r="152" spans="1:9" ht="17" x14ac:dyDescent="0.35">
      <c r="A152" s="5"/>
      <c r="B152" s="40">
        <v>100</v>
      </c>
      <c r="C152" s="40" t="s">
        <v>16</v>
      </c>
      <c r="D152" s="40" t="s">
        <v>16</v>
      </c>
      <c r="E152" s="40">
        <v>0.28000000000000003</v>
      </c>
      <c r="F152" s="18"/>
      <c r="G152" s="18"/>
      <c r="H152" s="18"/>
      <c r="I152" s="6"/>
    </row>
    <row r="153" spans="1:9" ht="17" x14ac:dyDescent="0.35">
      <c r="A153" s="5"/>
      <c r="B153" s="42" t="s">
        <v>16</v>
      </c>
      <c r="C153" s="43"/>
      <c r="D153" s="43"/>
      <c r="E153" s="43"/>
      <c r="F153" s="18"/>
      <c r="G153" s="18"/>
      <c r="H153" s="18"/>
      <c r="I153" s="6"/>
    </row>
    <row r="154" spans="1:9" ht="17.5" x14ac:dyDescent="0.4">
      <c r="A154" s="5"/>
      <c r="B154" s="49" t="s">
        <v>16</v>
      </c>
      <c r="C154" s="43"/>
      <c r="D154" s="43"/>
      <c r="E154" s="43"/>
      <c r="F154" s="18"/>
      <c r="G154" s="18"/>
      <c r="H154" s="18"/>
      <c r="I154" s="6"/>
    </row>
    <row r="155" spans="1:9" x14ac:dyDescent="0.35">
      <c r="A155" s="5"/>
      <c r="B155" s="18"/>
      <c r="C155" s="18"/>
      <c r="D155" s="18"/>
      <c r="E155" s="18"/>
      <c r="F155" s="18"/>
      <c r="G155" s="18"/>
      <c r="H155" s="18"/>
      <c r="I155" s="6"/>
    </row>
    <row r="156" spans="1:9" x14ac:dyDescent="0.35">
      <c r="A156" s="5"/>
      <c r="B156" s="18"/>
      <c r="C156" s="18"/>
      <c r="D156" s="18"/>
      <c r="E156" s="18"/>
      <c r="F156" s="18"/>
      <c r="G156" s="18"/>
      <c r="H156" s="18"/>
      <c r="I156" s="6"/>
    </row>
    <row r="157" spans="1:9" x14ac:dyDescent="0.35">
      <c r="A157" s="5"/>
      <c r="B157" s="18"/>
      <c r="C157" s="18"/>
      <c r="D157" s="18"/>
      <c r="E157" s="18"/>
      <c r="F157" s="18"/>
      <c r="G157" s="18"/>
      <c r="H157" s="18"/>
      <c r="I157" s="6"/>
    </row>
    <row r="158" spans="1:9" x14ac:dyDescent="0.35">
      <c r="A158" s="5"/>
      <c r="B158" s="18"/>
      <c r="C158" s="18"/>
      <c r="D158" s="18"/>
      <c r="E158" s="18"/>
      <c r="F158" s="18"/>
      <c r="G158" s="18"/>
      <c r="H158" s="18"/>
      <c r="I158" s="6"/>
    </row>
    <row r="159" spans="1:9" x14ac:dyDescent="0.35">
      <c r="A159" s="5"/>
      <c r="B159" s="18"/>
      <c r="C159" s="18"/>
      <c r="D159" s="18"/>
      <c r="E159" s="18"/>
      <c r="F159" s="18"/>
      <c r="G159" s="18"/>
      <c r="H159" s="18"/>
      <c r="I159" s="6"/>
    </row>
    <row r="160" spans="1:9" x14ac:dyDescent="0.35">
      <c r="A160" s="5"/>
      <c r="B160" s="18"/>
      <c r="C160" s="18"/>
      <c r="D160" s="18"/>
      <c r="E160" s="18"/>
      <c r="F160" s="18"/>
      <c r="G160" s="18"/>
      <c r="H160" s="18"/>
      <c r="I160" s="6"/>
    </row>
    <row r="161" spans="1:13" x14ac:dyDescent="0.35">
      <c r="A161" s="5"/>
      <c r="B161" s="18"/>
      <c r="C161" s="18"/>
      <c r="D161" s="18"/>
      <c r="E161" s="18"/>
      <c r="F161" s="18"/>
      <c r="G161" s="18"/>
      <c r="H161" s="18"/>
      <c r="I161" s="6"/>
    </row>
    <row r="162" spans="1:13" x14ac:dyDescent="0.35">
      <c r="A162" s="5"/>
      <c r="B162" s="18"/>
      <c r="C162" s="18"/>
      <c r="D162" s="18"/>
      <c r="E162" s="18"/>
      <c r="F162" s="18"/>
      <c r="G162" s="18"/>
      <c r="H162" s="18"/>
      <c r="I162" s="6"/>
    </row>
    <row r="163" spans="1:13" x14ac:dyDescent="0.35">
      <c r="A163" s="5"/>
      <c r="B163" s="18"/>
      <c r="C163" s="18"/>
      <c r="D163" s="18"/>
      <c r="E163" s="18"/>
      <c r="F163" s="18"/>
      <c r="G163" s="18"/>
      <c r="H163" s="18"/>
      <c r="I163" s="6"/>
    </row>
    <row r="164" spans="1:13" x14ac:dyDescent="0.35">
      <c r="A164" s="5"/>
      <c r="B164" s="18"/>
      <c r="C164" s="18"/>
      <c r="D164" s="18"/>
      <c r="E164" s="18"/>
      <c r="F164" s="18"/>
      <c r="G164" s="18"/>
      <c r="H164" s="18"/>
      <c r="I164" s="6"/>
    </row>
    <row r="165" spans="1:13" x14ac:dyDescent="0.35">
      <c r="A165" s="5"/>
      <c r="B165" s="18"/>
      <c r="C165" s="18"/>
      <c r="D165" s="18"/>
      <c r="E165" s="18"/>
      <c r="F165" s="18"/>
      <c r="G165" s="18"/>
      <c r="H165" s="18"/>
      <c r="I165" s="6"/>
    </row>
    <row r="166" spans="1:13" x14ac:dyDescent="0.35">
      <c r="A166" s="5"/>
      <c r="B166" s="18"/>
      <c r="C166" s="18"/>
      <c r="D166" s="18"/>
      <c r="E166" s="18"/>
      <c r="F166" s="18"/>
      <c r="G166" s="18"/>
      <c r="H166" s="18"/>
      <c r="I166" s="6"/>
    </row>
    <row r="167" spans="1:13" x14ac:dyDescent="0.35">
      <c r="A167" s="5"/>
      <c r="B167" s="18"/>
      <c r="C167" s="18"/>
      <c r="D167" s="18"/>
      <c r="E167" s="18"/>
      <c r="F167" s="18"/>
      <c r="G167" s="18"/>
      <c r="H167" s="18"/>
      <c r="I167" s="6"/>
    </row>
    <row r="168" spans="1:13" x14ac:dyDescent="0.35">
      <c r="A168" s="5"/>
      <c r="B168" s="18"/>
      <c r="C168" s="18"/>
      <c r="D168" s="18"/>
      <c r="E168" s="18"/>
      <c r="F168" s="18"/>
      <c r="G168" s="18"/>
      <c r="H168" s="18"/>
      <c r="I168" s="6"/>
    </row>
    <row r="169" spans="1:13" x14ac:dyDescent="0.35">
      <c r="A169" s="5"/>
      <c r="B169" s="18"/>
      <c r="C169" s="18"/>
      <c r="D169" s="18"/>
      <c r="E169" s="18"/>
      <c r="F169" s="18"/>
      <c r="G169" s="18"/>
      <c r="H169" s="18"/>
      <c r="I169" s="6"/>
    </row>
    <row r="170" spans="1:13" x14ac:dyDescent="0.35">
      <c r="A170" s="5"/>
      <c r="B170" s="18"/>
      <c r="C170" s="18"/>
      <c r="D170" s="18"/>
      <c r="E170" s="18"/>
      <c r="F170" s="18"/>
      <c r="G170" s="18"/>
      <c r="H170" s="18"/>
      <c r="I170" s="6"/>
    </row>
    <row r="171" spans="1:13" x14ac:dyDescent="0.35">
      <c r="A171" s="5"/>
      <c r="B171" s="18"/>
      <c r="C171" s="18"/>
      <c r="D171" s="18"/>
      <c r="E171" s="18"/>
      <c r="F171" s="18"/>
      <c r="G171" s="18"/>
      <c r="H171" s="18"/>
      <c r="I171" s="6"/>
    </row>
    <row r="172" spans="1:13" x14ac:dyDescent="0.35">
      <c r="A172" s="5"/>
      <c r="B172" s="18"/>
      <c r="C172" s="18"/>
      <c r="D172" s="18"/>
      <c r="E172" s="18"/>
      <c r="F172" s="18"/>
      <c r="G172" s="18"/>
      <c r="H172" s="18"/>
      <c r="I172" s="6"/>
    </row>
    <row r="173" spans="1:13" ht="15" thickBot="1" x14ac:dyDescent="0.4">
      <c r="A173" s="7"/>
      <c r="B173" s="19"/>
      <c r="C173" s="19"/>
      <c r="D173" s="19"/>
      <c r="E173" s="19"/>
      <c r="F173" s="19"/>
      <c r="G173" s="19"/>
      <c r="H173" s="19"/>
      <c r="I173" s="8"/>
    </row>
    <row r="175" spans="1:13" ht="15" thickBot="1" x14ac:dyDescent="0.4"/>
    <row r="176" spans="1:13" ht="15" thickBot="1" x14ac:dyDescent="0.4">
      <c r="A176" s="3" t="s">
        <v>29</v>
      </c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4"/>
    </row>
    <row r="177" spans="1:13" ht="15" thickBot="1" x14ac:dyDescent="0.4">
      <c r="A177" s="5"/>
      <c r="B177" s="25" t="s">
        <v>30</v>
      </c>
      <c r="C177" s="27" t="s">
        <v>31</v>
      </c>
      <c r="D177" s="50" t="s">
        <v>1</v>
      </c>
      <c r="E177" s="50" t="s">
        <v>2</v>
      </c>
      <c r="F177" s="18"/>
      <c r="G177" s="18"/>
      <c r="H177" s="18"/>
      <c r="I177" s="18"/>
      <c r="J177" s="18"/>
      <c r="K177" s="18"/>
      <c r="L177" s="18"/>
      <c r="M177" s="6"/>
    </row>
    <row r="178" spans="1:13" x14ac:dyDescent="0.35">
      <c r="A178" s="5"/>
      <c r="B178" s="5">
        <v>3</v>
      </c>
      <c r="C178" s="18">
        <v>6</v>
      </c>
      <c r="D178" s="15">
        <v>-15</v>
      </c>
      <c r="E178" s="15">
        <f>(($C$178^2)*D178)/(($B$178^2)+($D$178^2))</f>
        <v>-2.3076923076923075</v>
      </c>
      <c r="F178" s="18"/>
      <c r="G178" s="18"/>
      <c r="H178" s="18"/>
      <c r="I178" s="18"/>
      <c r="J178" s="18"/>
      <c r="K178" s="18"/>
      <c r="L178" s="18"/>
      <c r="M178" s="6"/>
    </row>
    <row r="179" spans="1:13" x14ac:dyDescent="0.35">
      <c r="A179" s="5"/>
      <c r="B179" s="5"/>
      <c r="C179" s="18"/>
      <c r="D179" s="15">
        <v>-14</v>
      </c>
      <c r="E179" s="15">
        <f t="shared" ref="E179:E208" si="4">(($C$178^2)*D179)/(($B$178^2)+($D$178^2))</f>
        <v>-2.1538461538461537</v>
      </c>
      <c r="F179" s="18"/>
      <c r="G179" s="18"/>
      <c r="H179" s="18"/>
      <c r="I179" s="18"/>
      <c r="J179" s="18"/>
      <c r="K179" s="18"/>
      <c r="L179" s="18"/>
      <c r="M179" s="6"/>
    </row>
    <row r="180" spans="1:13" x14ac:dyDescent="0.35">
      <c r="A180" s="5"/>
      <c r="B180" s="5"/>
      <c r="C180" s="18"/>
      <c r="D180" s="15">
        <v>-13</v>
      </c>
      <c r="E180" s="15">
        <f t="shared" si="4"/>
        <v>-2</v>
      </c>
      <c r="F180" s="18"/>
      <c r="G180" s="18"/>
      <c r="H180" s="18"/>
      <c r="I180" s="18"/>
      <c r="J180" s="18"/>
      <c r="K180" s="18"/>
      <c r="L180" s="18"/>
      <c r="M180" s="6"/>
    </row>
    <row r="181" spans="1:13" x14ac:dyDescent="0.35">
      <c r="A181" s="5"/>
      <c r="B181" s="5"/>
      <c r="C181" s="18"/>
      <c r="D181" s="15">
        <v>-12</v>
      </c>
      <c r="E181" s="15">
        <f t="shared" si="4"/>
        <v>-1.8461538461538463</v>
      </c>
      <c r="F181" s="18"/>
      <c r="G181" s="18"/>
      <c r="H181" s="18"/>
      <c r="I181" s="18"/>
      <c r="J181" s="18"/>
      <c r="K181" s="18"/>
      <c r="L181" s="18"/>
      <c r="M181" s="6"/>
    </row>
    <row r="182" spans="1:13" x14ac:dyDescent="0.35">
      <c r="A182" s="5"/>
      <c r="B182" s="5"/>
      <c r="C182" s="18"/>
      <c r="D182" s="15">
        <v>-11</v>
      </c>
      <c r="E182" s="15">
        <f t="shared" si="4"/>
        <v>-1.6923076923076923</v>
      </c>
      <c r="F182" s="18"/>
      <c r="G182" s="18"/>
      <c r="H182" s="18"/>
      <c r="I182" s="18"/>
      <c r="J182" s="18"/>
      <c r="K182" s="18"/>
      <c r="L182" s="18"/>
      <c r="M182" s="6"/>
    </row>
    <row r="183" spans="1:13" x14ac:dyDescent="0.35">
      <c r="A183" s="5"/>
      <c r="B183" s="5"/>
      <c r="C183" s="18"/>
      <c r="D183" s="15">
        <v>-10</v>
      </c>
      <c r="E183" s="15">
        <f t="shared" si="4"/>
        <v>-1.5384615384615385</v>
      </c>
      <c r="F183" s="18"/>
      <c r="G183" s="18"/>
      <c r="H183" s="18"/>
      <c r="I183" s="18"/>
      <c r="J183" s="18"/>
      <c r="K183" s="18"/>
      <c r="L183" s="18"/>
      <c r="M183" s="6"/>
    </row>
    <row r="184" spans="1:13" x14ac:dyDescent="0.35">
      <c r="A184" s="5"/>
      <c r="B184" s="5"/>
      <c r="C184" s="18"/>
      <c r="D184" s="15">
        <v>-9</v>
      </c>
      <c r="E184" s="15">
        <f t="shared" si="4"/>
        <v>-1.3846153846153846</v>
      </c>
      <c r="F184" s="18"/>
      <c r="G184" s="18"/>
      <c r="H184" s="18"/>
      <c r="I184" s="18"/>
      <c r="J184" s="18"/>
      <c r="K184" s="18"/>
      <c r="L184" s="18"/>
      <c r="M184" s="6"/>
    </row>
    <row r="185" spans="1:13" x14ac:dyDescent="0.35">
      <c r="A185" s="5"/>
      <c r="B185" s="5"/>
      <c r="C185" s="18"/>
      <c r="D185" s="15">
        <v>-8</v>
      </c>
      <c r="E185" s="15">
        <f t="shared" si="4"/>
        <v>-1.2307692307692308</v>
      </c>
      <c r="F185" s="18"/>
      <c r="G185" s="18"/>
      <c r="H185" s="18"/>
      <c r="I185" s="18"/>
      <c r="J185" s="18"/>
      <c r="K185" s="18"/>
      <c r="L185" s="18"/>
      <c r="M185" s="6"/>
    </row>
    <row r="186" spans="1:13" x14ac:dyDescent="0.35">
      <c r="A186" s="5"/>
      <c r="B186" s="5"/>
      <c r="C186" s="18"/>
      <c r="D186" s="15">
        <v>-7</v>
      </c>
      <c r="E186" s="15">
        <f t="shared" si="4"/>
        <v>-1.0769230769230769</v>
      </c>
      <c r="F186" s="18"/>
      <c r="G186" s="18"/>
      <c r="H186" s="18"/>
      <c r="I186" s="18"/>
      <c r="J186" s="18"/>
      <c r="K186" s="18"/>
      <c r="L186" s="18"/>
      <c r="M186" s="6"/>
    </row>
    <row r="187" spans="1:13" x14ac:dyDescent="0.35">
      <c r="A187" s="5"/>
      <c r="B187" s="5"/>
      <c r="C187" s="18"/>
      <c r="D187" s="15">
        <v>-6</v>
      </c>
      <c r="E187" s="15">
        <f t="shared" si="4"/>
        <v>-0.92307692307692313</v>
      </c>
      <c r="F187" s="18"/>
      <c r="G187" s="18"/>
      <c r="H187" s="18"/>
      <c r="I187" s="18"/>
      <c r="J187" s="18"/>
      <c r="K187" s="18"/>
      <c r="L187" s="18"/>
      <c r="M187" s="6"/>
    </row>
    <row r="188" spans="1:13" x14ac:dyDescent="0.35">
      <c r="A188" s="5"/>
      <c r="B188" s="5"/>
      <c r="C188" s="18"/>
      <c r="D188" s="15">
        <v>-5</v>
      </c>
      <c r="E188" s="15">
        <f t="shared" si="4"/>
        <v>-0.76923076923076927</v>
      </c>
      <c r="F188" s="18"/>
      <c r="G188" s="18"/>
      <c r="H188" s="18"/>
      <c r="I188" s="18"/>
      <c r="J188" s="18"/>
      <c r="K188" s="18"/>
      <c r="L188" s="18"/>
      <c r="M188" s="6"/>
    </row>
    <row r="189" spans="1:13" x14ac:dyDescent="0.35">
      <c r="A189" s="5"/>
      <c r="B189" s="5"/>
      <c r="C189" s="18"/>
      <c r="D189" s="15">
        <v>-4</v>
      </c>
      <c r="E189" s="15">
        <f t="shared" si="4"/>
        <v>-0.61538461538461542</v>
      </c>
      <c r="F189" s="18"/>
      <c r="G189" s="18"/>
      <c r="H189" s="18"/>
      <c r="I189" s="18"/>
      <c r="J189" s="18"/>
      <c r="K189" s="18"/>
      <c r="L189" s="18"/>
      <c r="M189" s="6"/>
    </row>
    <row r="190" spans="1:13" x14ac:dyDescent="0.35">
      <c r="A190" s="5"/>
      <c r="B190" s="5"/>
      <c r="C190" s="18"/>
      <c r="D190" s="15">
        <v>-3</v>
      </c>
      <c r="E190" s="15">
        <f t="shared" si="4"/>
        <v>-0.46153846153846156</v>
      </c>
      <c r="F190" s="18"/>
      <c r="G190" s="18"/>
      <c r="H190" s="18"/>
      <c r="I190" s="18"/>
      <c r="J190" s="18"/>
      <c r="K190" s="18"/>
      <c r="L190" s="18"/>
      <c r="M190" s="6"/>
    </row>
    <row r="191" spans="1:13" x14ac:dyDescent="0.35">
      <c r="A191" s="5"/>
      <c r="B191" s="5"/>
      <c r="C191" s="18"/>
      <c r="D191" s="15">
        <v>-2</v>
      </c>
      <c r="E191" s="15">
        <f t="shared" si="4"/>
        <v>-0.30769230769230771</v>
      </c>
      <c r="F191" s="18"/>
      <c r="G191" s="18"/>
      <c r="H191" s="18"/>
      <c r="I191" s="18"/>
      <c r="J191" s="18"/>
      <c r="K191" s="18"/>
      <c r="L191" s="18"/>
      <c r="M191" s="6"/>
    </row>
    <row r="192" spans="1:13" x14ac:dyDescent="0.35">
      <c r="A192" s="5"/>
      <c r="B192" s="5"/>
      <c r="C192" s="18"/>
      <c r="D192" s="15">
        <v>-1</v>
      </c>
      <c r="E192" s="15">
        <f t="shared" si="4"/>
        <v>-0.15384615384615385</v>
      </c>
      <c r="F192" s="18"/>
      <c r="G192" s="18"/>
      <c r="H192" s="18"/>
      <c r="I192" s="18"/>
      <c r="J192" s="18"/>
      <c r="K192" s="18"/>
      <c r="L192" s="18"/>
      <c r="M192" s="6"/>
    </row>
    <row r="193" spans="1:13" x14ac:dyDescent="0.35">
      <c r="A193" s="5"/>
      <c r="B193" s="5"/>
      <c r="C193" s="18"/>
      <c r="D193" s="15">
        <v>0</v>
      </c>
      <c r="E193" s="15">
        <f t="shared" si="4"/>
        <v>0</v>
      </c>
      <c r="F193" s="18"/>
      <c r="G193" s="18"/>
      <c r="H193" s="18"/>
      <c r="I193" s="18"/>
      <c r="J193" s="18"/>
      <c r="K193" s="18"/>
      <c r="L193" s="18"/>
      <c r="M193" s="6"/>
    </row>
    <row r="194" spans="1:13" x14ac:dyDescent="0.35">
      <c r="A194" s="5"/>
      <c r="B194" s="5"/>
      <c r="C194" s="18"/>
      <c r="D194" s="15">
        <v>1</v>
      </c>
      <c r="E194" s="15">
        <f t="shared" si="4"/>
        <v>0.15384615384615385</v>
      </c>
      <c r="F194" s="18"/>
      <c r="G194" s="18"/>
      <c r="H194" s="18"/>
      <c r="I194" s="18"/>
      <c r="J194" s="18"/>
      <c r="K194" s="18"/>
      <c r="L194" s="18"/>
      <c r="M194" s="6"/>
    </row>
    <row r="195" spans="1:13" x14ac:dyDescent="0.35">
      <c r="A195" s="5"/>
      <c r="B195" s="5"/>
      <c r="C195" s="18"/>
      <c r="D195" s="15">
        <v>2</v>
      </c>
      <c r="E195" s="15">
        <f t="shared" si="4"/>
        <v>0.30769230769230771</v>
      </c>
      <c r="F195" s="18"/>
      <c r="G195" s="18"/>
      <c r="H195" s="18"/>
      <c r="I195" s="18"/>
      <c r="J195" s="18"/>
      <c r="K195" s="18"/>
      <c r="L195" s="18"/>
      <c r="M195" s="6"/>
    </row>
    <row r="196" spans="1:13" x14ac:dyDescent="0.35">
      <c r="A196" s="5"/>
      <c r="B196" s="5"/>
      <c r="C196" s="18"/>
      <c r="D196" s="15">
        <v>3</v>
      </c>
      <c r="E196" s="15">
        <f t="shared" si="4"/>
        <v>0.46153846153846156</v>
      </c>
      <c r="F196" s="18"/>
      <c r="G196" s="18"/>
      <c r="H196" s="18"/>
      <c r="I196" s="18"/>
      <c r="J196" s="18"/>
      <c r="K196" s="18"/>
      <c r="L196" s="18"/>
      <c r="M196" s="6"/>
    </row>
    <row r="197" spans="1:13" x14ac:dyDescent="0.35">
      <c r="A197" s="5"/>
      <c r="B197" s="5"/>
      <c r="C197" s="18"/>
      <c r="D197" s="15">
        <v>4</v>
      </c>
      <c r="E197" s="15">
        <f t="shared" si="4"/>
        <v>0.61538461538461542</v>
      </c>
      <c r="F197" s="18"/>
      <c r="G197" s="18"/>
      <c r="H197" s="18"/>
      <c r="I197" s="18"/>
      <c r="J197" s="18"/>
      <c r="K197" s="18"/>
      <c r="L197" s="18"/>
      <c r="M197" s="6"/>
    </row>
    <row r="198" spans="1:13" x14ac:dyDescent="0.35">
      <c r="A198" s="5"/>
      <c r="B198" s="5"/>
      <c r="C198" s="18"/>
      <c r="D198" s="15">
        <v>5</v>
      </c>
      <c r="E198" s="15">
        <f t="shared" si="4"/>
        <v>0.76923076923076927</v>
      </c>
      <c r="F198" s="18"/>
      <c r="G198" s="18"/>
      <c r="H198" s="18"/>
      <c r="I198" s="18"/>
      <c r="J198" s="18"/>
      <c r="K198" s="18"/>
      <c r="L198" s="18"/>
      <c r="M198" s="6"/>
    </row>
    <row r="199" spans="1:13" x14ac:dyDescent="0.35">
      <c r="A199" s="5"/>
      <c r="B199" s="5"/>
      <c r="C199" s="18"/>
      <c r="D199" s="15">
        <v>6</v>
      </c>
      <c r="E199" s="15">
        <f t="shared" si="4"/>
        <v>0.92307692307692313</v>
      </c>
      <c r="F199" s="18"/>
      <c r="G199" s="18"/>
      <c r="H199" s="18"/>
      <c r="I199" s="18"/>
      <c r="J199" s="18"/>
      <c r="K199" s="18"/>
      <c r="L199" s="18"/>
      <c r="M199" s="6"/>
    </row>
    <row r="200" spans="1:13" x14ac:dyDescent="0.35">
      <c r="A200" s="5"/>
      <c r="B200" s="5"/>
      <c r="C200" s="18"/>
      <c r="D200" s="15">
        <v>7</v>
      </c>
      <c r="E200" s="15">
        <f t="shared" si="4"/>
        <v>1.0769230769230769</v>
      </c>
      <c r="F200" s="18"/>
      <c r="G200" s="18"/>
      <c r="H200" s="18"/>
      <c r="I200" s="18"/>
      <c r="J200" s="18"/>
      <c r="K200" s="18"/>
      <c r="L200" s="18"/>
      <c r="M200" s="6"/>
    </row>
    <row r="201" spans="1:13" x14ac:dyDescent="0.35">
      <c r="A201" s="5"/>
      <c r="B201" s="5"/>
      <c r="C201" s="18"/>
      <c r="D201" s="15">
        <v>8</v>
      </c>
      <c r="E201" s="15">
        <f t="shared" si="4"/>
        <v>1.2307692307692308</v>
      </c>
      <c r="F201" s="18"/>
      <c r="G201" s="18"/>
      <c r="H201" s="18"/>
      <c r="I201" s="18"/>
      <c r="J201" s="18"/>
      <c r="K201" s="18"/>
      <c r="L201" s="18"/>
      <c r="M201" s="6"/>
    </row>
    <row r="202" spans="1:13" x14ac:dyDescent="0.35">
      <c r="A202" s="5"/>
      <c r="B202" s="5"/>
      <c r="C202" s="18"/>
      <c r="D202" s="15">
        <v>9</v>
      </c>
      <c r="E202" s="15">
        <f t="shared" si="4"/>
        <v>1.3846153846153846</v>
      </c>
      <c r="F202" s="18"/>
      <c r="G202" s="18"/>
      <c r="H202" s="18"/>
      <c r="I202" s="18"/>
      <c r="J202" s="18"/>
      <c r="K202" s="18"/>
      <c r="L202" s="18"/>
      <c r="M202" s="6"/>
    </row>
    <row r="203" spans="1:13" x14ac:dyDescent="0.35">
      <c r="A203" s="5"/>
      <c r="B203" s="5"/>
      <c r="C203" s="18"/>
      <c r="D203" s="15">
        <v>10</v>
      </c>
      <c r="E203" s="15">
        <f t="shared" si="4"/>
        <v>1.5384615384615385</v>
      </c>
      <c r="F203" s="18"/>
      <c r="G203" s="18"/>
      <c r="H203" s="18"/>
      <c r="I203" s="18"/>
      <c r="J203" s="18"/>
      <c r="K203" s="18"/>
      <c r="L203" s="18"/>
      <c r="M203" s="6"/>
    </row>
    <row r="204" spans="1:13" x14ac:dyDescent="0.35">
      <c r="A204" s="5"/>
      <c r="B204" s="5"/>
      <c r="C204" s="18"/>
      <c r="D204" s="15">
        <v>11</v>
      </c>
      <c r="E204" s="15">
        <f t="shared" si="4"/>
        <v>1.6923076923076923</v>
      </c>
      <c r="F204" s="18"/>
      <c r="G204" s="18"/>
      <c r="H204" s="18"/>
      <c r="I204" s="18"/>
      <c r="J204" s="18"/>
      <c r="K204" s="18"/>
      <c r="L204" s="18"/>
      <c r="M204" s="6"/>
    </row>
    <row r="205" spans="1:13" x14ac:dyDescent="0.35">
      <c r="A205" s="5"/>
      <c r="B205" s="5"/>
      <c r="C205" s="18"/>
      <c r="D205" s="15">
        <v>12</v>
      </c>
      <c r="E205" s="15">
        <f t="shared" si="4"/>
        <v>1.8461538461538463</v>
      </c>
      <c r="F205" s="18"/>
      <c r="G205" s="18"/>
      <c r="H205" s="18"/>
      <c r="I205" s="18"/>
      <c r="J205" s="18"/>
      <c r="K205" s="18"/>
      <c r="L205" s="18"/>
      <c r="M205" s="6"/>
    </row>
    <row r="206" spans="1:13" x14ac:dyDescent="0.35">
      <c r="A206" s="5"/>
      <c r="B206" s="5"/>
      <c r="C206" s="18"/>
      <c r="D206" s="15">
        <v>13</v>
      </c>
      <c r="E206" s="15">
        <f t="shared" si="4"/>
        <v>2</v>
      </c>
      <c r="F206" s="18"/>
      <c r="G206" s="18"/>
      <c r="H206" s="18"/>
      <c r="I206" s="18"/>
      <c r="J206" s="18"/>
      <c r="K206" s="18"/>
      <c r="L206" s="18"/>
      <c r="M206" s="6"/>
    </row>
    <row r="207" spans="1:13" x14ac:dyDescent="0.35">
      <c r="A207" s="5"/>
      <c r="B207" s="5"/>
      <c r="C207" s="18"/>
      <c r="D207" s="15">
        <v>14</v>
      </c>
      <c r="E207" s="15">
        <f t="shared" si="4"/>
        <v>2.1538461538461537</v>
      </c>
      <c r="F207" s="18"/>
      <c r="G207" s="18"/>
      <c r="H207" s="18"/>
      <c r="I207" s="18"/>
      <c r="J207" s="18"/>
      <c r="K207" s="18"/>
      <c r="L207" s="18"/>
      <c r="M207" s="6"/>
    </row>
    <row r="208" spans="1:13" ht="15" thickBot="1" x14ac:dyDescent="0.4">
      <c r="A208" s="7"/>
      <c r="B208" s="7"/>
      <c r="C208" s="19"/>
      <c r="D208" s="16">
        <v>15</v>
      </c>
      <c r="E208" s="16">
        <f t="shared" si="4"/>
        <v>2.3076923076923075</v>
      </c>
      <c r="F208" s="19"/>
      <c r="G208" s="19"/>
      <c r="H208" s="19"/>
      <c r="I208" s="19"/>
      <c r="J208" s="19"/>
      <c r="K208" s="19"/>
      <c r="L208" s="19"/>
      <c r="M208" s="8"/>
    </row>
    <row r="209" spans="1:18" ht="15" thickBot="1" x14ac:dyDescent="0.4"/>
    <row r="210" spans="1:18" ht="15" thickBot="1" x14ac:dyDescent="0.4">
      <c r="A210" s="3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4"/>
    </row>
    <row r="211" spans="1:18" ht="17" thickBot="1" x14ac:dyDescent="0.5">
      <c r="A211" s="5" t="s">
        <v>32</v>
      </c>
      <c r="B211" s="23"/>
      <c r="C211" s="53" t="s">
        <v>35</v>
      </c>
      <c r="D211" s="54" t="s">
        <v>33</v>
      </c>
      <c r="E211" s="55" t="s">
        <v>34</v>
      </c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6"/>
    </row>
    <row r="212" spans="1:18" ht="15" thickBot="1" x14ac:dyDescent="0.4">
      <c r="A212" s="5"/>
      <c r="B212" s="53" t="s">
        <v>9</v>
      </c>
      <c r="C212" s="56">
        <v>0.1</v>
      </c>
      <c r="D212" s="57">
        <v>1</v>
      </c>
      <c r="E212" s="31">
        <v>0.01</v>
      </c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6"/>
    </row>
    <row r="213" spans="1:18" x14ac:dyDescent="0.35">
      <c r="A213" s="5"/>
      <c r="B213" s="51">
        <v>0</v>
      </c>
      <c r="C213" s="18">
        <f>EXP(-$C$212*B213)*SIN(5*B213)</f>
        <v>0</v>
      </c>
      <c r="D213" s="18">
        <f>EXP(-$D$212*C213)*SIN(5*C213)</f>
        <v>0</v>
      </c>
      <c r="E213" s="6">
        <f>EXP(-$E$212*D213)*SIN(5*D213)</f>
        <v>0</v>
      </c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6"/>
    </row>
    <row r="214" spans="1:18" x14ac:dyDescent="0.35">
      <c r="A214" s="5"/>
      <c r="B214" s="51">
        <v>0.1</v>
      </c>
      <c r="C214" s="18">
        <f t="shared" ref="C214:C277" si="5">EXP(-$C$212*B214)*SIN(5*B214)</f>
        <v>0.47465517479019659</v>
      </c>
      <c r="D214" s="18">
        <f t="shared" ref="D214:D277" si="6">EXP(-$D$212*C214)*SIN(5*C214)</f>
        <v>0.4323130489424129</v>
      </c>
      <c r="E214" s="6">
        <f t="shared" ref="E214:E277" si="7">EXP(-$E$212*D214)*SIN(5*D214)</f>
        <v>0.82692997278114622</v>
      </c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6"/>
    </row>
    <row r="215" spans="1:18" x14ac:dyDescent="0.35">
      <c r="A215" s="5"/>
      <c r="B215" s="51">
        <v>0.2</v>
      </c>
      <c r="C215" s="18">
        <f t="shared" si="5"/>
        <v>0.82480874293482898</v>
      </c>
      <c r="D215" s="18">
        <f t="shared" si="6"/>
        <v>-0.36461996512519323</v>
      </c>
      <c r="E215" s="6">
        <f t="shared" si="7"/>
        <v>-0.97187716248157296</v>
      </c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6"/>
    </row>
    <row r="216" spans="1:18" x14ac:dyDescent="0.35">
      <c r="A216" s="5"/>
      <c r="B216" s="51">
        <v>0.3</v>
      </c>
      <c r="C216" s="18">
        <f t="shared" si="5"/>
        <v>0.96801455448693363</v>
      </c>
      <c r="D216" s="18">
        <f t="shared" si="6"/>
        <v>-0.37674437344842288</v>
      </c>
      <c r="E216" s="6">
        <f t="shared" si="7"/>
        <v>-0.9550282805270297</v>
      </c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6"/>
    </row>
    <row r="217" spans="1:18" x14ac:dyDescent="0.35">
      <c r="A217" s="5"/>
      <c r="B217" s="51">
        <v>0.4</v>
      </c>
      <c r="C217" s="18">
        <f t="shared" si="5"/>
        <v>0.87364336474249737</v>
      </c>
      <c r="D217" s="18">
        <f t="shared" si="6"/>
        <v>-0.39294791543162871</v>
      </c>
      <c r="E217" s="6">
        <f t="shared" si="7"/>
        <v>-0.92703832486547522</v>
      </c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6"/>
    </row>
    <row r="218" spans="1:18" x14ac:dyDescent="0.35">
      <c r="A218" s="5"/>
      <c r="B218" s="51">
        <v>0.5</v>
      </c>
      <c r="C218" s="18">
        <f t="shared" si="5"/>
        <v>0.56928431321571493</v>
      </c>
      <c r="D218" s="18">
        <f t="shared" si="6"/>
        <v>0.16463113581700523</v>
      </c>
      <c r="E218" s="6">
        <f t="shared" si="7"/>
        <v>0.73208881807711179</v>
      </c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6"/>
    </row>
    <row r="219" spans="1:18" x14ac:dyDescent="0.35">
      <c r="A219" s="5"/>
      <c r="B219" s="51">
        <v>0.6</v>
      </c>
      <c r="C219" s="18">
        <f t="shared" si="5"/>
        <v>0.13290181856990627</v>
      </c>
      <c r="D219" s="18">
        <f t="shared" si="6"/>
        <v>0.53992847888029905</v>
      </c>
      <c r="E219" s="6">
        <f t="shared" si="7"/>
        <v>0.42540008608014895</v>
      </c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6"/>
    </row>
    <row r="220" spans="1:18" x14ac:dyDescent="0.35">
      <c r="A220" s="5"/>
      <c r="B220" s="51">
        <v>0.7</v>
      </c>
      <c r="C220" s="18">
        <f t="shared" si="5"/>
        <v>-0.32706811362446264</v>
      </c>
      <c r="D220" s="18">
        <f t="shared" si="6"/>
        <v>-1.3840080673706749</v>
      </c>
      <c r="E220" s="6">
        <f t="shared" si="7"/>
        <v>-0.60295742204541714</v>
      </c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6"/>
    </row>
    <row r="221" spans="1:18" x14ac:dyDescent="0.35">
      <c r="A221" s="5"/>
      <c r="B221" s="51">
        <v>0.8</v>
      </c>
      <c r="C221" s="18">
        <f t="shared" si="5"/>
        <v>-0.69861675440494375</v>
      </c>
      <c r="D221" s="18">
        <f t="shared" si="6"/>
        <v>0.69237293053237614</v>
      </c>
      <c r="E221" s="6">
        <f t="shared" si="7"/>
        <v>-0.31265250750325452</v>
      </c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6"/>
    </row>
    <row r="222" spans="1:18" x14ac:dyDescent="0.35">
      <c r="A222" s="5"/>
      <c r="B222" s="51">
        <v>0.9</v>
      </c>
      <c r="C222" s="18">
        <f t="shared" si="5"/>
        <v>-0.89339525907598527</v>
      </c>
      <c r="D222" s="18">
        <f t="shared" si="6"/>
        <v>2.3702000067423312</v>
      </c>
      <c r="E222" s="6">
        <f t="shared" si="7"/>
        <v>-0.64053390879643612</v>
      </c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6"/>
    </row>
    <row r="223" spans="1:18" x14ac:dyDescent="0.35">
      <c r="A223" s="5"/>
      <c r="B223" s="51">
        <v>1</v>
      </c>
      <c r="C223" s="18">
        <f t="shared" si="5"/>
        <v>-0.86767056477819948</v>
      </c>
      <c r="D223" s="18">
        <f t="shared" si="6"/>
        <v>2.2167106571488731</v>
      </c>
      <c r="E223" s="6">
        <f t="shared" si="7"/>
        <v>-0.97429391346660321</v>
      </c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6"/>
    </row>
    <row r="224" spans="1:18" x14ac:dyDescent="0.35">
      <c r="A224" s="5"/>
      <c r="B224" s="51">
        <v>1.1000000000000001</v>
      </c>
      <c r="C224" s="18">
        <f t="shared" si="5"/>
        <v>-0.63204710747418302</v>
      </c>
      <c r="D224" s="18">
        <f t="shared" si="6"/>
        <v>3.5073774543259585E-2</v>
      </c>
      <c r="E224" s="6">
        <f t="shared" si="7"/>
        <v>0.17441018153057156</v>
      </c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6"/>
    </row>
    <row r="225" spans="1:18" x14ac:dyDescent="0.35">
      <c r="A225" s="5"/>
      <c r="B225" s="51">
        <v>1.2</v>
      </c>
      <c r="C225" s="18">
        <f t="shared" si="5"/>
        <v>-0.24781931568813345</v>
      </c>
      <c r="D225" s="18">
        <f t="shared" si="6"/>
        <v>-1.2113888903387142</v>
      </c>
      <c r="E225" s="6">
        <f t="shared" si="7"/>
        <v>0.22704963039358597</v>
      </c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6"/>
    </row>
    <row r="226" spans="1:18" x14ac:dyDescent="0.35">
      <c r="A226" s="5"/>
      <c r="B226" s="51">
        <v>1.3</v>
      </c>
      <c r="C226" s="18">
        <f t="shared" si="5"/>
        <v>0.18889587863959639</v>
      </c>
      <c r="D226" s="18">
        <f t="shared" si="6"/>
        <v>0.67073574223370291</v>
      </c>
      <c r="E226" s="6">
        <f t="shared" si="7"/>
        <v>-0.20909250152806858</v>
      </c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6"/>
    </row>
    <row r="227" spans="1:18" x14ac:dyDescent="0.35">
      <c r="A227" s="5"/>
      <c r="B227" s="51">
        <v>1.4</v>
      </c>
      <c r="C227" s="18">
        <f t="shared" si="5"/>
        <v>0.57115671014282987</v>
      </c>
      <c r="D227" s="18">
        <f t="shared" si="6"/>
        <v>0.15925642949660124</v>
      </c>
      <c r="E227" s="6">
        <f t="shared" si="7"/>
        <v>0.71362348954050547</v>
      </c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6"/>
    </row>
    <row r="228" spans="1:18" x14ac:dyDescent="0.35">
      <c r="A228" s="5"/>
      <c r="B228" s="51">
        <v>1.5</v>
      </c>
      <c r="C228" s="18">
        <f t="shared" si="5"/>
        <v>0.80734406189653674</v>
      </c>
      <c r="D228" s="18">
        <f t="shared" si="6"/>
        <v>-0.34804097152698232</v>
      </c>
      <c r="E228" s="6">
        <f t="shared" si="7"/>
        <v>-0.98912122397352742</v>
      </c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6"/>
    </row>
    <row r="229" spans="1:18" x14ac:dyDescent="0.35">
      <c r="A229" s="5"/>
      <c r="B229" s="51">
        <v>1.6</v>
      </c>
      <c r="C229" s="18">
        <f t="shared" si="5"/>
        <v>0.84307548492261597</v>
      </c>
      <c r="D229" s="18">
        <f t="shared" si="6"/>
        <v>-0.37831317441792289</v>
      </c>
      <c r="E229" s="6">
        <f t="shared" si="7"/>
        <v>-0.95259002921288127</v>
      </c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6"/>
    </row>
    <row r="230" spans="1:18" x14ac:dyDescent="0.35">
      <c r="A230" s="5"/>
      <c r="B230" s="51">
        <v>1.7</v>
      </c>
      <c r="C230" s="18">
        <f t="shared" si="5"/>
        <v>0.67365548342607284</v>
      </c>
      <c r="D230" s="18">
        <f t="shared" si="6"/>
        <v>-0.1145860207785198</v>
      </c>
      <c r="E230" s="6">
        <f t="shared" si="7"/>
        <v>-0.54271810895029593</v>
      </c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6"/>
    </row>
    <row r="231" spans="1:18" x14ac:dyDescent="0.35">
      <c r="A231" s="5"/>
      <c r="B231" s="51">
        <v>1.8</v>
      </c>
      <c r="C231" s="18">
        <f t="shared" si="5"/>
        <v>0.34423029429437518</v>
      </c>
      <c r="D231" s="18">
        <f t="shared" si="6"/>
        <v>0.70076935000777374</v>
      </c>
      <c r="E231" s="6">
        <f t="shared" si="7"/>
        <v>-0.35190821242639636</v>
      </c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6"/>
    </row>
    <row r="232" spans="1:18" x14ac:dyDescent="0.35">
      <c r="A232" s="5"/>
      <c r="B232" s="51">
        <v>1.9</v>
      </c>
      <c r="C232" s="18">
        <f t="shared" si="5"/>
        <v>-6.2146905491971112E-2</v>
      </c>
      <c r="D232" s="18">
        <f t="shared" si="6"/>
        <v>-0.32536286635397854</v>
      </c>
      <c r="E232" s="6">
        <f t="shared" si="7"/>
        <v>-1.0016852173251032</v>
      </c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6"/>
    </row>
    <row r="233" spans="1:18" x14ac:dyDescent="0.35">
      <c r="A233" s="5"/>
      <c r="B233" s="51">
        <v>2</v>
      </c>
      <c r="C233" s="18">
        <f t="shared" si="5"/>
        <v>-0.44540681380877395</v>
      </c>
      <c r="D233" s="18">
        <f t="shared" si="6"/>
        <v>-1.2368690603199906</v>
      </c>
      <c r="E233" s="6">
        <f t="shared" si="7"/>
        <v>9.9907261746931972E-2</v>
      </c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6"/>
    </row>
    <row r="234" spans="1:18" x14ac:dyDescent="0.35">
      <c r="A234" s="5"/>
      <c r="B234" s="51">
        <v>2.1</v>
      </c>
      <c r="C234" s="18">
        <f t="shared" si="5"/>
        <v>-0.7130675242798068</v>
      </c>
      <c r="D234" s="18">
        <f t="shared" si="6"/>
        <v>0.83889997823302542</v>
      </c>
      <c r="E234" s="6">
        <f t="shared" si="7"/>
        <v>-0.86160768546184896</v>
      </c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6"/>
    </row>
    <row r="235" spans="1:18" x14ac:dyDescent="0.35">
      <c r="A235" s="5"/>
      <c r="B235" s="51">
        <v>2.2000000000000002</v>
      </c>
      <c r="C235" s="18">
        <f t="shared" si="5"/>
        <v>-0.80251093853532118</v>
      </c>
      <c r="D235" s="18">
        <f t="shared" si="6"/>
        <v>1.7067052115764163</v>
      </c>
      <c r="E235" s="6">
        <f t="shared" si="7"/>
        <v>0.76469598659645999</v>
      </c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6"/>
    </row>
    <row r="236" spans="1:18" x14ac:dyDescent="0.35">
      <c r="A236" s="5"/>
      <c r="B236" s="51">
        <v>2.2999999999999998</v>
      </c>
      <c r="C236" s="18">
        <f t="shared" si="5"/>
        <v>-0.69557617017457518</v>
      </c>
      <c r="D236" s="18">
        <f t="shared" si="6"/>
        <v>0.66157597820170688</v>
      </c>
      <c r="E236" s="6">
        <f t="shared" si="7"/>
        <v>-0.16443051005194295</v>
      </c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6"/>
    </row>
    <row r="237" spans="1:18" x14ac:dyDescent="0.35">
      <c r="A237" s="5"/>
      <c r="B237" s="51">
        <v>2.4</v>
      </c>
      <c r="C237" s="18">
        <f t="shared" si="5"/>
        <v>-0.42208320679292133</v>
      </c>
      <c r="D237" s="18">
        <f t="shared" si="6"/>
        <v>-1.3084199941553278</v>
      </c>
      <c r="E237" s="6">
        <f t="shared" si="7"/>
        <v>-0.25940352207561168</v>
      </c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6"/>
    </row>
    <row r="238" spans="1:18" x14ac:dyDescent="0.35">
      <c r="A238" s="5"/>
      <c r="B238" s="51">
        <v>2.5</v>
      </c>
      <c r="C238" s="18">
        <f t="shared" si="5"/>
        <v>-5.1651545591896428E-2</v>
      </c>
      <c r="D238" s="18">
        <f t="shared" si="6"/>
        <v>-0.26893469557457678</v>
      </c>
      <c r="E238" s="6">
        <f t="shared" si="7"/>
        <v>-0.97716738946393034</v>
      </c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6"/>
    </row>
    <row r="239" spans="1:18" x14ac:dyDescent="0.35">
      <c r="A239" s="5"/>
      <c r="B239" s="51">
        <v>2.6</v>
      </c>
      <c r="C239" s="18">
        <f t="shared" si="5"/>
        <v>0.32397046004756691</v>
      </c>
      <c r="D239" s="18">
        <f t="shared" si="6"/>
        <v>0.72240150957032279</v>
      </c>
      <c r="E239" s="6">
        <f t="shared" si="7"/>
        <v>-0.44999362213900984</v>
      </c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6"/>
    </row>
    <row r="240" spans="1:18" x14ac:dyDescent="0.35">
      <c r="A240" s="5"/>
      <c r="B240" s="51">
        <v>2.7</v>
      </c>
      <c r="C240" s="18">
        <f t="shared" si="5"/>
        <v>0.61359254909681393</v>
      </c>
      <c r="D240" s="18">
        <f t="shared" si="6"/>
        <v>3.9827396522771653E-2</v>
      </c>
      <c r="E240" s="6">
        <f t="shared" si="7"/>
        <v>0.19774467018012559</v>
      </c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6"/>
    </row>
    <row r="241" spans="1:18" x14ac:dyDescent="0.35">
      <c r="A241" s="5"/>
      <c r="B241" s="51">
        <v>2.8</v>
      </c>
      <c r="C241" s="18">
        <f t="shared" si="5"/>
        <v>0.74868493360063182</v>
      </c>
      <c r="D241" s="18">
        <f t="shared" si="6"/>
        <v>-0.26778392374840715</v>
      </c>
      <c r="E241" s="6">
        <f t="shared" si="7"/>
        <v>-0.97584649771117482</v>
      </c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6"/>
    </row>
    <row r="242" spans="1:18" x14ac:dyDescent="0.35">
      <c r="A242" s="5"/>
      <c r="B242" s="51">
        <v>2.9</v>
      </c>
      <c r="C242" s="18">
        <f t="shared" si="5"/>
        <v>0.69954790955846013</v>
      </c>
      <c r="D242" s="18">
        <f t="shared" si="6"/>
        <v>-0.17322046565503102</v>
      </c>
      <c r="E242" s="6">
        <f t="shared" si="7"/>
        <v>-0.76313056950019476</v>
      </c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6"/>
    </row>
    <row r="243" spans="1:18" x14ac:dyDescent="0.35">
      <c r="A243" s="5"/>
      <c r="B243" s="51">
        <v>3</v>
      </c>
      <c r="C243" s="18">
        <f t="shared" si="5"/>
        <v>0.48174508067615263</v>
      </c>
      <c r="D243" s="18">
        <f t="shared" si="6"/>
        <v>0.41324647208392401</v>
      </c>
      <c r="E243" s="6">
        <f t="shared" si="7"/>
        <v>0.87613341469414519</v>
      </c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6"/>
    </row>
    <row r="244" spans="1:18" x14ac:dyDescent="0.35">
      <c r="A244" s="5"/>
      <c r="B244" s="51">
        <v>3.1</v>
      </c>
      <c r="C244" s="18">
        <f t="shared" si="5"/>
        <v>0.15143294618657033</v>
      </c>
      <c r="D244" s="18">
        <f t="shared" si="6"/>
        <v>0.59034242131338543</v>
      </c>
      <c r="E244" s="6">
        <f t="shared" si="7"/>
        <v>0.18763065102501639</v>
      </c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6"/>
    </row>
    <row r="245" spans="1:18" x14ac:dyDescent="0.35">
      <c r="A245" s="5"/>
      <c r="B245" s="51">
        <v>3.2</v>
      </c>
      <c r="C245" s="18">
        <f t="shared" si="5"/>
        <v>-0.20906071616665906</v>
      </c>
      <c r="D245" s="18">
        <f t="shared" si="6"/>
        <v>-1.0662243918143983</v>
      </c>
      <c r="E245" s="6">
        <f t="shared" si="7"/>
        <v>0.82334606922060138</v>
      </c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6"/>
    </row>
    <row r="246" spans="1:18" x14ac:dyDescent="0.35">
      <c r="A246" s="5"/>
      <c r="B246" s="51">
        <v>3.3</v>
      </c>
      <c r="C246" s="18">
        <f t="shared" si="5"/>
        <v>-0.51171937573813175</v>
      </c>
      <c r="D246" s="18">
        <f t="shared" si="6"/>
        <v>-0.91836597086481764</v>
      </c>
      <c r="E246" s="6">
        <f t="shared" si="7"/>
        <v>1.001900539160967</v>
      </c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6"/>
    </row>
    <row r="247" spans="1:18" x14ac:dyDescent="0.35">
      <c r="A247" s="5"/>
      <c r="B247" s="51">
        <v>3.4</v>
      </c>
      <c r="C247" s="18">
        <f t="shared" si="5"/>
        <v>-0.68429420309827549</v>
      </c>
      <c r="D247" s="18">
        <f t="shared" si="6"/>
        <v>0.54760800687192857</v>
      </c>
      <c r="E247" s="6">
        <f t="shared" si="7"/>
        <v>0.39054354286548915</v>
      </c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6"/>
    </row>
    <row r="248" spans="1:18" x14ac:dyDescent="0.35">
      <c r="A248" s="5"/>
      <c r="B248" s="51">
        <v>3.5</v>
      </c>
      <c r="C248" s="18">
        <f t="shared" si="5"/>
        <v>-0.68751202607325501</v>
      </c>
      <c r="D248" s="18">
        <f t="shared" si="6"/>
        <v>0.58005288082985262</v>
      </c>
      <c r="E248" s="6">
        <f t="shared" si="7"/>
        <v>0.2376103248772653</v>
      </c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6"/>
    </row>
    <row r="249" spans="1:18" x14ac:dyDescent="0.35">
      <c r="A249" s="5"/>
      <c r="B249" s="51">
        <v>3.6</v>
      </c>
      <c r="C249" s="18">
        <f t="shared" si="5"/>
        <v>-0.52394602325386175</v>
      </c>
      <c r="D249" s="18">
        <f t="shared" si="6"/>
        <v>-0.84179862893117829</v>
      </c>
      <c r="E249" s="6">
        <f t="shared" si="7"/>
        <v>0.88335430839225748</v>
      </c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6"/>
    </row>
    <row r="250" spans="1:18" x14ac:dyDescent="0.35">
      <c r="A250" s="5"/>
      <c r="B250" s="51">
        <v>3.7</v>
      </c>
      <c r="C250" s="18">
        <f t="shared" si="5"/>
        <v>-0.23656312075487507</v>
      </c>
      <c r="D250" s="18">
        <f t="shared" si="6"/>
        <v>-1.1727259522852778</v>
      </c>
      <c r="E250" s="6">
        <f t="shared" si="7"/>
        <v>0.41215986077271055</v>
      </c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6"/>
    </row>
    <row r="251" spans="1:18" x14ac:dyDescent="0.35">
      <c r="A251" s="5"/>
      <c r="B251" s="51">
        <v>3.8</v>
      </c>
      <c r="C251" s="18">
        <f t="shared" si="5"/>
        <v>0.10249523980892231</v>
      </c>
      <c r="D251" s="18">
        <f t="shared" si="6"/>
        <v>0.44256942193762644</v>
      </c>
      <c r="E251" s="6">
        <f t="shared" si="7"/>
        <v>0.79733278265105123</v>
      </c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6"/>
    </row>
    <row r="252" spans="1:18" x14ac:dyDescent="0.35">
      <c r="A252" s="5"/>
      <c r="B252" s="51">
        <v>3.9</v>
      </c>
      <c r="C252" s="18">
        <f t="shared" si="5"/>
        <v>0.40998493157637889</v>
      </c>
      <c r="D252" s="18">
        <f t="shared" si="6"/>
        <v>0.58893018442688116</v>
      </c>
      <c r="E252" s="6">
        <f t="shared" si="7"/>
        <v>0.19452212010038764</v>
      </c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6"/>
    </row>
    <row r="253" spans="1:18" x14ac:dyDescent="0.35">
      <c r="A253" s="5"/>
      <c r="B253" s="51">
        <v>4</v>
      </c>
      <c r="C253" s="18">
        <f t="shared" si="5"/>
        <v>0.61196550249576165</v>
      </c>
      <c r="D253" s="18">
        <f t="shared" si="6"/>
        <v>4.4290535015854719E-2</v>
      </c>
      <c r="E253" s="6">
        <f t="shared" si="7"/>
        <v>0.21954979291062196</v>
      </c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6"/>
    </row>
    <row r="254" spans="1:18" x14ac:dyDescent="0.35">
      <c r="A254" s="5"/>
      <c r="B254" s="51">
        <v>4.0999999999999996</v>
      </c>
      <c r="C254" s="18">
        <f t="shared" si="5"/>
        <v>0.66154634231646092</v>
      </c>
      <c r="D254" s="18">
        <f t="shared" si="6"/>
        <v>-8.5342638055572448E-2</v>
      </c>
      <c r="E254" s="6">
        <f t="shared" si="7"/>
        <v>-0.41423432628875867</v>
      </c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6"/>
    </row>
    <row r="255" spans="1:18" x14ac:dyDescent="0.35">
      <c r="A255" s="5"/>
      <c r="B255" s="51">
        <v>4.2</v>
      </c>
      <c r="C255" s="18">
        <f t="shared" si="5"/>
        <v>0.54972192658045127</v>
      </c>
      <c r="D255" s="18">
        <f t="shared" si="6"/>
        <v>0.22100191965391805</v>
      </c>
      <c r="E255" s="6">
        <f t="shared" si="7"/>
        <v>0.89149609980728528</v>
      </c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6"/>
    </row>
    <row r="256" spans="1:18" x14ac:dyDescent="0.35">
      <c r="A256" s="5"/>
      <c r="B256" s="51">
        <v>4.3</v>
      </c>
      <c r="C256" s="18">
        <f t="shared" si="5"/>
        <v>0.30680546093901301</v>
      </c>
      <c r="D256" s="18">
        <f t="shared" si="6"/>
        <v>0.73529640143323793</v>
      </c>
      <c r="E256" s="6">
        <f t="shared" si="7"/>
        <v>-0.50601145403180792</v>
      </c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6"/>
    </row>
    <row r="257" spans="1:18" x14ac:dyDescent="0.35">
      <c r="A257" s="5"/>
      <c r="B257" s="51">
        <v>4.4000000000000004</v>
      </c>
      <c r="C257" s="18">
        <f t="shared" si="5"/>
        <v>-5.7005655572916715E-3</v>
      </c>
      <c r="D257" s="18">
        <f t="shared" si="6"/>
        <v>-2.8661892784808612E-2</v>
      </c>
      <c r="E257" s="6">
        <f t="shared" si="7"/>
        <v>-0.14286036922116871</v>
      </c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6"/>
    </row>
    <row r="258" spans="1:18" x14ac:dyDescent="0.35">
      <c r="A258" s="5"/>
      <c r="B258" s="51">
        <v>4.5</v>
      </c>
      <c r="C258" s="18">
        <f t="shared" si="5"/>
        <v>-0.31063618389743325</v>
      </c>
      <c r="D258" s="18">
        <f t="shared" si="6"/>
        <v>-1.3640811128956629</v>
      </c>
      <c r="E258" s="6">
        <f t="shared" si="7"/>
        <v>-0.51877830958345439</v>
      </c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6"/>
    </row>
    <row r="259" spans="1:18" x14ac:dyDescent="0.35">
      <c r="A259" s="5"/>
      <c r="B259" s="51">
        <v>4.5999999999999996</v>
      </c>
      <c r="C259" s="18">
        <f t="shared" si="5"/>
        <v>-0.53420510165004598</v>
      </c>
      <c r="D259" s="18">
        <f t="shared" si="6"/>
        <v>-0.77352801606462585</v>
      </c>
      <c r="E259" s="6">
        <f t="shared" si="7"/>
        <v>0.66907459109191647</v>
      </c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6"/>
    </row>
    <row r="260" spans="1:18" x14ac:dyDescent="0.35">
      <c r="A260" s="5"/>
      <c r="B260" s="51">
        <v>4.7</v>
      </c>
      <c r="C260" s="18">
        <f t="shared" si="5"/>
        <v>-0.62380353141932066</v>
      </c>
      <c r="D260" s="18">
        <f t="shared" si="6"/>
        <v>-4.2121636320583362E-2</v>
      </c>
      <c r="E260" s="6">
        <f t="shared" si="7"/>
        <v>-0.20914275746667449</v>
      </c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6"/>
    </row>
    <row r="261" spans="1:18" x14ac:dyDescent="0.35">
      <c r="A261" s="5"/>
      <c r="B261" s="51">
        <v>4.8</v>
      </c>
      <c r="C261" s="18">
        <f t="shared" si="5"/>
        <v>-0.56035685038870797</v>
      </c>
      <c r="D261" s="18">
        <f t="shared" si="6"/>
        <v>-0.58371870938998272</v>
      </c>
      <c r="E261" s="6">
        <f t="shared" si="7"/>
        <v>-0.22245015857868855</v>
      </c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6"/>
    </row>
    <row r="262" spans="1:18" x14ac:dyDescent="0.35">
      <c r="A262" s="5"/>
      <c r="B262" s="51">
        <v>4.9000000000000004</v>
      </c>
      <c r="C262" s="18">
        <f t="shared" si="5"/>
        <v>-0.36228123119507422</v>
      </c>
      <c r="D262" s="18">
        <f t="shared" si="6"/>
        <v>-1.3952184476392875</v>
      </c>
      <c r="E262" s="6">
        <f t="shared" si="7"/>
        <v>-0.64775123880649765</v>
      </c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6"/>
    </row>
    <row r="263" spans="1:18" x14ac:dyDescent="0.35">
      <c r="A263" s="5"/>
      <c r="B263" s="51">
        <v>5</v>
      </c>
      <c r="C263" s="18">
        <f t="shared" si="5"/>
        <v>-8.0275394300923869E-2</v>
      </c>
      <c r="D263" s="18">
        <f t="shared" si="6"/>
        <v>-0.42334192930774628</v>
      </c>
      <c r="E263" s="6">
        <f t="shared" si="7"/>
        <v>-0.85827922843029125</v>
      </c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6"/>
    </row>
    <row r="264" spans="1:18" x14ac:dyDescent="0.35">
      <c r="A264" s="5"/>
      <c r="B264" s="51">
        <v>5.0999999999999996</v>
      </c>
      <c r="C264" s="18">
        <f t="shared" si="5"/>
        <v>0.21561295412592144</v>
      </c>
      <c r="D264" s="18">
        <f t="shared" si="6"/>
        <v>0.71016308792489957</v>
      </c>
      <c r="E264" s="6">
        <f t="shared" si="7"/>
        <v>-0.39508070500817682</v>
      </c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6"/>
    </row>
    <row r="265" spans="1:18" x14ac:dyDescent="0.35">
      <c r="A265" s="5"/>
      <c r="B265" s="51">
        <v>5.2</v>
      </c>
      <c r="C265" s="18">
        <f t="shared" si="5"/>
        <v>0.4533566678384357</v>
      </c>
      <c r="D265" s="18">
        <f t="shared" si="6"/>
        <v>0.48768963650548075</v>
      </c>
      <c r="E265" s="6">
        <f t="shared" si="7"/>
        <v>0.64347370324059161</v>
      </c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6"/>
    </row>
    <row r="266" spans="1:18" x14ac:dyDescent="0.35">
      <c r="A266" s="5"/>
      <c r="B266" s="51">
        <v>5.3</v>
      </c>
      <c r="C266" s="18">
        <f t="shared" si="5"/>
        <v>0.57645477582344651</v>
      </c>
      <c r="D266" s="18">
        <f t="shared" si="6"/>
        <v>0.14408024246906895</v>
      </c>
      <c r="E266" s="6">
        <f t="shared" si="7"/>
        <v>0.65873645947631521</v>
      </c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6"/>
    </row>
    <row r="267" spans="1:18" x14ac:dyDescent="0.35">
      <c r="A267" s="5"/>
      <c r="B267" s="51">
        <v>5.4</v>
      </c>
      <c r="C267" s="18">
        <f t="shared" si="5"/>
        <v>0.55732640089027596</v>
      </c>
      <c r="D267" s="18">
        <f t="shared" si="6"/>
        <v>0.19905717924933475</v>
      </c>
      <c r="E267" s="6">
        <f t="shared" si="7"/>
        <v>0.83724634442088108</v>
      </c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6"/>
    </row>
    <row r="268" spans="1:18" x14ac:dyDescent="0.35">
      <c r="A268" s="5"/>
      <c r="B268" s="51">
        <v>5.5</v>
      </c>
      <c r="C268" s="18">
        <f t="shared" si="5"/>
        <v>0.40342640367385413</v>
      </c>
      <c r="D268" s="18">
        <f t="shared" si="6"/>
        <v>0.60258383989409148</v>
      </c>
      <c r="E268" s="6">
        <f t="shared" si="7"/>
        <v>0.12754777399098563</v>
      </c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6"/>
    </row>
    <row r="269" spans="1:18" x14ac:dyDescent="0.35">
      <c r="A269" s="5"/>
      <c r="B269" s="51">
        <v>5.6</v>
      </c>
      <c r="C269" s="18">
        <f t="shared" si="5"/>
        <v>0.1547438417305631</v>
      </c>
      <c r="D269" s="18">
        <f t="shared" si="6"/>
        <v>0.59861665584825985</v>
      </c>
      <c r="E269" s="6">
        <f t="shared" si="7"/>
        <v>0.14708098764416208</v>
      </c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6"/>
    </row>
    <row r="270" spans="1:18" x14ac:dyDescent="0.35">
      <c r="A270" s="5"/>
      <c r="B270" s="51">
        <v>5.7</v>
      </c>
      <c r="C270" s="18">
        <f t="shared" si="5"/>
        <v>-0.12653950657813381</v>
      </c>
      <c r="D270" s="18">
        <f t="shared" si="6"/>
        <v>-0.67108829106989332</v>
      </c>
      <c r="E270" s="6">
        <f t="shared" si="7"/>
        <v>0.2136515841813813</v>
      </c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6"/>
    </row>
    <row r="271" spans="1:18" x14ac:dyDescent="0.35">
      <c r="A271" s="5"/>
      <c r="B271" s="51">
        <v>5.8</v>
      </c>
      <c r="C271" s="18">
        <f t="shared" si="5"/>
        <v>-0.37156752776829366</v>
      </c>
      <c r="D271" s="18">
        <f t="shared" si="6"/>
        <v>-1.3906798219655232</v>
      </c>
      <c r="E271" s="6">
        <f t="shared" si="7"/>
        <v>-0.62985215781535553</v>
      </c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6"/>
    </row>
    <row r="272" spans="1:18" x14ac:dyDescent="0.35">
      <c r="A272" s="5"/>
      <c r="B272" s="51">
        <v>5.9</v>
      </c>
      <c r="C272" s="18">
        <f t="shared" si="5"/>
        <v>-0.52163938543663846</v>
      </c>
      <c r="D272" s="18">
        <f t="shared" si="6"/>
        <v>-0.85664747070563652</v>
      </c>
      <c r="E272" s="6">
        <f t="shared" si="7"/>
        <v>0.91714220389147472</v>
      </c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6"/>
    </row>
    <row r="273" spans="1:18" x14ac:dyDescent="0.35">
      <c r="A273" s="5"/>
      <c r="B273" s="51">
        <v>6</v>
      </c>
      <c r="C273" s="18">
        <f t="shared" si="5"/>
        <v>-0.54224325213104152</v>
      </c>
      <c r="D273" s="18">
        <f t="shared" si="6"/>
        <v>-0.71754803851327076</v>
      </c>
      <c r="E273" s="6">
        <f t="shared" si="7"/>
        <v>0.43460068471502716</v>
      </c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6"/>
    </row>
    <row r="274" spans="1:18" x14ac:dyDescent="0.35">
      <c r="A274" s="5"/>
      <c r="B274" s="51">
        <v>6.1</v>
      </c>
      <c r="C274" s="18">
        <f t="shared" si="5"/>
        <v>-0.4309463748457748</v>
      </c>
      <c r="D274" s="18">
        <f t="shared" si="6"/>
        <v>-1.2837473664456649</v>
      </c>
      <c r="E274" s="6">
        <f t="shared" si="7"/>
        <v>-0.1368827956172646</v>
      </c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6"/>
    </row>
    <row r="275" spans="1:18" x14ac:dyDescent="0.35">
      <c r="A275" s="5"/>
      <c r="B275" s="51">
        <v>6.2</v>
      </c>
      <c r="C275" s="18">
        <f t="shared" si="5"/>
        <v>-0.21734980388039277</v>
      </c>
      <c r="D275" s="18">
        <f t="shared" si="6"/>
        <v>-1.1000067169852932</v>
      </c>
      <c r="E275" s="6">
        <f t="shared" si="7"/>
        <v>0.71332009492204984</v>
      </c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6"/>
    </row>
    <row r="276" spans="1:18" x14ac:dyDescent="0.35">
      <c r="A276" s="5"/>
      <c r="B276" s="51">
        <v>6.3</v>
      </c>
      <c r="C276" s="18">
        <f t="shared" si="5"/>
        <v>4.4724106595441335E-2</v>
      </c>
      <c r="D276" s="18">
        <f t="shared" si="6"/>
        <v>0.2120618899560868</v>
      </c>
      <c r="E276" s="6">
        <f t="shared" si="7"/>
        <v>0.87065842814444405</v>
      </c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6"/>
    </row>
    <row r="277" spans="1:18" x14ac:dyDescent="0.35">
      <c r="A277" s="5"/>
      <c r="B277" s="51">
        <v>6.4</v>
      </c>
      <c r="C277" s="18">
        <f t="shared" si="5"/>
        <v>0.29076311143394445</v>
      </c>
      <c r="D277" s="18">
        <f t="shared" si="6"/>
        <v>0.74258270722044928</v>
      </c>
      <c r="E277" s="6">
        <f t="shared" si="7"/>
        <v>-0.53674303349578867</v>
      </c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6"/>
    </row>
    <row r="278" spans="1:18" x14ac:dyDescent="0.35">
      <c r="A278" s="5"/>
      <c r="B278" s="51">
        <v>6.5</v>
      </c>
      <c r="C278" s="18">
        <f t="shared" ref="C278:C313" si="8">EXP(-$C$212*B278)*SIN(5*B278)</f>
        <v>0.46142082181607141</v>
      </c>
      <c r="D278" s="18">
        <f t="shared" ref="D278:D313" si="9">EXP(-$D$212*C278)*SIN(5*C278)</f>
        <v>0.46708747788388078</v>
      </c>
      <c r="E278" s="6">
        <f t="shared" ref="E278:E313" si="10">EXP(-$E$212*D278)*SIN(5*D278)</f>
        <v>0.71826810055206325</v>
      </c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6"/>
    </row>
    <row r="279" spans="1:18" x14ac:dyDescent="0.35">
      <c r="A279" s="5"/>
      <c r="B279" s="51">
        <v>6.6</v>
      </c>
      <c r="C279" s="18">
        <f t="shared" si="8"/>
        <v>0.5168057792705183</v>
      </c>
      <c r="D279" s="18">
        <f t="shared" si="9"/>
        <v>0.31557943440321051</v>
      </c>
      <c r="E279" s="6">
        <f t="shared" si="10"/>
        <v>0.99682404848045636</v>
      </c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6"/>
    </row>
    <row r="280" spans="1:18" x14ac:dyDescent="0.35">
      <c r="A280" s="5"/>
      <c r="B280" s="51">
        <v>6.7</v>
      </c>
      <c r="C280" s="18">
        <f t="shared" si="8"/>
        <v>0.44576981053953757</v>
      </c>
      <c r="D280" s="18">
        <f t="shared" si="9"/>
        <v>0.50662017213528754</v>
      </c>
      <c r="E280" s="6">
        <f t="shared" si="10"/>
        <v>0.56874193756921154</v>
      </c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6"/>
    </row>
    <row r="281" spans="1:18" x14ac:dyDescent="0.35">
      <c r="A281" s="5"/>
      <c r="B281" s="51">
        <v>6.8</v>
      </c>
      <c r="C281" s="18">
        <f t="shared" si="8"/>
        <v>0.26804227915483375</v>
      </c>
      <c r="D281" s="18">
        <f t="shared" si="9"/>
        <v>0.74463138997034428</v>
      </c>
      <c r="E281" s="6">
        <f t="shared" si="10"/>
        <v>-0.54525643639139931</v>
      </c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6"/>
    </row>
    <row r="282" spans="1:18" x14ac:dyDescent="0.35">
      <c r="A282" s="5"/>
      <c r="B282" s="51">
        <v>6.9</v>
      </c>
      <c r="C282" s="18">
        <f t="shared" si="8"/>
        <v>2.8834343288388995E-2</v>
      </c>
      <c r="D282" s="18">
        <f t="shared" si="9"/>
        <v>0.13958923448247912</v>
      </c>
      <c r="E282" s="6">
        <f t="shared" si="10"/>
        <v>0.64174903754731749</v>
      </c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6"/>
    </row>
    <row r="283" spans="1:18" x14ac:dyDescent="0.35">
      <c r="A283" s="5"/>
      <c r="B283" s="51">
        <v>7</v>
      </c>
      <c r="C283" s="18">
        <f t="shared" si="8"/>
        <v>-0.21262922100996284</v>
      </c>
      <c r="D283" s="18">
        <f t="shared" si="9"/>
        <v>-1.080936226969379</v>
      </c>
      <c r="E283" s="6">
        <f t="shared" si="10"/>
        <v>0.77815096726479072</v>
      </c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6"/>
    </row>
    <row r="284" spans="1:18" x14ac:dyDescent="0.35">
      <c r="A284" s="5"/>
      <c r="B284" s="51">
        <v>7.1</v>
      </c>
      <c r="C284" s="18">
        <f t="shared" si="8"/>
        <v>-0.3977493820451129</v>
      </c>
      <c r="D284" s="18">
        <f t="shared" si="9"/>
        <v>-1.3603473753962798</v>
      </c>
      <c r="E284" s="6">
        <f t="shared" si="10"/>
        <v>-0.50241089841258735</v>
      </c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6"/>
    </row>
    <row r="285" spans="1:18" x14ac:dyDescent="0.35">
      <c r="A285" s="5"/>
      <c r="B285" s="51">
        <v>7.2</v>
      </c>
      <c r="C285" s="18">
        <f t="shared" si="8"/>
        <v>-0.48275059432683065</v>
      </c>
      <c r="D285" s="18">
        <f t="shared" si="9"/>
        <v>-1.078068108757382</v>
      </c>
      <c r="E285" s="6">
        <f t="shared" si="10"/>
        <v>0.78730118478474709</v>
      </c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6"/>
    </row>
    <row r="286" spans="1:18" x14ac:dyDescent="0.35">
      <c r="A286" s="5"/>
      <c r="B286" s="51">
        <v>7.3</v>
      </c>
      <c r="C286" s="18">
        <f t="shared" si="8"/>
        <v>-0.44900274447604754</v>
      </c>
      <c r="D286" s="18">
        <f t="shared" si="9"/>
        <v>-1.2239376413323393</v>
      </c>
      <c r="E286" s="6">
        <f t="shared" si="10"/>
        <v>0.16477409906163581</v>
      </c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6"/>
    </row>
    <row r="287" spans="1:18" x14ac:dyDescent="0.35">
      <c r="A287" s="5"/>
      <c r="B287" s="51">
        <v>7.4</v>
      </c>
      <c r="C287" s="18">
        <f t="shared" si="8"/>
        <v>-0.30704099859305556</v>
      </c>
      <c r="D287" s="18">
        <f t="shared" si="9"/>
        <v>-1.3585357880100228</v>
      </c>
      <c r="E287" s="6">
        <f t="shared" si="10"/>
        <v>-0.4944065263753265</v>
      </c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6"/>
    </row>
    <row r="288" spans="1:18" x14ac:dyDescent="0.35">
      <c r="A288" s="5"/>
      <c r="B288" s="51">
        <v>7.5</v>
      </c>
      <c r="C288" s="18">
        <f t="shared" si="8"/>
        <v>-9.3433537120586357E-2</v>
      </c>
      <c r="D288" s="18">
        <f t="shared" si="9"/>
        <v>-0.49446638960268779</v>
      </c>
      <c r="E288" s="6">
        <f t="shared" si="10"/>
        <v>-0.62348164013388074</v>
      </c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6"/>
    </row>
    <row r="289" spans="1:18" x14ac:dyDescent="0.35">
      <c r="A289" s="5"/>
      <c r="B289" s="51">
        <v>7.6</v>
      </c>
      <c r="C289" s="18">
        <f t="shared" si="8"/>
        <v>0.1386016342830233</v>
      </c>
      <c r="D289" s="18">
        <f t="shared" si="9"/>
        <v>0.55617046693363459</v>
      </c>
      <c r="E289" s="6">
        <f t="shared" si="10"/>
        <v>0.35100934957752722</v>
      </c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6"/>
    </row>
    <row r="290" spans="1:18" x14ac:dyDescent="0.35">
      <c r="A290" s="5"/>
      <c r="B290" s="51">
        <v>7.7</v>
      </c>
      <c r="C290" s="18">
        <f t="shared" si="8"/>
        <v>0.3324316191687034</v>
      </c>
      <c r="D290" s="18">
        <f t="shared" si="9"/>
        <v>0.71418665835351192</v>
      </c>
      <c r="E290" s="6">
        <f t="shared" si="10"/>
        <v>-0.41330901091558414</v>
      </c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6"/>
    </row>
    <row r="291" spans="1:18" x14ac:dyDescent="0.35">
      <c r="A291" s="5"/>
      <c r="B291" s="51">
        <v>7.8</v>
      </c>
      <c r="C291" s="18">
        <f t="shared" si="8"/>
        <v>0.44180959874086578</v>
      </c>
      <c r="D291" s="18">
        <f t="shared" si="9"/>
        <v>0.51631535812504425</v>
      </c>
      <c r="E291" s="6">
        <f t="shared" si="10"/>
        <v>0.52846404075052467</v>
      </c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6"/>
    </row>
    <row r="292" spans="1:18" x14ac:dyDescent="0.35">
      <c r="A292" s="5"/>
      <c r="B292" s="51">
        <v>7.9</v>
      </c>
      <c r="C292" s="18">
        <f t="shared" si="8"/>
        <v>0.44188392251748337</v>
      </c>
      <c r="D292" s="18">
        <f t="shared" si="9"/>
        <v>0.51613462320360959</v>
      </c>
      <c r="E292" s="6">
        <f t="shared" si="10"/>
        <v>0.52922647377378951</v>
      </c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6"/>
    </row>
    <row r="293" spans="1:18" x14ac:dyDescent="0.35">
      <c r="A293" s="5"/>
      <c r="B293" s="51">
        <v>8</v>
      </c>
      <c r="C293" s="18">
        <f t="shared" si="8"/>
        <v>0.33480092454829491</v>
      </c>
      <c r="D293" s="18">
        <f t="shared" si="9"/>
        <v>0.71167325600257381</v>
      </c>
      <c r="E293" s="6">
        <f t="shared" si="10"/>
        <v>-0.40194165564922091</v>
      </c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6"/>
    </row>
    <row r="294" spans="1:18" x14ac:dyDescent="0.35">
      <c r="A294" s="5"/>
      <c r="B294" s="51">
        <v>8.1</v>
      </c>
      <c r="C294" s="18">
        <f t="shared" si="8"/>
        <v>0.14864984635890838</v>
      </c>
      <c r="D294" s="18">
        <f t="shared" si="9"/>
        <v>0.58321404444574509</v>
      </c>
      <c r="E294" s="6">
        <f t="shared" si="10"/>
        <v>0.22231523275280804</v>
      </c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6"/>
    </row>
    <row r="295" spans="1:18" x14ac:dyDescent="0.35">
      <c r="A295" s="5"/>
      <c r="B295" s="51">
        <v>8.1999999999999993</v>
      </c>
      <c r="C295" s="18">
        <f t="shared" si="8"/>
        <v>-6.9862444463815149E-2</v>
      </c>
      <c r="D295" s="18">
        <f t="shared" si="9"/>
        <v>-0.36701720254012288</v>
      </c>
      <c r="E295" s="6">
        <f t="shared" si="10"/>
        <v>-0.96882754182806741</v>
      </c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6"/>
    </row>
    <row r="296" spans="1:18" x14ac:dyDescent="0.35">
      <c r="A296" s="5"/>
      <c r="B296" s="51">
        <v>8.3000000000000007</v>
      </c>
      <c r="C296" s="18">
        <f t="shared" si="8"/>
        <v>-0.26710641753396425</v>
      </c>
      <c r="D296" s="18">
        <f t="shared" si="9"/>
        <v>-1.2701978284636519</v>
      </c>
      <c r="E296" s="6">
        <f t="shared" si="10"/>
        <v>-6.8617965827068278E-2</v>
      </c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6"/>
    </row>
    <row r="297" spans="1:18" x14ac:dyDescent="0.35">
      <c r="A297" s="5"/>
      <c r="B297" s="51">
        <v>8.4</v>
      </c>
      <c r="C297" s="18">
        <f t="shared" si="8"/>
        <v>-0.3956719971846886</v>
      </c>
      <c r="D297" s="18">
        <f t="shared" si="9"/>
        <v>-1.3637132694445064</v>
      </c>
      <c r="E297" s="6">
        <f t="shared" si="10"/>
        <v>-0.51717369359354726</v>
      </c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6"/>
    </row>
    <row r="298" spans="1:18" x14ac:dyDescent="0.35">
      <c r="A298" s="5"/>
      <c r="B298" s="51">
        <v>8.5</v>
      </c>
      <c r="C298" s="18">
        <f t="shared" si="8"/>
        <v>-0.42574224494590635</v>
      </c>
      <c r="D298" s="18">
        <f t="shared" si="9"/>
        <v>-1.2986081499580755</v>
      </c>
      <c r="E298" s="6">
        <f t="shared" si="10"/>
        <v>-0.2110413988240841</v>
      </c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6"/>
    </row>
    <row r="299" spans="1:18" x14ac:dyDescent="0.35">
      <c r="A299" s="5"/>
      <c r="B299" s="51">
        <v>8.6</v>
      </c>
      <c r="C299" s="18">
        <f t="shared" si="8"/>
        <v>-0.35197553211002724</v>
      </c>
      <c r="D299" s="18">
        <f t="shared" si="9"/>
        <v>-1.3965321310831922</v>
      </c>
      <c r="E299" s="6">
        <f t="shared" si="10"/>
        <v>-0.65287049969522015</v>
      </c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6"/>
    </row>
    <row r="300" spans="1:18" x14ac:dyDescent="0.35">
      <c r="A300" s="5"/>
      <c r="B300" s="51">
        <v>8.6999999999999993</v>
      </c>
      <c r="C300" s="18">
        <f t="shared" si="8"/>
        <v>-0.19431622898651754</v>
      </c>
      <c r="D300" s="18">
        <f t="shared" si="9"/>
        <v>-1.0028917035237368</v>
      </c>
      <c r="E300" s="6">
        <f t="shared" si="10"/>
        <v>0.96434586346454865</v>
      </c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6"/>
    </row>
    <row r="301" spans="1:18" x14ac:dyDescent="0.35">
      <c r="A301" s="5"/>
      <c r="B301" s="51">
        <v>8.8000000000000007</v>
      </c>
      <c r="C301" s="18">
        <f t="shared" si="8"/>
        <v>7.3424560375927274E-3</v>
      </c>
      <c r="D301" s="18">
        <f t="shared" si="9"/>
        <v>3.6435523208363504E-2</v>
      </c>
      <c r="E301" s="6">
        <f t="shared" si="10"/>
        <v>0.1811055822714164</v>
      </c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6"/>
    </row>
    <row r="302" spans="1:18" x14ac:dyDescent="0.35">
      <c r="A302" s="5"/>
      <c r="B302" s="51">
        <v>8.9</v>
      </c>
      <c r="C302" s="18">
        <f t="shared" si="8"/>
        <v>0.203227502605658</v>
      </c>
      <c r="D302" s="18">
        <f t="shared" si="9"/>
        <v>0.69374410507848316</v>
      </c>
      <c r="E302" s="6">
        <f t="shared" si="10"/>
        <v>-0.31910308516438229</v>
      </c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6"/>
    </row>
    <row r="303" spans="1:18" x14ac:dyDescent="0.35">
      <c r="A303" s="5"/>
      <c r="B303" s="51">
        <v>9</v>
      </c>
      <c r="C303" s="18">
        <f t="shared" si="8"/>
        <v>0.34595155644191306</v>
      </c>
      <c r="D303" s="18">
        <f t="shared" si="9"/>
        <v>0.69862616136926881</v>
      </c>
      <c r="E303" s="6">
        <f t="shared" si="10"/>
        <v>-0.34194501882276035</v>
      </c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6"/>
    </row>
    <row r="304" spans="1:18" x14ac:dyDescent="0.35">
      <c r="A304" s="5"/>
      <c r="B304" s="51">
        <v>9.1</v>
      </c>
      <c r="C304" s="18">
        <f t="shared" si="8"/>
        <v>0.40195701604461948</v>
      </c>
      <c r="D304" s="18">
        <f t="shared" si="9"/>
        <v>0.60557531222178818</v>
      </c>
      <c r="E304" s="6">
        <f t="shared" si="10"/>
        <v>0.11278609018312283</v>
      </c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6"/>
    </row>
    <row r="305" spans="1:18" x14ac:dyDescent="0.35">
      <c r="A305" s="5"/>
      <c r="B305" s="51">
        <v>9.1999999999999993</v>
      </c>
      <c r="C305" s="18">
        <f t="shared" si="8"/>
        <v>0.35937982756619197</v>
      </c>
      <c r="D305" s="18">
        <f t="shared" si="9"/>
        <v>0.68034049619958381</v>
      </c>
      <c r="E305" s="6">
        <f t="shared" si="10"/>
        <v>-0.2554428799065111</v>
      </c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6"/>
    </row>
    <row r="306" spans="1:18" x14ac:dyDescent="0.35">
      <c r="A306" s="5"/>
      <c r="B306" s="51">
        <v>9.3000000000000007</v>
      </c>
      <c r="C306" s="18">
        <f t="shared" si="8"/>
        <v>0.23049692996667809</v>
      </c>
      <c r="D306" s="18">
        <f t="shared" si="9"/>
        <v>0.72566509843471494</v>
      </c>
      <c r="E306" s="6">
        <f t="shared" si="10"/>
        <v>-0.46435871255352851</v>
      </c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6"/>
    </row>
    <row r="307" spans="1:18" x14ac:dyDescent="0.35">
      <c r="A307" s="5"/>
      <c r="B307" s="51">
        <v>9.4</v>
      </c>
      <c r="C307" s="18">
        <f t="shared" si="8"/>
        <v>4.8271101446459679E-2</v>
      </c>
      <c r="D307" s="18">
        <f t="shared" si="9"/>
        <v>0.22775539179704135</v>
      </c>
      <c r="E307" s="6">
        <f t="shared" si="10"/>
        <v>0.9060561379943326</v>
      </c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6"/>
    </row>
    <row r="308" spans="1:18" x14ac:dyDescent="0.35">
      <c r="A308" s="5"/>
      <c r="B308" s="51">
        <v>9.5</v>
      </c>
      <c r="C308" s="18">
        <f t="shared" si="8"/>
        <v>-0.14205204664447002</v>
      </c>
      <c r="D308" s="18">
        <f t="shared" si="9"/>
        <v>-0.75155493476207935</v>
      </c>
      <c r="E308" s="6">
        <f t="shared" si="10"/>
        <v>0.58228333731580728</v>
      </c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6"/>
    </row>
    <row r="309" spans="1:18" x14ac:dyDescent="0.35">
      <c r="A309" s="5"/>
      <c r="B309" s="51">
        <v>9.6</v>
      </c>
      <c r="C309" s="18">
        <f t="shared" si="8"/>
        <v>-0.29415924443805108</v>
      </c>
      <c r="D309" s="18">
        <f t="shared" si="9"/>
        <v>-1.3352931801216275</v>
      </c>
      <c r="E309" s="6">
        <f t="shared" si="10"/>
        <v>-0.38837204998778407</v>
      </c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6"/>
    </row>
    <row r="310" spans="1:18" x14ac:dyDescent="0.35">
      <c r="A310" s="5"/>
      <c r="B310" s="51">
        <v>9.6999999999999993</v>
      </c>
      <c r="C310" s="18">
        <f t="shared" si="8"/>
        <v>-0.37192156761454398</v>
      </c>
      <c r="D310" s="18">
        <f t="shared" si="9"/>
        <v>-1.3904431271045266</v>
      </c>
      <c r="E310" s="6">
        <f t="shared" si="10"/>
        <v>-0.62890976437461743</v>
      </c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6"/>
    </row>
    <row r="311" spans="1:18" x14ac:dyDescent="0.35">
      <c r="A311" s="5"/>
      <c r="B311" s="51">
        <v>9.8000000000000007</v>
      </c>
      <c r="C311" s="18">
        <f t="shared" si="8"/>
        <v>-0.35795395613959463</v>
      </c>
      <c r="D311" s="18">
        <f t="shared" si="9"/>
        <v>-1.3962431817427958</v>
      </c>
      <c r="E311" s="6">
        <f t="shared" si="10"/>
        <v>-0.65174689726475943</v>
      </c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6"/>
    </row>
    <row r="312" spans="1:18" x14ac:dyDescent="0.35">
      <c r="A312" s="5"/>
      <c r="B312" s="51">
        <v>9.9</v>
      </c>
      <c r="C312" s="18">
        <f t="shared" si="8"/>
        <v>-0.25745989855311818</v>
      </c>
      <c r="D312" s="18">
        <f t="shared" si="9"/>
        <v>-1.2420019596784877</v>
      </c>
      <c r="E312" s="6">
        <f t="shared" si="10"/>
        <v>7.4023914011055708E-2</v>
      </c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6"/>
    </row>
    <row r="313" spans="1:18" ht="15" thickBot="1" x14ac:dyDescent="0.4">
      <c r="A313" s="5"/>
      <c r="B313" s="52">
        <v>10</v>
      </c>
      <c r="C313" s="19">
        <f t="shared" si="8"/>
        <v>-9.6522314558040251E-2</v>
      </c>
      <c r="D313" s="19">
        <f t="shared" si="9"/>
        <v>-0.51112262913813722</v>
      </c>
      <c r="E313" s="8">
        <f t="shared" si="10"/>
        <v>-0.55584956947823971</v>
      </c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6"/>
    </row>
    <row r="314" spans="1:18" ht="15" thickBot="1" x14ac:dyDescent="0.4">
      <c r="A314" s="7"/>
      <c r="B314" s="19"/>
      <c r="C314" s="19"/>
      <c r="D314" s="19"/>
      <c r="E314" s="19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19"/>
      <c r="Q314" s="19"/>
      <c r="R314" s="8"/>
    </row>
    <row r="316" spans="1:18" ht="15" thickBot="1" x14ac:dyDescent="0.4"/>
    <row r="317" spans="1:18" x14ac:dyDescent="0.35">
      <c r="A317" s="3" t="s">
        <v>36</v>
      </c>
      <c r="B317" s="17"/>
      <c r="C317" s="17"/>
      <c r="D317" s="17"/>
      <c r="E317" s="4"/>
    </row>
    <row r="318" spans="1:18" x14ac:dyDescent="0.35">
      <c r="A318" s="5"/>
      <c r="B318" s="18" t="s">
        <v>40</v>
      </c>
      <c r="C318" s="18" t="s">
        <v>37</v>
      </c>
      <c r="D318" s="18" t="s">
        <v>38</v>
      </c>
      <c r="E318" s="6" t="s">
        <v>39</v>
      </c>
    </row>
    <row r="319" spans="1:18" x14ac:dyDescent="0.35">
      <c r="A319" s="5"/>
      <c r="B319" s="18">
        <v>0</v>
      </c>
      <c r="C319" s="18">
        <v>10</v>
      </c>
      <c r="D319" s="18"/>
      <c r="E319" s="6"/>
    </row>
    <row r="320" spans="1:18" ht="15" thickBot="1" x14ac:dyDescent="0.4">
      <c r="A320" s="7"/>
      <c r="B320" s="19" t="s">
        <v>41</v>
      </c>
      <c r="C320" s="19"/>
      <c r="D320" s="19"/>
      <c r="E320" s="8"/>
    </row>
    <row r="323" spans="1:5" x14ac:dyDescent="0.35">
      <c r="A323" t="s">
        <v>42</v>
      </c>
    </row>
    <row r="324" spans="1:5" ht="17.5" x14ac:dyDescent="0.4">
      <c r="B324" s="58" t="s">
        <v>43</v>
      </c>
      <c r="C324" s="58" t="s">
        <v>44</v>
      </c>
      <c r="D324" s="65"/>
      <c r="E324" s="65"/>
    </row>
    <row r="325" spans="1:5" ht="17" x14ac:dyDescent="0.35">
      <c r="B325" s="59">
        <v>0.60199999999999998</v>
      </c>
      <c r="C325" s="60">
        <v>0.1</v>
      </c>
    </row>
    <row r="326" spans="1:5" ht="17" x14ac:dyDescent="0.35">
      <c r="B326" s="62">
        <v>0.58599999999999997</v>
      </c>
      <c r="C326" s="63">
        <v>0.6</v>
      </c>
    </row>
    <row r="327" spans="1:5" ht="17" x14ac:dyDescent="0.35">
      <c r="B327" s="59">
        <v>0.61099999999999999</v>
      </c>
      <c r="C327" s="60">
        <v>0.1</v>
      </c>
    </row>
    <row r="328" spans="1:5" ht="17" x14ac:dyDescent="0.35">
      <c r="B328" s="62">
        <v>0.58699999999999997</v>
      </c>
      <c r="C328" s="63">
        <v>0.3</v>
      </c>
    </row>
    <row r="329" spans="1:5" ht="17" x14ac:dyDescent="0.35">
      <c r="B329" s="59">
        <v>0.55300000000000005</v>
      </c>
      <c r="C329" s="60">
        <v>0.9</v>
      </c>
    </row>
    <row r="330" spans="1:5" ht="17" x14ac:dyDescent="0.35">
      <c r="B330" s="62">
        <v>0.498</v>
      </c>
      <c r="C330" s="63">
        <v>1.8</v>
      </c>
    </row>
    <row r="331" spans="1:5" ht="17" x14ac:dyDescent="0.35">
      <c r="B331" s="59">
        <v>0.56000000000000005</v>
      </c>
      <c r="C331" s="60">
        <v>1.8</v>
      </c>
    </row>
    <row r="332" spans="1:5" ht="17" x14ac:dyDescent="0.35">
      <c r="B332" s="62">
        <v>0.47099999999999997</v>
      </c>
      <c r="C332" s="63">
        <v>3.2</v>
      </c>
    </row>
    <row r="333" spans="1:5" ht="17" x14ac:dyDescent="0.35">
      <c r="B333" s="59">
        <v>0.52500000000000002</v>
      </c>
      <c r="C333" s="60">
        <v>4.5</v>
      </c>
    </row>
    <row r="334" spans="1:5" ht="17" x14ac:dyDescent="0.35">
      <c r="B334" s="62">
        <v>0.496</v>
      </c>
      <c r="C334" s="63">
        <v>6.5</v>
      </c>
    </row>
    <row r="335" spans="1:5" ht="17" x14ac:dyDescent="0.35">
      <c r="B335" s="61">
        <v>0.43</v>
      </c>
      <c r="C335" s="60">
        <v>8.1999999999999993</v>
      </c>
      <c r="D335" s="41"/>
      <c r="E335" s="41"/>
    </row>
    <row r="336" spans="1:5" ht="17" x14ac:dyDescent="0.35">
      <c r="B336" s="64">
        <v>0.39900000000000002</v>
      </c>
      <c r="C336" s="63">
        <v>10.9</v>
      </c>
    </row>
    <row r="337" spans="2:3" ht="17" x14ac:dyDescent="0.35">
      <c r="B337" s="61">
        <v>0.441</v>
      </c>
      <c r="C337" s="60">
        <v>4.9000000000000004</v>
      </c>
    </row>
    <row r="338" spans="2:3" ht="17" x14ac:dyDescent="0.35">
      <c r="B338" s="64">
        <v>0.57699999999999996</v>
      </c>
      <c r="C338" s="63">
        <v>3.9</v>
      </c>
    </row>
    <row r="339" spans="2:3" ht="17" x14ac:dyDescent="0.35">
      <c r="B339" s="61">
        <v>0.58299999999999996</v>
      </c>
      <c r="C339" s="60">
        <v>1.2</v>
      </c>
    </row>
    <row r="340" spans="2:3" ht="17" x14ac:dyDescent="0.35">
      <c r="B340" s="64">
        <v>0.54900000000000004</v>
      </c>
      <c r="C340" s="63">
        <v>3.5</v>
      </c>
    </row>
    <row r="341" spans="2:3" ht="17" x14ac:dyDescent="0.35">
      <c r="B341" s="61">
        <v>0.53700000000000003</v>
      </c>
      <c r="C341" s="60">
        <v>0</v>
      </c>
    </row>
    <row r="342" spans="2:3" ht="17" x14ac:dyDescent="0.35">
      <c r="B342" s="64">
        <v>0.54100000000000004</v>
      </c>
      <c r="C342" s="63">
        <v>4.7</v>
      </c>
    </row>
    <row r="343" spans="2:3" ht="17" x14ac:dyDescent="0.35">
      <c r="B343" s="61">
        <v>0.48</v>
      </c>
      <c r="C343" s="60">
        <v>6.8</v>
      </c>
    </row>
    <row r="344" spans="2:3" ht="17" x14ac:dyDescent="0.35">
      <c r="B344" s="64">
        <v>0.35699999999999998</v>
      </c>
      <c r="C344" s="63">
        <v>10.5</v>
      </c>
    </row>
  </sheetData>
  <mergeCells count="2">
    <mergeCell ref="B110:E110"/>
    <mergeCell ref="C141:D14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</dc:creator>
  <cp:lastModifiedBy>Brad</cp:lastModifiedBy>
  <dcterms:created xsi:type="dcterms:W3CDTF">2017-05-11T02:23:40Z</dcterms:created>
  <dcterms:modified xsi:type="dcterms:W3CDTF">2017-05-11T05:01:10Z</dcterms:modified>
</cp:coreProperties>
</file>