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B7693942-D397-7B44-894F-62DCFE82EF50}" xr6:coauthVersionLast="47" xr6:coauthVersionMax="47" xr10:uidLastSave="{00000000-0000-0000-0000-000000000000}"/>
  <bookViews>
    <workbookView xWindow="0" yWindow="760" windowWidth="27980" windowHeight="17020" xr2:uid="{00000000-000D-0000-FFFF-FFFF00000000}"/>
  </bookViews>
  <sheets>
    <sheet name="FY06-23 Precinct Funding" sheetId="1" r:id="rId1"/>
    <sheet name="Sheet1" sheetId="2" r:id="rId2"/>
  </sheets>
  <definedNames>
    <definedName name="_xlnm._FilterDatabase" localSheetId="0" hidden="1">'FY06-23 Precinct Funding'!$A$3:$T$85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12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K88" i="1"/>
  <c r="L88" i="1"/>
  <c r="M88" i="1"/>
  <c r="N88" i="1"/>
  <c r="O88" i="1"/>
  <c r="P88" i="1"/>
  <c r="Q88" i="1"/>
  <c r="R88" i="1"/>
  <c r="S88" i="1"/>
  <c r="T88" i="1"/>
  <c r="J88" i="1"/>
  <c r="D88" i="1"/>
  <c r="E88" i="1"/>
  <c r="F88" i="1"/>
  <c r="G88" i="1"/>
  <c r="H88" i="1"/>
  <c r="I88" i="1"/>
  <c r="C88" i="1"/>
  <c r="C87" i="1"/>
  <c r="K87" i="1"/>
  <c r="L87" i="1"/>
  <c r="M87" i="1"/>
  <c r="N87" i="1"/>
  <c r="O87" i="1"/>
  <c r="P87" i="1"/>
  <c r="Q87" i="1"/>
  <c r="R87" i="1"/>
  <c r="S87" i="1"/>
  <c r="T87" i="1"/>
  <c r="J87" i="1"/>
  <c r="D87" i="1"/>
  <c r="E87" i="1"/>
  <c r="F87" i="1"/>
  <c r="G87" i="1"/>
  <c r="H87" i="1"/>
  <c r="I87" i="1"/>
  <c r="J2" i="1"/>
  <c r="C2" i="1"/>
  <c r="K2" i="1"/>
  <c r="L2" i="1"/>
  <c r="M2" i="1"/>
  <c r="N2" i="1"/>
  <c r="O2" i="1"/>
  <c r="P2" i="1"/>
  <c r="Q2" i="1"/>
  <c r="R2" i="1"/>
  <c r="S2" i="1"/>
  <c r="T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<sst xmlns="http://schemas.openxmlformats.org/spreadsheetml/2006/main" count="285" uniqueCount="190">
  <si>
    <t>BC</t>
  </si>
  <si>
    <t>Budget Code Name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</si>
  <si>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</si>
  <si>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</si>
  <si>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</si>
  <si>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</si>
  <si>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</si>
  <si>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</si>
  <si>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</si>
  <si>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</si>
  <si>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</si>
  <si>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</si>
  <si>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</si>
  <si>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</si>
  <si>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</si>
  <si>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</si>
  <si>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</si>
  <si>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</si>
  <si>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</si>
  <si>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</si>
  <si>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0010</t>
  </si>
  <si>
    <t>0050</t>
  </si>
  <si>
    <t>0060</t>
  </si>
  <si>
    <t>0070</t>
  </si>
  <si>
    <t>0090</t>
  </si>
  <si>
    <t>0100</t>
  </si>
  <si>
    <t>0110</t>
  </si>
  <si>
    <t>0130</t>
  </si>
  <si>
    <t>0140</t>
  </si>
  <si>
    <t>0170</t>
  </si>
  <si>
    <t>0180</t>
  </si>
  <si>
    <t>0190</t>
  </si>
  <si>
    <t>0200</t>
  </si>
  <si>
    <t>0210</t>
  </si>
  <si>
    <t>0220</t>
  </si>
  <si>
    <t>0230</t>
  </si>
  <si>
    <t>0240</t>
  </si>
  <si>
    <t>0250</t>
  </si>
  <si>
    <t>0260</t>
  </si>
  <si>
    <t>0280</t>
  </si>
  <si>
    <t>0300</t>
  </si>
  <si>
    <t>0320</t>
  </si>
  <si>
    <t>0330</t>
  </si>
  <si>
    <t>0340</t>
  </si>
  <si>
    <t>0400</t>
  </si>
  <si>
    <t>0410</t>
  </si>
  <si>
    <t>0420</t>
  </si>
  <si>
    <t>0430</t>
  </si>
  <si>
    <t>0440</t>
  </si>
  <si>
    <t>0450</t>
  </si>
  <si>
    <t>0460</t>
  </si>
  <si>
    <t>0470</t>
  </si>
  <si>
    <t>0480</t>
  </si>
  <si>
    <t>0490</t>
  </si>
  <si>
    <t>0500</t>
  </si>
  <si>
    <t>0520</t>
  </si>
  <si>
    <t>0600</t>
  </si>
  <si>
    <t>0610</t>
  </si>
  <si>
    <t>0620</t>
  </si>
  <si>
    <t>0630</t>
  </si>
  <si>
    <t>0650</t>
  </si>
  <si>
    <t>0660</t>
  </si>
  <si>
    <t>0670</t>
  </si>
  <si>
    <t>0680</t>
  </si>
  <si>
    <t>0690</t>
  </si>
  <si>
    <t>0700</t>
  </si>
  <si>
    <t>0710</t>
  </si>
  <si>
    <t>0720</t>
  </si>
  <si>
    <t>0730</t>
  </si>
  <si>
    <t>0750</t>
  </si>
  <si>
    <t>0760</t>
  </si>
  <si>
    <t>0770</t>
  </si>
  <si>
    <t>0780</t>
  </si>
  <si>
    <t>0790</t>
  </si>
  <si>
    <t>0810</t>
  </si>
  <si>
    <t>0830</t>
  </si>
  <si>
    <t>0840</t>
  </si>
  <si>
    <t>0880</t>
  </si>
  <si>
    <t>0900</t>
  </si>
  <si>
    <t>0910</t>
  </si>
  <si>
    <t>0940</t>
  </si>
  <si>
    <t>1000</t>
  </si>
  <si>
    <t>1010</t>
  </si>
  <si>
    <t>1020</t>
  </si>
  <si>
    <t>1030</t>
  </si>
  <si>
    <t>1040</t>
  </si>
  <si>
    <t>1050</t>
  </si>
  <si>
    <t>1060</t>
  </si>
  <si>
    <t>1070</t>
  </si>
  <si>
    <t>1080</t>
  </si>
  <si>
    <t>1090</t>
  </si>
  <si>
    <t>1100</t>
  </si>
  <si>
    <t>1110</t>
  </si>
  <si>
    <t>1120</t>
  </si>
  <si>
    <t>1130</t>
  </si>
  <si>
    <t>1140</t>
  </si>
  <si>
    <t>1150</t>
  </si>
  <si>
    <t>1200</t>
  </si>
  <si>
    <t>1210</t>
  </si>
  <si>
    <t>1211</t>
  </si>
  <si>
    <t>1220</t>
  </si>
  <si>
    <t>1230</t>
  </si>
  <si>
    <t>ONE TWENTY THREE PRECINCT</t>
  </si>
  <si>
    <t>ONE TWENTY ONE PRECINCT*</t>
  </si>
  <si>
    <t>Fiscal years marked as N/A, precinct didn’t exist was created by splitting the 122 precinct area</t>
  </si>
  <si>
    <t xml:space="preserve">Highlighted precincts* are borough commands, which cover a collection of precinct areas. </t>
  </si>
  <si>
    <t>FIRST PRECINCT</t>
  </si>
  <si>
    <t>FIFTH PRECINCT</t>
  </si>
  <si>
    <t>SIXTH PRECINCT</t>
  </si>
  <si>
    <t>SEVENTH PRECINCT</t>
  </si>
  <si>
    <t>NINETH PRECINCT</t>
  </si>
  <si>
    <t>TENTH PRECINCT</t>
  </si>
  <si>
    <t>MANHATTAN SOUTH</t>
  </si>
  <si>
    <t>THIRTEENTH PRECINCT</t>
  </si>
  <si>
    <t>FOURTEENTH PRECINCT, MIDTOWN SOUTH</t>
  </si>
  <si>
    <t>SEVENTEENTH PRECINCT</t>
  </si>
  <si>
    <t>EIGHTEENTH PRECINCT, MIDTOWN NORTH</t>
  </si>
  <si>
    <t>NINETEENTH PRECINCT</t>
  </si>
  <si>
    <t>TWENTIETH PRECINCT</t>
  </si>
  <si>
    <t>MANHATTAN NORTH</t>
  </si>
  <si>
    <t>TWENTY-SECOND PRECINCT, Central Park</t>
  </si>
  <si>
    <t>TWENTY-THIRD PRECINCT</t>
  </si>
  <si>
    <t>TWENTY-FOURTH PRECIN</t>
  </si>
  <si>
    <t>TWENTY-FIFTH PRECINCT</t>
  </si>
  <si>
    <t>TWENTY-SIXTH PRECINCT</t>
  </si>
  <si>
    <t>TWENTY-EIGHT PRECINCT</t>
  </si>
  <si>
    <t>THIRTIETH PRECINCT</t>
  </si>
  <si>
    <t>THIRTY-SECOND PRECINCT</t>
  </si>
  <si>
    <t>THIRTY-THIRD PRECINCT</t>
  </si>
  <si>
    <t>THIRTY-FOURTH PRECINCT</t>
  </si>
  <si>
    <t>FORTIETH PRECINCT</t>
  </si>
  <si>
    <t>FORTY-FIRST PRECINCT</t>
  </si>
  <si>
    <t>FORTY-SECOND PRECINCT</t>
  </si>
  <si>
    <t>FORTY-THIRD PRECINCT</t>
  </si>
  <si>
    <t>FORTY-FORTH PRECINCT</t>
  </si>
  <si>
    <t>FORTY-FIFTH PRECINCT</t>
  </si>
  <si>
    <t>FORTY-SIXTH</t>
  </si>
  <si>
    <t>FORTY-SEVENTH</t>
  </si>
  <si>
    <t>FORTY-EIGHTH PRECINCT</t>
  </si>
  <si>
    <t>FORTY-NINTH PRECINCT</t>
  </si>
  <si>
    <t>FIFTIETH PRECINCT</t>
  </si>
  <si>
    <t>FIFTHY SECOND PRECINCT</t>
  </si>
  <si>
    <t>SIXTIETH PRECINCT</t>
  </si>
  <si>
    <t>SIXTY-FIRST PRECINCT</t>
  </si>
  <si>
    <t>SIXTY-SECOND PRECINCT</t>
  </si>
  <si>
    <t>SIXTY-THIRD PRECINCT</t>
  </si>
  <si>
    <t>BROOKLYN SOUTH</t>
  </si>
  <si>
    <t>SIXTY-SIX PRECINCT</t>
  </si>
  <si>
    <t>SIXTY-SEVENTH PRECINCT</t>
  </si>
  <si>
    <t>SIXTY-EIGHTH PRECINCT</t>
  </si>
  <si>
    <t>SIXTY-NINTH PRECINCT</t>
  </si>
  <si>
    <t>SEVENTIETH PRECINCT</t>
  </si>
  <si>
    <t>SEVENTY-FIRST PRECINCT</t>
  </si>
  <si>
    <t>SEVENTY-SECOND PRECINCT</t>
  </si>
  <si>
    <t>SEVENTY-THIRD PRECINCT</t>
  </si>
  <si>
    <t>SEVENTY-FIFTH PRECINCT</t>
  </si>
  <si>
    <t>SEVENTY-SIXTH PRECINCT</t>
  </si>
  <si>
    <t>SEVENTY-SEVENTH PREC</t>
  </si>
  <si>
    <t>SEVENTY-EIGHTH PRECINCT</t>
  </si>
  <si>
    <t>SEVENTY-NINTH PRECINCT</t>
  </si>
  <si>
    <t>EIGHTY-FIRST PRECINCT</t>
  </si>
  <si>
    <t>EIGHTY-THIRD PRECINCT</t>
  </si>
  <si>
    <t>EIGHTY-FOURTH PRECINCT</t>
  </si>
  <si>
    <t>EIGHTY-EIGHTH PRECINCT</t>
  </si>
  <si>
    <t>NINETIETH PRECINCT</t>
  </si>
  <si>
    <t>BROOKLYN NORTH PRECINCT</t>
  </si>
  <si>
    <t>NINTY-FOURTH PRECINCT</t>
  </si>
  <si>
    <t>ONE HUNDREDTH PRECINCT</t>
  </si>
  <si>
    <t>ONE HUNDRED ONE PREC</t>
  </si>
  <si>
    <t>ONE HUNDRED SECOND PRECINCT</t>
  </si>
  <si>
    <t>ONE HUNDRED THIRD PR</t>
  </si>
  <si>
    <t>ONE HUNDRED FOURTH PRECINCT</t>
  </si>
  <si>
    <t>ONE HUNDRED FIFTH PRECINCT</t>
  </si>
  <si>
    <t>ONE HUNDRED SIXTH PRECINCT</t>
  </si>
  <si>
    <t>ONE HUNDRED SEVENTH PRECINCT</t>
  </si>
  <si>
    <t>ONE HUNDRED EIGHTH PRECINCT</t>
  </si>
  <si>
    <t>ONE HUNDRED NINTH PRECINCT</t>
  </si>
  <si>
    <t>ONE HUNDRED TENTH PRECINCT</t>
  </si>
  <si>
    <t>ONE HUNDRED ELEVENTH PRECINCT</t>
  </si>
  <si>
    <t>ONE HUNDRED TWELVETH PRECINCT</t>
  </si>
  <si>
    <t>ONE HUNDRED THIRTEENTH PRECINCT</t>
  </si>
  <si>
    <t>ONE HUNDRED FOURTEENTH PRECINCT</t>
  </si>
  <si>
    <t>ONE HUNDRED FIFTEENTH PCT</t>
  </si>
  <si>
    <t>ONE HUNDRED TWENTIETH  PRECINCT</t>
  </si>
  <si>
    <t>STATEN ISLAND BOROUG</t>
  </si>
  <si>
    <t>ONE TWENTY ONE PRECINCT</t>
  </si>
  <si>
    <t>ONE TWENTY TWO PRECINCT</t>
  </si>
  <si>
    <t>Totals</t>
  </si>
  <si>
    <t>precinct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</si>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</sst>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"/>
  <sheetViews>
    <sheetView tabSelected="1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Y11" sqref="Y11"/>
    </sheetView>
  </sheetViews>
  <sheetFormatPr baseColWidth="10" defaultColWidth="8.83203125" defaultRowHeight="15" x14ac:dyDescent="0.2"/>
  <cols>
    <col min="1" max="1" width="8.33203125" customWidth="1"/>
    <col min="2" max="2" width="40.5" customWidth="1"/>
    <col min="3" max="20" width="13.83203125" bestFit="1" customWidth="1"/>
    <col min="24" max="24" width="20.33203125" customWidth="1"/>
    <col min="26" max="26" width="17.33203125" bestFit="1" customWidth="1"/>
  </cols>
  <sheetData>
    <row r="1" spans="1:26" x14ac:dyDescent="0.2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6" x14ac:dyDescent="0.2">
      <c r="B2" t="s">
        <v>187</v>
      </c>
      <c r="C2" s="1">
        <f>SUM(C4:C82,C84:C85)</f>
        <v>1060724079.7499998</v>
      </c>
      <c r="D2" s="1">
        <f t="shared" ref="D2:I2" si="0">SUM(D4:D82,D84:D85)</f>
        <v>1064059474.62</v>
      </c>
      <c r="E2" s="1">
        <f t="shared" si="0"/>
        <v>1129941479.3799999</v>
      </c>
      <c r="F2" s="1">
        <f t="shared" si="0"/>
        <v>1249071471.9500005</v>
      </c>
      <c r="G2" s="1">
        <f t="shared" si="0"/>
        <v>1311493656.0800006</v>
      </c>
      <c r="H2" s="1">
        <f t="shared" si="0"/>
        <v>1326182619.3500001</v>
      </c>
      <c r="I2" s="1">
        <f t="shared" si="0"/>
        <v>1311342598.8799999</v>
      </c>
      <c r="J2" s="1">
        <f>SUM(J4:J85)</f>
        <v>1305876797.1000001</v>
      </c>
      <c r="K2" s="1">
        <f t="shared" ref="K2:T2" si="1">SUM(K4:K85)</f>
        <v>1296228864.4600003</v>
      </c>
      <c r="L2" s="1">
        <f t="shared" si="1"/>
        <v>1298467461.4400005</v>
      </c>
      <c r="M2" s="1">
        <f t="shared" si="1"/>
        <v>1256914895.5899994</v>
      </c>
      <c r="N2" s="1">
        <f t="shared" si="1"/>
        <v>1369599854.5600002</v>
      </c>
      <c r="O2" s="1">
        <f t="shared" si="1"/>
        <v>1384687575.5700006</v>
      </c>
      <c r="P2" s="1">
        <f t="shared" si="1"/>
        <v>1388687213.0500002</v>
      </c>
      <c r="Q2" s="1">
        <f t="shared" si="1"/>
        <v>1325240993.4800003</v>
      </c>
      <c r="R2" s="1">
        <f t="shared" si="1"/>
        <v>1351683621.1300001</v>
      </c>
      <c r="S2" s="1">
        <f t="shared" si="1"/>
        <v>1124374034.0799994</v>
      </c>
      <c r="T2" s="1">
        <f t="shared" si="1"/>
        <v>1459248920.9999995</v>
      </c>
    </row>
    <row r="3" spans="1:26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</row>
    <row r="4" spans="1:26" x14ac:dyDescent="0.2">
      <c r="A4" t="s">
        <v>20</v>
      </c>
      <c r="B4" t="s">
        <v>106</v>
      </c>
      <c r="C4" s="1">
        <v>11906742.09</v>
      </c>
      <c r="D4" s="1">
        <v>11696657.02</v>
      </c>
      <c r="E4" s="1">
        <v>13512495.280000003</v>
      </c>
      <c r="F4" s="1">
        <v>14997206.109999999</v>
      </c>
      <c r="G4" s="1">
        <v>15316973.409999998</v>
      </c>
      <c r="H4" s="1">
        <v>15728530.800000001</v>
      </c>
      <c r="I4" s="1">
        <v>15627227.840000002</v>
      </c>
      <c r="J4" s="1">
        <v>15637546.029999999</v>
      </c>
      <c r="K4" s="1">
        <v>15386625.74</v>
      </c>
      <c r="L4" s="1">
        <v>14354094.050000001</v>
      </c>
      <c r="M4" s="1">
        <v>14370042.960000001</v>
      </c>
      <c r="N4" s="1">
        <v>15579124.18</v>
      </c>
      <c r="O4" s="1">
        <v>15819594.380000001</v>
      </c>
      <c r="P4" s="1">
        <v>15712168.810000001</v>
      </c>
      <c r="Q4" s="1">
        <v>14518034.890000001</v>
      </c>
      <c r="R4" s="1">
        <v>14493547.209999999</v>
      </c>
      <c r="S4" s="1">
        <v>12196684.5</v>
      </c>
      <c r="T4" s="1">
        <v>15371683.430000002</v>
      </c>
    </row>
    <row r="5" spans="1:26" x14ac:dyDescent="0.2">
      <c r="A5" t="s">
        <v>21</v>
      </c>
      <c r="B5" t="s">
        <v>107</v>
      </c>
      <c r="C5" s="1">
        <v>9382882.0600000005</v>
      </c>
      <c r="D5" s="1">
        <v>9726993.3899999987</v>
      </c>
      <c r="E5" s="1">
        <v>10173393.690000001</v>
      </c>
      <c r="F5" s="1">
        <v>11106056.32</v>
      </c>
      <c r="G5" s="1">
        <v>11623445.6</v>
      </c>
      <c r="H5" s="1">
        <v>11679530.189999999</v>
      </c>
      <c r="I5" s="1">
        <v>11694388.770000001</v>
      </c>
      <c r="J5" s="1">
        <v>11940854.1</v>
      </c>
      <c r="K5" s="1">
        <v>12227116.720000001</v>
      </c>
      <c r="L5" s="1">
        <v>12378618.07</v>
      </c>
      <c r="M5" s="1">
        <v>12412656.1</v>
      </c>
      <c r="N5" s="1">
        <v>12739852.9</v>
      </c>
      <c r="O5" s="1">
        <v>12450585.790000001</v>
      </c>
      <c r="P5" s="1">
        <v>12576152.869999999</v>
      </c>
      <c r="Q5" s="1">
        <v>11944709.479999999</v>
      </c>
      <c r="R5" s="1">
        <v>12498430.58</v>
      </c>
      <c r="S5" s="1">
        <v>10522876.08</v>
      </c>
      <c r="T5" s="1">
        <v>12773179.309999999</v>
      </c>
    </row>
    <row r="6" spans="1:26" x14ac:dyDescent="0.2">
      <c r="A6" t="s">
        <v>22</v>
      </c>
      <c r="B6" t="s">
        <v>108</v>
      </c>
      <c r="C6" s="1">
        <v>11588813.75</v>
      </c>
      <c r="D6" s="1">
        <v>11128536.630000001</v>
      </c>
      <c r="E6" s="1">
        <v>11818322.700000001</v>
      </c>
      <c r="F6" s="1">
        <v>12233560.74</v>
      </c>
      <c r="G6" s="1">
        <v>13117784.969999999</v>
      </c>
      <c r="H6" s="1">
        <v>13524875.869999999</v>
      </c>
      <c r="I6" s="1">
        <v>13477654.699999999</v>
      </c>
      <c r="J6" s="1">
        <v>13941627.500000002</v>
      </c>
      <c r="K6" s="1">
        <v>14655874.189999999</v>
      </c>
      <c r="L6" s="1">
        <v>14381161.800000001</v>
      </c>
      <c r="M6" s="1">
        <v>14028666.200000001</v>
      </c>
      <c r="N6" s="1">
        <v>15349896.789999999</v>
      </c>
      <c r="O6" s="1">
        <v>14804603.889999997</v>
      </c>
      <c r="P6" s="1">
        <v>14048766.199999999</v>
      </c>
      <c r="Q6" s="1">
        <v>12807545</v>
      </c>
      <c r="R6" s="1">
        <v>11927855.17</v>
      </c>
      <c r="S6" s="1">
        <v>9933843.4000000022</v>
      </c>
      <c r="T6" s="1">
        <v>12360471.880000001</v>
      </c>
    </row>
    <row r="7" spans="1:26" x14ac:dyDescent="0.2">
      <c r="A7" t="s">
        <v>23</v>
      </c>
      <c r="B7" t="s">
        <v>109</v>
      </c>
      <c r="C7" s="1">
        <v>9566061.25</v>
      </c>
      <c r="D7" s="1">
        <v>8980211.5499999989</v>
      </c>
      <c r="E7" s="1">
        <v>9642331.1600000001</v>
      </c>
      <c r="F7" s="1">
        <v>11011545.189999999</v>
      </c>
      <c r="G7" s="1">
        <v>11739569.059999999</v>
      </c>
      <c r="H7" s="1">
        <v>12330562.279999999</v>
      </c>
      <c r="I7" s="1">
        <v>12696677.300000001</v>
      </c>
      <c r="J7" s="1">
        <v>12768410.529999999</v>
      </c>
      <c r="K7" s="1">
        <v>13085564.6</v>
      </c>
      <c r="L7" s="1">
        <v>13288589.48</v>
      </c>
      <c r="M7" s="1">
        <v>12899614.550000001</v>
      </c>
      <c r="N7" s="1">
        <v>13289114.279999999</v>
      </c>
      <c r="O7" s="1">
        <v>13601791.719999999</v>
      </c>
      <c r="P7" s="1">
        <v>13572979.520000001</v>
      </c>
      <c r="Q7" s="1">
        <v>12159811.119999999</v>
      </c>
      <c r="R7" s="1">
        <v>12080507.229999999</v>
      </c>
      <c r="S7" s="1">
        <v>10001625.979999999</v>
      </c>
      <c r="T7" s="1">
        <v>12769887.210000001</v>
      </c>
    </row>
    <row r="8" spans="1:26" x14ac:dyDescent="0.2">
      <c r="A8" t="s">
        <v>24</v>
      </c>
      <c r="B8" t="s">
        <v>110</v>
      </c>
      <c r="C8" s="1">
        <v>11050457.48</v>
      </c>
      <c r="D8" s="1">
        <v>11075064</v>
      </c>
      <c r="E8" s="1">
        <v>11116057.130000001</v>
      </c>
      <c r="F8" s="1">
        <v>11907748.67</v>
      </c>
      <c r="G8" s="1">
        <v>12443520.98</v>
      </c>
      <c r="H8" s="1">
        <v>12706831.720000001</v>
      </c>
      <c r="I8" s="1">
        <v>12678080.639999999</v>
      </c>
      <c r="J8" s="1">
        <v>12696433.83</v>
      </c>
      <c r="K8" s="1">
        <v>12495021.529999999</v>
      </c>
      <c r="L8" s="1">
        <v>12134884.689999999</v>
      </c>
      <c r="M8" s="1">
        <v>12354691.619999999</v>
      </c>
      <c r="N8" s="1">
        <v>14632039.750000002</v>
      </c>
      <c r="O8" s="1">
        <v>14640076.17</v>
      </c>
      <c r="P8" s="1">
        <v>14841516.560000001</v>
      </c>
      <c r="Q8" s="1">
        <v>14279085.649999999</v>
      </c>
      <c r="R8" s="1">
        <v>14505012.640000001</v>
      </c>
      <c r="S8" s="1">
        <v>12422950.59</v>
      </c>
      <c r="T8" s="1">
        <v>14753824.25</v>
      </c>
    </row>
    <row r="9" spans="1:26" x14ac:dyDescent="0.2">
      <c r="A9" t="s">
        <v>25</v>
      </c>
      <c r="B9" t="s">
        <v>111</v>
      </c>
      <c r="C9" s="1">
        <v>9871142.6999999993</v>
      </c>
      <c r="D9" s="1">
        <v>9633406.0899999999</v>
      </c>
      <c r="E9" s="1">
        <v>9924192.4299999997</v>
      </c>
      <c r="F9" s="1">
        <v>11179441.149999999</v>
      </c>
      <c r="G9" s="1">
        <v>12032793.569999998</v>
      </c>
      <c r="H9" s="1">
        <v>12467336.6</v>
      </c>
      <c r="I9" s="1">
        <v>12609195.030000001</v>
      </c>
      <c r="J9" s="1">
        <v>13164496</v>
      </c>
      <c r="K9" s="1">
        <v>13105971.24</v>
      </c>
      <c r="L9" s="1">
        <v>12788872.829999998</v>
      </c>
      <c r="M9" s="1">
        <v>13215479.969999999</v>
      </c>
      <c r="N9" s="1">
        <v>14453930.909999998</v>
      </c>
      <c r="O9" s="1">
        <v>14137602.099999998</v>
      </c>
      <c r="P9" s="1">
        <v>14031503.779999999</v>
      </c>
      <c r="Q9" s="1">
        <v>13724583.579999998</v>
      </c>
      <c r="R9" s="1">
        <v>12678360.419999998</v>
      </c>
      <c r="S9" s="1">
        <v>11050790.050000003</v>
      </c>
      <c r="T9" s="1">
        <v>13433374.65</v>
      </c>
    </row>
    <row r="10" spans="1:26" s="3" customFormat="1" x14ac:dyDescent="0.2">
      <c r="A10" s="3" t="s">
        <v>26</v>
      </c>
      <c r="B10" s="3" t="s">
        <v>112</v>
      </c>
      <c r="C10" s="4">
        <v>20880466.760000002</v>
      </c>
      <c r="D10" s="4">
        <v>19565220.260000002</v>
      </c>
      <c r="E10" s="4">
        <v>21492952.430000003</v>
      </c>
      <c r="F10" s="4">
        <v>24416834.080000002</v>
      </c>
      <c r="G10" s="4">
        <v>24554724.759999998</v>
      </c>
      <c r="H10" s="4">
        <v>26740720.779999997</v>
      </c>
      <c r="I10" s="4">
        <v>27966812.390000001</v>
      </c>
      <c r="J10" s="4">
        <v>23999969.18</v>
      </c>
      <c r="K10" s="4">
        <v>22542775.789999999</v>
      </c>
      <c r="L10" s="4">
        <v>22022348.469999999</v>
      </c>
      <c r="M10" s="4">
        <v>16544330.1</v>
      </c>
      <c r="N10" s="4">
        <v>18756154.709999997</v>
      </c>
      <c r="O10" s="4">
        <v>18403930.779999997</v>
      </c>
      <c r="P10" s="4">
        <v>17977312.939999998</v>
      </c>
      <c r="Q10" s="4">
        <v>18082615.629999999</v>
      </c>
      <c r="R10" s="4">
        <v>16801904.370000001</v>
      </c>
      <c r="S10" s="4">
        <v>15112680.669999998</v>
      </c>
      <c r="T10" s="4">
        <v>26423958.73</v>
      </c>
    </row>
    <row r="11" spans="1:26" x14ac:dyDescent="0.2">
      <c r="A11" t="s">
        <v>27</v>
      </c>
      <c r="B11" t="s">
        <v>113</v>
      </c>
      <c r="C11" s="1">
        <v>11625399.200000001</v>
      </c>
      <c r="D11" s="1">
        <v>12080795.209999999</v>
      </c>
      <c r="E11" s="1">
        <v>12756960.090000002</v>
      </c>
      <c r="F11" s="1">
        <v>13680993.200000001</v>
      </c>
      <c r="G11" s="1">
        <v>13809350.01</v>
      </c>
      <c r="H11" s="1">
        <v>13963756.23</v>
      </c>
      <c r="I11" s="1">
        <v>14529810.52</v>
      </c>
      <c r="J11" s="1">
        <v>15248513.27</v>
      </c>
      <c r="K11" s="1">
        <v>15010925.560000002</v>
      </c>
      <c r="L11" s="1">
        <v>14303393.43</v>
      </c>
      <c r="M11" s="1">
        <v>15381202.679999998</v>
      </c>
      <c r="N11" s="1">
        <v>15972728.42</v>
      </c>
      <c r="O11" s="1">
        <v>16423303.049999999</v>
      </c>
      <c r="P11" s="1">
        <v>16713642.440000001</v>
      </c>
      <c r="Q11" s="1">
        <v>15668571.610000001</v>
      </c>
      <c r="R11" s="1">
        <v>15746289.99</v>
      </c>
      <c r="S11" s="1">
        <v>12853097.079999998</v>
      </c>
      <c r="T11" s="1">
        <v>15729987.48</v>
      </c>
      <c r="Y11" t="s">
        <v>189</v>
      </c>
    </row>
    <row r="12" spans="1:26" x14ac:dyDescent="0.2">
      <c r="A12" t="s">
        <v>28</v>
      </c>
      <c r="B12" t="s">
        <v>114</v>
      </c>
      <c r="C12" s="1">
        <v>23026062.859999999</v>
      </c>
      <c r="D12" s="1">
        <v>23373226.200000003</v>
      </c>
      <c r="E12" s="1">
        <v>25899876.629999999</v>
      </c>
      <c r="F12" s="1">
        <v>27418151.059999999</v>
      </c>
      <c r="G12" s="1">
        <v>28553109.120000001</v>
      </c>
      <c r="H12" s="1">
        <v>24640186.259999998</v>
      </c>
      <c r="I12" s="1">
        <v>22229141.539999999</v>
      </c>
      <c r="J12" s="1">
        <v>23274173.190000001</v>
      </c>
      <c r="K12" s="1">
        <v>22949020.880000003</v>
      </c>
      <c r="L12" s="1">
        <v>23003408.150000006</v>
      </c>
      <c r="M12" s="1">
        <v>24564416.840000004</v>
      </c>
      <c r="N12" s="1">
        <v>27085666.189999998</v>
      </c>
      <c r="O12" s="1">
        <v>26782786.25</v>
      </c>
      <c r="P12" s="1">
        <v>25627398.370000001</v>
      </c>
      <c r="Q12" s="1">
        <v>23351342.469999999</v>
      </c>
      <c r="R12" s="1">
        <v>21213455.809999999</v>
      </c>
      <c r="S12" s="1">
        <v>16997200.940000001</v>
      </c>
      <c r="T12" s="1">
        <v>21670412.669999998</v>
      </c>
      <c r="W12" s="10">
        <v>2006</v>
      </c>
      <c r="X12" s="8">
        <v>1060724079.7499998</v>
      </c>
      <c r="Y12">
        <v>1.5109999999999999</v>
      </c>
      <c r="Z12" s="9">
        <f>X12*Y12</f>
        <v>1602754084.5022495</v>
      </c>
    </row>
    <row r="13" spans="1:26" x14ac:dyDescent="0.2">
      <c r="A13" t="s">
        <v>29</v>
      </c>
      <c r="B13" t="s">
        <v>115</v>
      </c>
      <c r="C13" s="1">
        <v>10733301.770000001</v>
      </c>
      <c r="D13" s="1">
        <v>10624884.460000001</v>
      </c>
      <c r="E13" s="1">
        <v>10541002.540000001</v>
      </c>
      <c r="F13" s="1">
        <v>11964502.09</v>
      </c>
      <c r="G13" s="1">
        <v>12207148.060000001</v>
      </c>
      <c r="H13" s="1">
        <v>12663796.569999998</v>
      </c>
      <c r="I13" s="1">
        <v>13128828.300000001</v>
      </c>
      <c r="J13" s="1">
        <v>12979322.379999999</v>
      </c>
      <c r="K13" s="1">
        <v>12181336.67</v>
      </c>
      <c r="L13" s="1">
        <v>11670258.41</v>
      </c>
      <c r="M13" s="1">
        <v>10928780.290000001</v>
      </c>
      <c r="N13" s="1">
        <v>11409245.51</v>
      </c>
      <c r="O13" s="1">
        <v>11340860.879999999</v>
      </c>
      <c r="P13" s="1">
        <v>11080884.629999999</v>
      </c>
      <c r="Q13" s="1">
        <v>10361077.419999998</v>
      </c>
      <c r="R13" s="1">
        <v>11083711.310000001</v>
      </c>
      <c r="S13" s="1">
        <v>9577313.3599999994</v>
      </c>
      <c r="T13" s="1">
        <v>11915489</v>
      </c>
      <c r="W13" s="10">
        <v>2007</v>
      </c>
      <c r="X13" s="8">
        <v>1064059474.62</v>
      </c>
      <c r="Y13">
        <v>1.47</v>
      </c>
      <c r="Z13" s="9">
        <f t="shared" ref="Z13:Z29" si="2">X13*Y13</f>
        <v>1564167427.6914001</v>
      </c>
    </row>
    <row r="14" spans="1:26" x14ac:dyDescent="0.2">
      <c r="A14" t="s">
        <v>30</v>
      </c>
      <c r="B14" t="s">
        <v>116</v>
      </c>
      <c r="C14" s="1">
        <v>19588252.720000003</v>
      </c>
      <c r="D14" s="1">
        <v>19850903.940000005</v>
      </c>
      <c r="E14" s="1">
        <v>20311883.739999998</v>
      </c>
      <c r="F14" s="1">
        <v>21695809.350000001</v>
      </c>
      <c r="G14" s="1">
        <v>22731312.709999997</v>
      </c>
      <c r="H14" s="1">
        <v>23200244.59</v>
      </c>
      <c r="I14" s="1">
        <v>22163214.32</v>
      </c>
      <c r="J14" s="1">
        <v>22591394.460000001</v>
      </c>
      <c r="K14" s="1">
        <v>22843674.82</v>
      </c>
      <c r="L14" s="1">
        <v>22512841.810000002</v>
      </c>
      <c r="M14" s="1">
        <v>24535235.769999996</v>
      </c>
      <c r="N14" s="1">
        <v>26914689.190000001</v>
      </c>
      <c r="O14" s="1">
        <v>27130739.34</v>
      </c>
      <c r="P14" s="1">
        <v>25157375.720000003</v>
      </c>
      <c r="Q14" s="1">
        <v>22299549.949999996</v>
      </c>
      <c r="R14" s="1">
        <v>20550389.299999997</v>
      </c>
      <c r="S14" s="1">
        <v>15903477.099999998</v>
      </c>
      <c r="T14" s="1">
        <v>20156944.48</v>
      </c>
      <c r="W14" s="10">
        <v>2008</v>
      </c>
      <c r="X14" s="8">
        <v>1129941479.3799999</v>
      </c>
      <c r="Y14">
        <v>1.415</v>
      </c>
      <c r="Z14" s="9">
        <f t="shared" si="2"/>
        <v>1598867193.3226998</v>
      </c>
    </row>
    <row r="15" spans="1:26" x14ac:dyDescent="0.2">
      <c r="A15" t="s">
        <v>31</v>
      </c>
      <c r="B15" t="s">
        <v>117</v>
      </c>
      <c r="C15" s="1">
        <v>15137371.069999998</v>
      </c>
      <c r="D15" s="1">
        <v>15142605.629999999</v>
      </c>
      <c r="E15" s="1">
        <v>15349406.889999999</v>
      </c>
      <c r="F15" s="1">
        <v>16209051.68</v>
      </c>
      <c r="G15" s="1">
        <v>16886802.149999999</v>
      </c>
      <c r="H15" s="1">
        <v>17295493.919999998</v>
      </c>
      <c r="I15" s="1">
        <v>17123857.93</v>
      </c>
      <c r="J15" s="1">
        <v>16681269.229999999</v>
      </c>
      <c r="K15" s="1">
        <v>16366239.98</v>
      </c>
      <c r="L15" s="1">
        <v>16193592.1</v>
      </c>
      <c r="M15" s="1">
        <v>15977060.380000001</v>
      </c>
      <c r="N15" s="1">
        <v>17408094.609999999</v>
      </c>
      <c r="O15" s="1">
        <v>16832578.599999998</v>
      </c>
      <c r="P15" s="1">
        <v>17070003.600000001</v>
      </c>
      <c r="Q15" s="1">
        <v>16519712.109999999</v>
      </c>
      <c r="R15" s="1">
        <v>15804603.199999999</v>
      </c>
      <c r="S15" s="1">
        <v>12986178.909999998</v>
      </c>
      <c r="T15" s="1">
        <v>16969277.73</v>
      </c>
      <c r="W15" s="10">
        <v>2009</v>
      </c>
      <c r="X15" s="8">
        <v>1249071471.9500005</v>
      </c>
      <c r="Y15" s="7">
        <f>304.702/214.537</f>
        <v>1.4202771549895821</v>
      </c>
      <c r="Z15" s="9">
        <f t="shared" si="2"/>
        <v>1774027676.5597963</v>
      </c>
    </row>
    <row r="16" spans="1:26" x14ac:dyDescent="0.2">
      <c r="A16" t="s">
        <v>32</v>
      </c>
      <c r="B16" t="s">
        <v>118</v>
      </c>
      <c r="C16" s="1">
        <v>9499976.8000000007</v>
      </c>
      <c r="D16" s="1">
        <v>9880740.3200000003</v>
      </c>
      <c r="E16" s="1">
        <v>10060502.609999999</v>
      </c>
      <c r="F16" s="1">
        <v>11441219.529999999</v>
      </c>
      <c r="G16" s="1">
        <v>12379566.000000002</v>
      </c>
      <c r="H16" s="1">
        <v>12368060.659999998</v>
      </c>
      <c r="I16" s="1">
        <v>12025080.180000002</v>
      </c>
      <c r="J16" s="1">
        <v>12643585.100000001</v>
      </c>
      <c r="K16" s="1">
        <v>11951118.83</v>
      </c>
      <c r="L16" s="1">
        <v>11759042.819999998</v>
      </c>
      <c r="M16" s="1">
        <v>11401399.999999998</v>
      </c>
      <c r="N16" s="1">
        <v>11630102.190000001</v>
      </c>
      <c r="O16" s="1">
        <v>11857839.699999999</v>
      </c>
      <c r="P16" s="1">
        <v>12179811.77</v>
      </c>
      <c r="Q16" s="1">
        <v>10567024.48</v>
      </c>
      <c r="R16" s="1">
        <v>10866960.389999997</v>
      </c>
      <c r="S16" s="1">
        <v>9117170.25</v>
      </c>
      <c r="T16" s="1">
        <v>12885340.289999999</v>
      </c>
      <c r="W16" s="10">
        <v>2010</v>
      </c>
      <c r="X16" s="8">
        <v>1311493656.0800006</v>
      </c>
      <c r="Y16" s="7">
        <f>304.702/218.056</f>
        <v>1.3973566423304105</v>
      </c>
      <c r="Z16" s="9">
        <f t="shared" si="2"/>
        <v>1832624371.6975839</v>
      </c>
    </row>
    <row r="17" spans="1:26" s="3" customFormat="1" x14ac:dyDescent="0.2">
      <c r="A17" s="3" t="s">
        <v>33</v>
      </c>
      <c r="B17" s="3" t="s">
        <v>119</v>
      </c>
      <c r="C17" s="4">
        <v>14032720.810000001</v>
      </c>
      <c r="D17" s="4">
        <v>15121734.700000001</v>
      </c>
      <c r="E17" s="4">
        <v>20527367.52</v>
      </c>
      <c r="F17" s="4">
        <v>23574559.149999999</v>
      </c>
      <c r="G17" s="4">
        <v>27426316.43</v>
      </c>
      <c r="H17" s="4">
        <v>27236240.050000001</v>
      </c>
      <c r="I17" s="4">
        <v>25685100.690000001</v>
      </c>
      <c r="J17" s="4">
        <v>24235833.930000003</v>
      </c>
      <c r="K17" s="4">
        <v>27873261.91</v>
      </c>
      <c r="L17" s="4">
        <v>26876683.890000001</v>
      </c>
      <c r="M17" s="4">
        <v>12580667.810000001</v>
      </c>
      <c r="N17" s="4">
        <v>11681006.600000001</v>
      </c>
      <c r="O17" s="4">
        <v>10502374.199999999</v>
      </c>
      <c r="P17" s="4">
        <v>10836925.91</v>
      </c>
      <c r="Q17" s="4">
        <v>10326825.760000002</v>
      </c>
      <c r="R17" s="4">
        <v>8857147.4800000004</v>
      </c>
      <c r="S17" s="4">
        <v>7989177.3399999999</v>
      </c>
      <c r="T17" s="4">
        <v>13280565.289999999</v>
      </c>
      <c r="W17" s="10">
        <v>2011</v>
      </c>
      <c r="X17" s="8">
        <v>1326182619.3500001</v>
      </c>
      <c r="Y17" s="7">
        <f>304.702/224.939</f>
        <v>1.3545983577769973</v>
      </c>
      <c r="Z17" s="9">
        <f t="shared" si="2"/>
        <v>1796444798.2839069</v>
      </c>
    </row>
    <row r="18" spans="1:26" x14ac:dyDescent="0.2">
      <c r="A18" t="s">
        <v>34</v>
      </c>
      <c r="B18" t="s">
        <v>120</v>
      </c>
      <c r="C18" s="1">
        <v>7214505.6900000004</v>
      </c>
      <c r="D18" s="1">
        <v>7170153.6899999995</v>
      </c>
      <c r="E18" s="1">
        <v>7699827.0600000005</v>
      </c>
      <c r="F18" s="1">
        <v>8395517.3900000006</v>
      </c>
      <c r="G18" s="1">
        <v>8561869.0099999998</v>
      </c>
      <c r="H18" s="1">
        <v>9031361.2899999991</v>
      </c>
      <c r="I18" s="1">
        <v>9592381.0700000022</v>
      </c>
      <c r="J18" s="1">
        <v>9619841.6699999999</v>
      </c>
      <c r="K18" s="1">
        <v>10126479.530000001</v>
      </c>
      <c r="L18" s="1">
        <v>9840792.3099999987</v>
      </c>
      <c r="M18" s="1">
        <v>9317882.339999998</v>
      </c>
      <c r="N18" s="1">
        <v>10146376.109999999</v>
      </c>
      <c r="O18" s="1">
        <v>10821096.450000001</v>
      </c>
      <c r="P18" s="1">
        <v>10679776.389999999</v>
      </c>
      <c r="Q18" s="1">
        <v>9964951.7299999986</v>
      </c>
      <c r="R18" s="1">
        <v>10800928.229999999</v>
      </c>
      <c r="S18" s="1">
        <v>9381919.0599999987</v>
      </c>
      <c r="T18" s="1">
        <v>12358491.729999999</v>
      </c>
      <c r="W18" s="10">
        <v>2012</v>
      </c>
      <c r="X18" s="8">
        <v>1311342598.8799999</v>
      </c>
      <c r="Y18" s="7">
        <f>304.702/229.594</f>
        <v>1.3271339843375698</v>
      </c>
      <c r="Z18" s="9">
        <f t="shared" si="2"/>
        <v>1740327328.0831978</v>
      </c>
    </row>
    <row r="19" spans="1:26" x14ac:dyDescent="0.2">
      <c r="A19" t="s">
        <v>35</v>
      </c>
      <c r="B19" t="s">
        <v>121</v>
      </c>
      <c r="C19" s="1">
        <v>13856350.630000001</v>
      </c>
      <c r="D19" s="1">
        <v>11476420.560000001</v>
      </c>
      <c r="E19" s="1">
        <v>10916846.5</v>
      </c>
      <c r="F19" s="1">
        <v>12663022.470000001</v>
      </c>
      <c r="G19" s="1">
        <v>13576633.219999999</v>
      </c>
      <c r="H19" s="1">
        <v>14033248.040000001</v>
      </c>
      <c r="I19" s="1">
        <v>14254503.060000001</v>
      </c>
      <c r="J19" s="1">
        <v>13970952.050000001</v>
      </c>
      <c r="K19" s="1">
        <v>13742726.970000001</v>
      </c>
      <c r="L19" s="1">
        <v>13439159.93</v>
      </c>
      <c r="M19" s="1">
        <v>13249089.65</v>
      </c>
      <c r="N19" s="1">
        <v>14992262.26</v>
      </c>
      <c r="O19" s="1">
        <v>14516965.760000002</v>
      </c>
      <c r="P19" s="1">
        <v>14784670.09</v>
      </c>
      <c r="Q19" s="1">
        <v>14130190.829999998</v>
      </c>
      <c r="R19" s="1">
        <v>14562554.219999999</v>
      </c>
      <c r="S19" s="1">
        <v>12441325.67</v>
      </c>
      <c r="T19" s="1">
        <v>16362965.220000001</v>
      </c>
      <c r="W19" s="10">
        <v>2013</v>
      </c>
      <c r="X19" s="8">
        <v>1305876797.1000001</v>
      </c>
      <c r="Y19" s="7">
        <f>304.702/232.957</f>
        <v>1.3079752915774157</v>
      </c>
      <c r="Z19" s="9">
        <f t="shared" si="2"/>
        <v>1708054584.4510543</v>
      </c>
    </row>
    <row r="20" spans="1:26" x14ac:dyDescent="0.2">
      <c r="A20" t="s">
        <v>36</v>
      </c>
      <c r="B20" t="s">
        <v>122</v>
      </c>
      <c r="C20" s="1">
        <v>10362223.42</v>
      </c>
      <c r="D20" s="1">
        <v>10439984.959999999</v>
      </c>
      <c r="E20" s="1">
        <v>10811994.5</v>
      </c>
      <c r="F20" s="1">
        <v>11693336.560000001</v>
      </c>
      <c r="G20" s="1">
        <v>12702384.59</v>
      </c>
      <c r="H20" s="1">
        <v>12497930.049999999</v>
      </c>
      <c r="I20" s="1">
        <v>12167989.25</v>
      </c>
      <c r="J20" s="1">
        <v>12457635.710000001</v>
      </c>
      <c r="K20" s="1">
        <v>12668519.569999998</v>
      </c>
      <c r="L20" s="1">
        <v>12252272.52</v>
      </c>
      <c r="M20" s="1">
        <v>11821661.069999998</v>
      </c>
      <c r="N20" s="1">
        <v>12782204.580000002</v>
      </c>
      <c r="O20" s="1">
        <v>13100278.32</v>
      </c>
      <c r="P20" s="1">
        <v>12888289.350000001</v>
      </c>
      <c r="Q20" s="1">
        <v>12259192.820000002</v>
      </c>
      <c r="R20" s="1">
        <v>12463070.290000001</v>
      </c>
      <c r="S20" s="1">
        <v>11226000.34</v>
      </c>
      <c r="T20" s="1">
        <v>14461853.369999999</v>
      </c>
      <c r="W20" s="10">
        <v>2014</v>
      </c>
      <c r="X20" s="8">
        <v>1296228864.4600003</v>
      </c>
      <c r="Y20" s="7">
        <f>304.702/236.736</f>
        <v>1.287096174641795</v>
      </c>
      <c r="Z20" s="9">
        <f t="shared" si="2"/>
        <v>1668371212.9067442</v>
      </c>
    </row>
    <row r="21" spans="1:26" x14ac:dyDescent="0.2">
      <c r="A21" t="s">
        <v>37</v>
      </c>
      <c r="B21" t="s">
        <v>123</v>
      </c>
      <c r="C21" s="1">
        <v>12291046.17</v>
      </c>
      <c r="D21" s="1">
        <v>12321226.939999999</v>
      </c>
      <c r="E21" s="1">
        <v>12027352.57</v>
      </c>
      <c r="F21" s="1">
        <v>13065722.01</v>
      </c>
      <c r="G21" s="1">
        <v>14103197.799999997</v>
      </c>
      <c r="H21" s="1">
        <v>14076408.449999999</v>
      </c>
      <c r="I21" s="1">
        <v>14232281.49</v>
      </c>
      <c r="J21" s="1">
        <v>13852891.289999997</v>
      </c>
      <c r="K21" s="1">
        <v>12678470.919999998</v>
      </c>
      <c r="L21" s="1">
        <v>12426731.049999999</v>
      </c>
      <c r="M21" s="1">
        <v>11803082.399999999</v>
      </c>
      <c r="N21" s="1">
        <v>13710171.109999999</v>
      </c>
      <c r="O21" s="1">
        <v>16209954.440000001</v>
      </c>
      <c r="P21" s="1">
        <v>16487522.969999997</v>
      </c>
      <c r="Q21" s="1">
        <v>15615740.66</v>
      </c>
      <c r="R21" s="1">
        <v>15102314.790000001</v>
      </c>
      <c r="S21" s="1">
        <v>13247934.899999999</v>
      </c>
      <c r="T21" s="1">
        <v>16623935.030000001</v>
      </c>
      <c r="W21" s="10">
        <v>2015</v>
      </c>
      <c r="X21" s="8">
        <v>1298467461.4400005</v>
      </c>
      <c r="Y21" s="7">
        <f>304.702/237.017</f>
        <v>1.2855702333587886</v>
      </c>
      <c r="Z21" s="9">
        <f t="shared" si="2"/>
        <v>1669271117.4122152</v>
      </c>
    </row>
    <row r="22" spans="1:26" x14ac:dyDescent="0.2">
      <c r="A22" t="s">
        <v>38</v>
      </c>
      <c r="B22" t="s">
        <v>124</v>
      </c>
      <c r="C22" s="1">
        <v>10148100.65</v>
      </c>
      <c r="D22" s="1">
        <v>10250358.179999998</v>
      </c>
      <c r="E22" s="1">
        <v>10341175.609999999</v>
      </c>
      <c r="F22" s="1">
        <v>11580458.57</v>
      </c>
      <c r="G22" s="1">
        <v>11840724.790000001</v>
      </c>
      <c r="H22" s="1">
        <v>12406619.73</v>
      </c>
      <c r="I22" s="1">
        <v>12031360.76</v>
      </c>
      <c r="J22" s="1">
        <v>12008527.939999999</v>
      </c>
      <c r="K22" s="1">
        <v>11750934.140000001</v>
      </c>
      <c r="L22" s="1">
        <v>11154876.119999999</v>
      </c>
      <c r="M22" s="1">
        <v>10669923.410000002</v>
      </c>
      <c r="N22" s="1">
        <v>11199992.57</v>
      </c>
      <c r="O22" s="1">
        <v>11614791.16</v>
      </c>
      <c r="P22" s="1">
        <v>11426158.839999998</v>
      </c>
      <c r="Q22" s="1">
        <v>10509144.040000001</v>
      </c>
      <c r="R22" s="1">
        <v>11118315.820000002</v>
      </c>
      <c r="S22" s="1">
        <v>9404747.8199999984</v>
      </c>
      <c r="T22" s="1">
        <v>11883701.180000002</v>
      </c>
      <c r="W22" s="10">
        <v>2016</v>
      </c>
      <c r="X22" s="8">
        <v>1256914895.5899994</v>
      </c>
      <c r="Y22" s="7">
        <f>304.702/240.007</f>
        <v>1.2695546379897253</v>
      </c>
      <c r="Z22" s="9">
        <f t="shared" si="2"/>
        <v>1595722135.2546551</v>
      </c>
    </row>
    <row r="23" spans="1:26" x14ac:dyDescent="0.2">
      <c r="A23" t="s">
        <v>39</v>
      </c>
      <c r="B23" t="s">
        <v>125</v>
      </c>
      <c r="C23" s="1">
        <v>11298892.960000001</v>
      </c>
      <c r="D23" s="1">
        <v>11251129.060000001</v>
      </c>
      <c r="E23" s="1">
        <v>11461111.16</v>
      </c>
      <c r="F23" s="1">
        <v>14232633.539999999</v>
      </c>
      <c r="G23" s="1">
        <v>15844727.1</v>
      </c>
      <c r="H23" s="1">
        <v>15507446.83</v>
      </c>
      <c r="I23" s="1">
        <v>14267156.51</v>
      </c>
      <c r="J23" s="1">
        <v>14240363.65</v>
      </c>
      <c r="K23" s="1">
        <v>14425125.359999998</v>
      </c>
      <c r="L23" s="1">
        <v>16464361.160000002</v>
      </c>
      <c r="M23" s="1">
        <v>14735743.26</v>
      </c>
      <c r="N23" s="1">
        <v>14870273.620000001</v>
      </c>
      <c r="O23" s="1">
        <v>14776466.539999999</v>
      </c>
      <c r="P23" s="1">
        <v>13949413.550000001</v>
      </c>
      <c r="Q23" s="1">
        <v>13377119.549999999</v>
      </c>
      <c r="R23" s="1">
        <v>14332568.43</v>
      </c>
      <c r="S23" s="1">
        <v>11828567.579999998</v>
      </c>
      <c r="T23" s="1">
        <v>15886979.99</v>
      </c>
      <c r="W23" s="10">
        <v>2017</v>
      </c>
      <c r="X23" s="8">
        <v>1369599854.5600002</v>
      </c>
      <c r="Y23" s="7">
        <f>304.702/245.12</f>
        <v>1.2430727806788511</v>
      </c>
      <c r="Z23" s="9">
        <f t="shared" si="2"/>
        <v>1702512299.6252494</v>
      </c>
    </row>
    <row r="24" spans="1:26" x14ac:dyDescent="0.2">
      <c r="A24" t="s">
        <v>40</v>
      </c>
      <c r="B24" t="s">
        <v>126</v>
      </c>
      <c r="C24" s="1">
        <v>12090285.839999998</v>
      </c>
      <c r="D24" s="1">
        <v>11854283.810000001</v>
      </c>
      <c r="E24" s="1">
        <v>12368082.32</v>
      </c>
      <c r="F24" s="1">
        <v>13331314.140000001</v>
      </c>
      <c r="G24" s="1">
        <v>14180548.34</v>
      </c>
      <c r="H24" s="1">
        <v>14706064.090000002</v>
      </c>
      <c r="I24" s="1">
        <v>14360420.679999998</v>
      </c>
      <c r="J24" s="1">
        <v>14273752.74</v>
      </c>
      <c r="K24" s="1">
        <v>13401352.359999999</v>
      </c>
      <c r="L24" s="1">
        <v>12877936.959999999</v>
      </c>
      <c r="M24" s="1">
        <v>12068528.859999998</v>
      </c>
      <c r="N24" s="1">
        <v>12593627.969999999</v>
      </c>
      <c r="O24" s="1">
        <v>12622235.699999999</v>
      </c>
      <c r="P24" s="1">
        <v>12375459.060000001</v>
      </c>
      <c r="Q24" s="1">
        <v>10629041.439999999</v>
      </c>
      <c r="R24" s="1">
        <v>11328412.16</v>
      </c>
      <c r="S24" s="1">
        <v>9723868.5</v>
      </c>
      <c r="T24" s="1">
        <v>12792726.650000004</v>
      </c>
      <c r="W24" s="10">
        <v>2018</v>
      </c>
      <c r="X24" s="8">
        <v>1384687575.5700006</v>
      </c>
      <c r="Y24" s="7">
        <f>304.702/251.107</f>
        <v>1.2134349102175566</v>
      </c>
      <c r="Z24" s="9">
        <f t="shared" si="2"/>
        <v>1680228243.9411497</v>
      </c>
    </row>
    <row r="25" spans="1:26" x14ac:dyDescent="0.2">
      <c r="A25" t="s">
        <v>41</v>
      </c>
      <c r="B25" t="s">
        <v>127</v>
      </c>
      <c r="C25" s="1">
        <v>15102352.420000002</v>
      </c>
      <c r="D25" s="1">
        <v>15176660.469999999</v>
      </c>
      <c r="E25" s="1">
        <v>17081413.919999998</v>
      </c>
      <c r="F25" s="1">
        <v>17618400.540000003</v>
      </c>
      <c r="G25" s="1">
        <v>16025957.210000001</v>
      </c>
      <c r="H25" s="1">
        <v>16746791.390000001</v>
      </c>
      <c r="I25" s="1">
        <v>16415222.32</v>
      </c>
      <c r="J25" s="1">
        <v>16272501.640000001</v>
      </c>
      <c r="K25" s="1">
        <v>16173222.52</v>
      </c>
      <c r="L25" s="1">
        <v>15797579.239999998</v>
      </c>
      <c r="M25" s="1">
        <v>16408517.780000001</v>
      </c>
      <c r="N25" s="1">
        <v>17631740.309999999</v>
      </c>
      <c r="O25" s="1">
        <v>17343296.440000001</v>
      </c>
      <c r="P25" s="1">
        <v>18119526.009999998</v>
      </c>
      <c r="Q25" s="1">
        <v>16487455.23</v>
      </c>
      <c r="R25" s="1">
        <v>17171560.52</v>
      </c>
      <c r="S25" s="1">
        <v>14418541.27</v>
      </c>
      <c r="T25" s="1">
        <v>18175561.930000003</v>
      </c>
      <c r="W25" s="10">
        <v>2019</v>
      </c>
      <c r="X25" s="8">
        <v>1388687213.0500002</v>
      </c>
      <c r="Y25" s="7">
        <f>304.702/255.657</f>
        <v>1.1918390656230808</v>
      </c>
      <c r="Z25" s="9">
        <f t="shared" si="2"/>
        <v>1655091670.4442325</v>
      </c>
    </row>
    <row r="26" spans="1:26" x14ac:dyDescent="0.2">
      <c r="A26" t="s">
        <v>42</v>
      </c>
      <c r="B26" t="s">
        <v>128</v>
      </c>
      <c r="C26" s="1">
        <v>14416119.630000001</v>
      </c>
      <c r="D26" s="1">
        <v>12171433.33</v>
      </c>
      <c r="E26" s="1">
        <v>12731335.310000002</v>
      </c>
      <c r="F26" s="1">
        <v>13797056.949999999</v>
      </c>
      <c r="G26" s="1">
        <v>14849263.620000001</v>
      </c>
      <c r="H26" s="1">
        <v>15616724.550000001</v>
      </c>
      <c r="I26" s="1">
        <v>16330310.430000002</v>
      </c>
      <c r="J26" s="1">
        <v>15906069.930000002</v>
      </c>
      <c r="K26" s="1">
        <v>14604086.590000002</v>
      </c>
      <c r="L26" s="1">
        <v>14708084.840000002</v>
      </c>
      <c r="M26" s="1">
        <v>15474429.859999999</v>
      </c>
      <c r="N26" s="1">
        <v>16654534.120000001</v>
      </c>
      <c r="O26" s="1">
        <v>16549823.110000001</v>
      </c>
      <c r="P26" s="1">
        <v>16474087.480000002</v>
      </c>
      <c r="Q26" s="1">
        <v>15475358.83</v>
      </c>
      <c r="R26" s="1">
        <v>14877960.050000001</v>
      </c>
      <c r="S26" s="1">
        <v>12594749.090000002</v>
      </c>
      <c r="T26" s="1">
        <v>16277523.010000002</v>
      </c>
      <c r="W26" s="10">
        <v>2020</v>
      </c>
      <c r="X26" s="8">
        <v>1325240993.4800003</v>
      </c>
      <c r="Y26" s="7">
        <f>304.702/258.811</f>
        <v>1.1773147200080369</v>
      </c>
      <c r="Z26" s="9">
        <f t="shared" si="2"/>
        <v>1560225729.1820793</v>
      </c>
    </row>
    <row r="27" spans="1:26" x14ac:dyDescent="0.2">
      <c r="A27" t="s">
        <v>43</v>
      </c>
      <c r="B27" t="s">
        <v>129</v>
      </c>
      <c r="C27" s="1">
        <v>12042013.229999999</v>
      </c>
      <c r="D27" s="1">
        <v>12978098.090000002</v>
      </c>
      <c r="E27" s="1">
        <v>13590773.48</v>
      </c>
      <c r="F27" s="1">
        <v>14965719.209999999</v>
      </c>
      <c r="G27" s="1">
        <v>16146103.879999999</v>
      </c>
      <c r="H27" s="1">
        <v>16557690.76</v>
      </c>
      <c r="I27" s="1">
        <v>16919563.940000001</v>
      </c>
      <c r="J27" s="1">
        <v>17075450.129999999</v>
      </c>
      <c r="K27" s="1">
        <v>16113900.32</v>
      </c>
      <c r="L27" s="1">
        <v>15239247.940000001</v>
      </c>
      <c r="M27" s="1">
        <v>16389719.630000001</v>
      </c>
      <c r="N27" s="1">
        <v>17976646.990000002</v>
      </c>
      <c r="O27" s="1">
        <v>17508575.010000002</v>
      </c>
      <c r="P27" s="1">
        <v>17454336.300000001</v>
      </c>
      <c r="Q27" s="1">
        <v>16478446.779999999</v>
      </c>
      <c r="R27" s="1">
        <v>15253114.000000002</v>
      </c>
      <c r="S27" s="1">
        <v>12780718.479999999</v>
      </c>
      <c r="T27" s="1">
        <v>15885320.330000002</v>
      </c>
      <c r="W27" s="10">
        <v>2021</v>
      </c>
      <c r="X27" s="8">
        <v>1351683621.1300001</v>
      </c>
      <c r="Y27" s="7">
        <f>304.702/270.97</f>
        <v>1.1244861054729305</v>
      </c>
      <c r="Z27" s="9">
        <f t="shared" si="2"/>
        <v>1519949450.956022</v>
      </c>
    </row>
    <row r="28" spans="1:26" x14ac:dyDescent="0.2">
      <c r="A28" t="s">
        <v>44</v>
      </c>
      <c r="B28" t="s">
        <v>130</v>
      </c>
      <c r="C28" s="1">
        <v>17809837.539999999</v>
      </c>
      <c r="D28" s="1">
        <v>16150396.469999999</v>
      </c>
      <c r="E28" s="1">
        <v>16791699.41</v>
      </c>
      <c r="F28" s="1">
        <v>18367687.970000003</v>
      </c>
      <c r="G28" s="1">
        <v>18923393.609999999</v>
      </c>
      <c r="H28" s="1">
        <v>18175304.579999998</v>
      </c>
      <c r="I28" s="1">
        <v>17056296.82</v>
      </c>
      <c r="J28" s="1">
        <v>16838131.869999997</v>
      </c>
      <c r="K28" s="1">
        <v>17235669.800000001</v>
      </c>
      <c r="L28" s="1">
        <v>16894436.120000001</v>
      </c>
      <c r="M28" s="1">
        <v>17892545.460000001</v>
      </c>
      <c r="N28" s="1">
        <v>21164740.469999999</v>
      </c>
      <c r="O28" s="1">
        <v>21974714.25</v>
      </c>
      <c r="P28" s="1">
        <v>22061946.280000001</v>
      </c>
      <c r="Q28" s="1">
        <v>22114368.049999997</v>
      </c>
      <c r="R28" s="1">
        <v>24354294.449999996</v>
      </c>
      <c r="S28" s="1">
        <v>19022981.189999998</v>
      </c>
      <c r="T28" s="1">
        <v>25265857.66</v>
      </c>
      <c r="W28" s="10">
        <v>2022</v>
      </c>
      <c r="X28" s="8">
        <v>1124374034.0799994</v>
      </c>
      <c r="Y28" s="7">
        <f>304.702/292.655</f>
        <v>1.0411645111137688</v>
      </c>
      <c r="Z28" s="9">
        <f t="shared" si="2"/>
        <v>1170658341.5019188</v>
      </c>
    </row>
    <row r="29" spans="1:26" x14ac:dyDescent="0.2">
      <c r="A29" t="s">
        <v>45</v>
      </c>
      <c r="B29" t="s">
        <v>131</v>
      </c>
      <c r="C29" s="1">
        <v>11197851.559999999</v>
      </c>
      <c r="D29" s="1">
        <v>11523670.220000001</v>
      </c>
      <c r="E29" s="1">
        <v>11994841.380000001</v>
      </c>
      <c r="F29" s="1">
        <v>13520896.439999999</v>
      </c>
      <c r="G29" s="1">
        <v>14311741.190000001</v>
      </c>
      <c r="H29" s="1">
        <v>14148160.27</v>
      </c>
      <c r="I29" s="1">
        <v>13733019.17</v>
      </c>
      <c r="J29" s="1">
        <v>14581610.180000002</v>
      </c>
      <c r="K29" s="1">
        <v>14280775.220000001</v>
      </c>
      <c r="L29" s="1">
        <v>13799911.6</v>
      </c>
      <c r="M29" s="1">
        <v>13487974.73</v>
      </c>
      <c r="N29" s="1">
        <v>14096916.220000001</v>
      </c>
      <c r="O29" s="1">
        <v>14587874.549999999</v>
      </c>
      <c r="P29" s="1">
        <v>14103557.090000002</v>
      </c>
      <c r="Q29" s="1">
        <v>13415026.09</v>
      </c>
      <c r="R29" s="1">
        <v>13435025.1</v>
      </c>
      <c r="S29" s="1">
        <v>11087426.859999999</v>
      </c>
      <c r="T29" s="1">
        <v>15062430.93</v>
      </c>
      <c r="W29" s="10">
        <v>2023</v>
      </c>
      <c r="X29" s="8">
        <v>1459248920.9999995</v>
      </c>
      <c r="Y29" s="7">
        <f>304.702/304.702</f>
        <v>1</v>
      </c>
      <c r="Z29" s="9">
        <f t="shared" si="2"/>
        <v>1459248920.9999995</v>
      </c>
    </row>
    <row r="30" spans="1:26" x14ac:dyDescent="0.2">
      <c r="A30" t="s">
        <v>46</v>
      </c>
      <c r="B30" t="s">
        <v>132</v>
      </c>
      <c r="C30" s="1">
        <v>11018664.84</v>
      </c>
      <c r="D30" s="1">
        <v>11392030.379999999</v>
      </c>
      <c r="E30" s="1">
        <v>12072167.490000002</v>
      </c>
      <c r="F30" s="1">
        <v>13846027.1</v>
      </c>
      <c r="G30" s="1">
        <v>15086319.01</v>
      </c>
      <c r="H30" s="1">
        <v>15140326.120000001</v>
      </c>
      <c r="I30" s="1">
        <v>15262287.290000001</v>
      </c>
      <c r="J30" s="1">
        <v>14645794.459999999</v>
      </c>
      <c r="K30" s="1">
        <v>13931035.870000001</v>
      </c>
      <c r="L30" s="1">
        <v>16300350.220000001</v>
      </c>
      <c r="M30" s="1">
        <v>14796164.050000001</v>
      </c>
      <c r="N30" s="1">
        <v>16455589.470000001</v>
      </c>
      <c r="O30" s="1">
        <v>16666494.18</v>
      </c>
      <c r="P30" s="1">
        <v>17227915.57</v>
      </c>
      <c r="Q30" s="1">
        <v>17144249.439999998</v>
      </c>
      <c r="R30" s="1">
        <v>18976434.720000003</v>
      </c>
      <c r="S30" s="1">
        <v>14596998.619999999</v>
      </c>
      <c r="T30" s="1">
        <v>19952278.290000003</v>
      </c>
    </row>
    <row r="31" spans="1:26" x14ac:dyDescent="0.2">
      <c r="A31" t="s">
        <v>47</v>
      </c>
      <c r="B31" t="s">
        <v>133</v>
      </c>
      <c r="C31" s="1">
        <v>17699444.110000003</v>
      </c>
      <c r="D31" s="1">
        <v>17423525.489999998</v>
      </c>
      <c r="E31" s="1">
        <v>17230886.390000001</v>
      </c>
      <c r="F31" s="1">
        <v>19250947.699999999</v>
      </c>
      <c r="G31" s="1">
        <v>20115755.93</v>
      </c>
      <c r="H31" s="1">
        <v>20304269.970000003</v>
      </c>
      <c r="I31" s="1">
        <v>20363735.739999998</v>
      </c>
      <c r="J31" s="1">
        <v>19963868.739999995</v>
      </c>
      <c r="K31" s="1">
        <v>20084285.059999999</v>
      </c>
      <c r="L31" s="1">
        <v>20374549.799999997</v>
      </c>
      <c r="M31" s="1">
        <v>21318522.459999997</v>
      </c>
      <c r="N31" s="1">
        <v>23218841.100000001</v>
      </c>
      <c r="O31" s="1">
        <v>23833589.52</v>
      </c>
      <c r="P31" s="1">
        <v>24374360.599999994</v>
      </c>
      <c r="Q31" s="1">
        <v>22967933.149999999</v>
      </c>
      <c r="R31" s="1">
        <v>23694903.919999998</v>
      </c>
      <c r="S31" s="1">
        <v>20231806.420000002</v>
      </c>
      <c r="T31" s="1">
        <v>26674721.280000001</v>
      </c>
    </row>
    <row r="32" spans="1:26" x14ac:dyDescent="0.2">
      <c r="A32" t="s">
        <v>48</v>
      </c>
      <c r="B32" t="s">
        <v>134</v>
      </c>
      <c r="C32" s="1">
        <v>21054370.700000003</v>
      </c>
      <c r="D32" s="1">
        <v>21861615.899999999</v>
      </c>
      <c r="E32" s="1">
        <v>23484541.039999999</v>
      </c>
      <c r="F32" s="1">
        <v>25871040.5</v>
      </c>
      <c r="G32" s="1">
        <v>24375152.390000001</v>
      </c>
      <c r="H32" s="1">
        <v>23805756.900000002</v>
      </c>
      <c r="I32" s="1">
        <v>22684846.820000004</v>
      </c>
      <c r="J32" s="1">
        <v>22037774.490000002</v>
      </c>
      <c r="K32" s="1">
        <v>21917802.059999999</v>
      </c>
      <c r="L32" s="1">
        <v>21439760.040000003</v>
      </c>
      <c r="M32" s="1">
        <v>23153401.240000002</v>
      </c>
      <c r="N32" s="1">
        <v>26910291.949999999</v>
      </c>
      <c r="O32" s="1">
        <v>27923384.279999997</v>
      </c>
      <c r="P32" s="1">
        <v>28221060.07</v>
      </c>
      <c r="Q32" s="1">
        <v>27326791.420000002</v>
      </c>
      <c r="R32" s="1">
        <v>28096482.950000003</v>
      </c>
      <c r="S32" s="1">
        <v>22147002.789999995</v>
      </c>
      <c r="T32" s="1">
        <v>28610143.170000002</v>
      </c>
    </row>
    <row r="33" spans="1:20" x14ac:dyDescent="0.2">
      <c r="A33" t="s">
        <v>49</v>
      </c>
      <c r="B33" t="s">
        <v>135</v>
      </c>
      <c r="C33" s="1">
        <v>11299725.400000002</v>
      </c>
      <c r="D33" s="1">
        <v>11637377.209999997</v>
      </c>
      <c r="E33" s="1">
        <v>12461135.42</v>
      </c>
      <c r="F33" s="1">
        <v>13588490.15</v>
      </c>
      <c r="G33" s="1">
        <v>14395950.959999999</v>
      </c>
      <c r="H33" s="1">
        <v>14960484.670000002</v>
      </c>
      <c r="I33" s="1">
        <v>14284984.079999998</v>
      </c>
      <c r="J33" s="1">
        <v>13880686.09</v>
      </c>
      <c r="K33" s="1">
        <v>14409492.529999999</v>
      </c>
      <c r="L33" s="1">
        <v>14804767.83</v>
      </c>
      <c r="M33" s="1">
        <v>13941601.040000001</v>
      </c>
      <c r="N33" s="1">
        <v>15116137.469999999</v>
      </c>
      <c r="O33" s="1">
        <v>15015198.949999997</v>
      </c>
      <c r="P33" s="1">
        <v>14762997.530000001</v>
      </c>
      <c r="Q33" s="1">
        <v>13716990.779999997</v>
      </c>
      <c r="R33" s="1">
        <v>15303179.510000004</v>
      </c>
      <c r="S33" s="1">
        <v>13050757.780000001</v>
      </c>
      <c r="T33" s="1">
        <v>16516937.940000001</v>
      </c>
    </row>
    <row r="34" spans="1:20" x14ac:dyDescent="0.2">
      <c r="A34" t="s">
        <v>50</v>
      </c>
      <c r="B34" t="s">
        <v>136</v>
      </c>
      <c r="C34" s="1">
        <v>19921309.150000002</v>
      </c>
      <c r="D34" s="1">
        <v>18864962.530000001</v>
      </c>
      <c r="E34" s="1">
        <v>20961582.710000001</v>
      </c>
      <c r="F34" s="1">
        <v>22496605.800000001</v>
      </c>
      <c r="G34" s="1">
        <v>20516570.000000004</v>
      </c>
      <c r="H34" s="1">
        <v>20514816.240000002</v>
      </c>
      <c r="I34" s="1">
        <v>21153862.02</v>
      </c>
      <c r="J34" s="1">
        <v>20852880.189999998</v>
      </c>
      <c r="K34" s="1">
        <v>21089666.489999998</v>
      </c>
      <c r="L34" s="1">
        <v>21528672.109999999</v>
      </c>
      <c r="M34" s="1">
        <v>22736975.290000007</v>
      </c>
      <c r="N34" s="1">
        <v>24902916.270000003</v>
      </c>
      <c r="O34" s="1">
        <v>24712675.079999998</v>
      </c>
      <c r="P34" s="1">
        <v>23609494.399999999</v>
      </c>
      <c r="Q34" s="1">
        <v>22375858.66</v>
      </c>
      <c r="R34" s="1">
        <v>23037074.02</v>
      </c>
      <c r="S34" s="1">
        <v>18898810.289999999</v>
      </c>
      <c r="T34" s="1">
        <v>24835579.690000001</v>
      </c>
    </row>
    <row r="35" spans="1:20" x14ac:dyDescent="0.2">
      <c r="A35" t="s">
        <v>51</v>
      </c>
      <c r="B35" t="s">
        <v>137</v>
      </c>
      <c r="C35" s="1">
        <v>14460278.15</v>
      </c>
      <c r="D35" s="1">
        <v>14630473.790000001</v>
      </c>
      <c r="E35" s="1">
        <v>14938686.059999999</v>
      </c>
      <c r="F35" s="1">
        <v>18440858.469999999</v>
      </c>
      <c r="G35" s="1">
        <v>19125387.089999996</v>
      </c>
      <c r="H35" s="1">
        <v>17557101.559999999</v>
      </c>
      <c r="I35" s="1">
        <v>16948791.800000004</v>
      </c>
      <c r="J35" s="1">
        <v>17733419.710000001</v>
      </c>
      <c r="K35" s="1">
        <v>18211963.949999999</v>
      </c>
      <c r="L35" s="1">
        <v>22573898.530000001</v>
      </c>
      <c r="M35" s="1">
        <v>22025198.690000001</v>
      </c>
      <c r="N35" s="1">
        <v>23902103.25</v>
      </c>
      <c r="O35" s="1">
        <v>23354362.599999998</v>
      </c>
      <c r="P35" s="1">
        <v>22386147</v>
      </c>
      <c r="Q35" s="1">
        <v>22013171.610000003</v>
      </c>
      <c r="R35" s="1">
        <v>22774497.439999998</v>
      </c>
      <c r="S35" s="1">
        <v>19841968.440000001</v>
      </c>
      <c r="T35" s="1">
        <v>26925079.469999999</v>
      </c>
    </row>
    <row r="36" spans="1:20" x14ac:dyDescent="0.2">
      <c r="A36" t="s">
        <v>52</v>
      </c>
      <c r="B36" t="s">
        <v>138</v>
      </c>
      <c r="C36" s="1">
        <v>12475176.700000001</v>
      </c>
      <c r="D36" s="1">
        <v>13489161.289999999</v>
      </c>
      <c r="E36" s="1">
        <v>13946409.83</v>
      </c>
      <c r="F36" s="1">
        <v>15756054.48</v>
      </c>
      <c r="G36" s="1">
        <v>16554281.019999998</v>
      </c>
      <c r="H36" s="1">
        <v>17124830.93</v>
      </c>
      <c r="I36" s="1">
        <v>16561772.940000001</v>
      </c>
      <c r="J36" s="1">
        <v>16462329.49</v>
      </c>
      <c r="K36" s="1">
        <v>16439866.720000001</v>
      </c>
      <c r="L36" s="1">
        <v>15731988.630000001</v>
      </c>
      <c r="M36" s="1">
        <v>15693475.449999999</v>
      </c>
      <c r="N36" s="1">
        <v>18991742.019999996</v>
      </c>
      <c r="O36" s="1">
        <v>19607657.600000001</v>
      </c>
      <c r="P36" s="1">
        <v>19071272.950000003</v>
      </c>
      <c r="Q36" s="1">
        <v>17572492.129999999</v>
      </c>
      <c r="R36" s="1">
        <v>17868048.959999997</v>
      </c>
      <c r="S36" s="1">
        <v>15346282.970000001</v>
      </c>
      <c r="T36" s="1">
        <v>19868564.909999996</v>
      </c>
    </row>
    <row r="37" spans="1:20" x14ac:dyDescent="0.2">
      <c r="A37" t="s">
        <v>53</v>
      </c>
      <c r="B37" t="s">
        <v>139</v>
      </c>
      <c r="C37" s="1">
        <v>11048150.66</v>
      </c>
      <c r="D37" s="1">
        <v>11756632.640000001</v>
      </c>
      <c r="E37" s="1">
        <v>12967038.890000001</v>
      </c>
      <c r="F37" s="1">
        <v>14652068.700000001</v>
      </c>
      <c r="G37" s="1">
        <v>16099349.449999999</v>
      </c>
      <c r="H37" s="1">
        <v>16483332.060000001</v>
      </c>
      <c r="I37" s="1">
        <v>16387243.590000002</v>
      </c>
      <c r="J37" s="1">
        <v>16521348.530000001</v>
      </c>
      <c r="K37" s="1">
        <v>16080781.27</v>
      </c>
      <c r="L37" s="1">
        <v>15175217.639999999</v>
      </c>
      <c r="M37" s="1">
        <v>14639027.310000001</v>
      </c>
      <c r="N37" s="1">
        <v>15679076.48</v>
      </c>
      <c r="O37" s="1">
        <v>16079940.15</v>
      </c>
      <c r="P37" s="1">
        <v>15427460.59</v>
      </c>
      <c r="Q37" s="1">
        <v>13848399.800000001</v>
      </c>
      <c r="R37" s="1">
        <v>14797828.52</v>
      </c>
      <c r="S37" s="1">
        <v>13320933.889999999</v>
      </c>
      <c r="T37" s="1">
        <v>17607391.730000004</v>
      </c>
    </row>
    <row r="38" spans="1:20" x14ac:dyDescent="0.2">
      <c r="A38" t="s">
        <v>54</v>
      </c>
      <c r="B38" t="s">
        <v>140</v>
      </c>
      <c r="C38" s="1">
        <v>10832470.270000001</v>
      </c>
      <c r="D38" s="1">
        <v>10745390.110000001</v>
      </c>
      <c r="E38" s="1">
        <v>11333040.340000002</v>
      </c>
      <c r="F38" s="1">
        <v>12504546.409999998</v>
      </c>
      <c r="G38" s="1">
        <v>12978197.200000001</v>
      </c>
      <c r="H38" s="1">
        <v>12757256.710000001</v>
      </c>
      <c r="I38" s="1">
        <v>12953755.02</v>
      </c>
      <c r="J38" s="1">
        <v>12991952.32</v>
      </c>
      <c r="K38" s="1">
        <v>13405397.75</v>
      </c>
      <c r="L38" s="1">
        <v>12979250.689999999</v>
      </c>
      <c r="M38" s="1">
        <v>12654539.870000001</v>
      </c>
      <c r="N38" s="1">
        <v>12993693.449999999</v>
      </c>
      <c r="O38" s="1">
        <v>12933410.35</v>
      </c>
      <c r="P38" s="1">
        <v>12712095.58</v>
      </c>
      <c r="Q38" s="1">
        <v>12940003.829999998</v>
      </c>
      <c r="R38" s="1">
        <v>14279404.630000001</v>
      </c>
      <c r="S38" s="1">
        <v>12124355.720000001</v>
      </c>
      <c r="T38" s="1">
        <v>15433404.990000002</v>
      </c>
    </row>
    <row r="39" spans="1:20" x14ac:dyDescent="0.2">
      <c r="A39" t="s">
        <v>55</v>
      </c>
      <c r="B39" t="s">
        <v>141</v>
      </c>
      <c r="C39" s="1">
        <v>15968408.16</v>
      </c>
      <c r="D39" s="1">
        <v>17892984.940000001</v>
      </c>
      <c r="E39" s="1">
        <v>19117906.390000001</v>
      </c>
      <c r="F39" s="1">
        <v>20631012.860000003</v>
      </c>
      <c r="G39" s="1">
        <v>20167603.089999996</v>
      </c>
      <c r="H39" s="1">
        <v>18930538.830000002</v>
      </c>
      <c r="I39" s="1">
        <v>17813957.669999998</v>
      </c>
      <c r="J39" s="1">
        <v>16980145.669999998</v>
      </c>
      <c r="K39" s="1">
        <v>17134636.800000004</v>
      </c>
      <c r="L39" s="1">
        <v>16940834.149999999</v>
      </c>
      <c r="M39" s="1">
        <v>16797733.629999999</v>
      </c>
      <c r="N39" s="1">
        <v>21381869.450000003</v>
      </c>
      <c r="O39" s="1">
        <v>20937064.41</v>
      </c>
      <c r="P39" s="1">
        <v>20794155.219999999</v>
      </c>
      <c r="Q39" s="1">
        <v>19206935.219999999</v>
      </c>
      <c r="R39" s="1">
        <v>19719253.940000001</v>
      </c>
      <c r="S39" s="1">
        <v>17645440.649999999</v>
      </c>
      <c r="T39" s="1">
        <v>23159245.710000001</v>
      </c>
    </row>
    <row r="40" spans="1:20" x14ac:dyDescent="0.2">
      <c r="A40" t="s">
        <v>56</v>
      </c>
      <c r="B40" t="s">
        <v>142</v>
      </c>
      <c r="C40" s="1">
        <v>12552899.650000002</v>
      </c>
      <c r="D40" s="1">
        <v>12268479.379999997</v>
      </c>
      <c r="E40" s="1">
        <v>12367340.299999999</v>
      </c>
      <c r="F40" s="1">
        <v>13185676.650000002</v>
      </c>
      <c r="G40" s="1">
        <v>13630397.310000001</v>
      </c>
      <c r="H40" s="1">
        <v>14814752.379999999</v>
      </c>
      <c r="I40" s="1">
        <v>14778361.970000001</v>
      </c>
      <c r="J40" s="1">
        <v>14843936.639999999</v>
      </c>
      <c r="K40" s="1">
        <v>13938344.57</v>
      </c>
      <c r="L40" s="1">
        <v>14876941.180000002</v>
      </c>
      <c r="M40" s="1">
        <v>15471294.75</v>
      </c>
      <c r="N40" s="1">
        <v>17250214.140000001</v>
      </c>
      <c r="O40" s="1">
        <v>18216323.349999998</v>
      </c>
      <c r="P40" s="1">
        <v>18431701.16</v>
      </c>
      <c r="Q40" s="1">
        <v>17901740.029999997</v>
      </c>
      <c r="R40" s="1">
        <v>18338687.470000003</v>
      </c>
      <c r="S40" s="1">
        <v>15202735.780000001</v>
      </c>
      <c r="T40" s="1">
        <v>20316561.100000001</v>
      </c>
    </row>
    <row r="41" spans="1:20" x14ac:dyDescent="0.2">
      <c r="A41" t="s">
        <v>57</v>
      </c>
      <c r="B41" t="s">
        <v>143</v>
      </c>
      <c r="C41" s="1">
        <v>10791618.16</v>
      </c>
      <c r="D41" s="1">
        <v>10995719.43</v>
      </c>
      <c r="E41" s="1">
        <v>11328752.23</v>
      </c>
      <c r="F41" s="1">
        <v>12040801.789999999</v>
      </c>
      <c r="G41" s="1">
        <v>12490757.029999997</v>
      </c>
      <c r="H41" s="1">
        <v>12969667.879999999</v>
      </c>
      <c r="I41" s="1">
        <v>12676670.859999999</v>
      </c>
      <c r="J41" s="1">
        <v>12742976.320000002</v>
      </c>
      <c r="K41" s="1">
        <v>13319254.949999999</v>
      </c>
      <c r="L41" s="1">
        <v>13357356.690000001</v>
      </c>
      <c r="M41" s="1">
        <v>13687907.799999999</v>
      </c>
      <c r="N41" s="1">
        <v>14768016.720000001</v>
      </c>
      <c r="O41" s="1">
        <v>14527915.040000001</v>
      </c>
      <c r="P41" s="1">
        <v>14247491.319999998</v>
      </c>
      <c r="Q41" s="1">
        <v>14253919.67</v>
      </c>
      <c r="R41" s="1">
        <v>16363082.42</v>
      </c>
      <c r="S41" s="1">
        <v>14008456.470000001</v>
      </c>
      <c r="T41" s="1">
        <v>18277442.539999999</v>
      </c>
    </row>
    <row r="42" spans="1:20" x14ac:dyDescent="0.2">
      <c r="A42" t="s">
        <v>58</v>
      </c>
      <c r="B42" t="s">
        <v>144</v>
      </c>
      <c r="C42" s="1">
        <v>9985685.6399999987</v>
      </c>
      <c r="D42" s="1">
        <v>10171355.66</v>
      </c>
      <c r="E42" s="1">
        <v>10595185.050000001</v>
      </c>
      <c r="F42" s="1">
        <v>11622268.039999999</v>
      </c>
      <c r="G42" s="1">
        <v>11924409.73</v>
      </c>
      <c r="H42" s="1">
        <v>11996709.799999999</v>
      </c>
      <c r="I42" s="1">
        <v>12385924.199999999</v>
      </c>
      <c r="J42" s="1">
        <v>12391989.810000001</v>
      </c>
      <c r="K42" s="1">
        <v>12207218.34</v>
      </c>
      <c r="L42" s="1">
        <v>12565266.660000002</v>
      </c>
      <c r="M42" s="1">
        <v>12859899.950000001</v>
      </c>
      <c r="N42" s="1">
        <v>12885347.060000001</v>
      </c>
      <c r="O42" s="1">
        <v>13049100.52</v>
      </c>
      <c r="P42" s="1">
        <v>13706508.810000001</v>
      </c>
      <c r="Q42" s="1">
        <v>13194863.710000001</v>
      </c>
      <c r="R42" s="1">
        <v>14151248.98</v>
      </c>
      <c r="S42" s="1">
        <v>12656049.050000001</v>
      </c>
      <c r="T42" s="1">
        <v>15970125.67</v>
      </c>
    </row>
    <row r="43" spans="1:20" x14ac:dyDescent="0.2">
      <c r="A43" t="s">
        <v>59</v>
      </c>
      <c r="B43" t="s">
        <v>145</v>
      </c>
      <c r="C43" s="1">
        <v>9726215.3499999996</v>
      </c>
      <c r="D43" s="1">
        <v>9955971.6699999999</v>
      </c>
      <c r="E43" s="1">
        <v>10474482.5</v>
      </c>
      <c r="F43" s="1">
        <v>11072826.51</v>
      </c>
      <c r="G43" s="1">
        <v>11429320.810000001</v>
      </c>
      <c r="H43" s="1">
        <v>12132062.809999999</v>
      </c>
      <c r="I43" s="1">
        <v>12183141.84</v>
      </c>
      <c r="J43" s="1">
        <v>12559423.630000001</v>
      </c>
      <c r="K43" s="1">
        <v>12480303.500000002</v>
      </c>
      <c r="L43" s="1">
        <v>12268809.800000001</v>
      </c>
      <c r="M43" s="1">
        <v>11196550.940000001</v>
      </c>
      <c r="N43" s="1">
        <v>12275389.260000002</v>
      </c>
      <c r="O43" s="1">
        <v>13232089.370000001</v>
      </c>
      <c r="P43" s="1">
        <v>13525968.359999999</v>
      </c>
      <c r="Q43" s="1">
        <v>12823582.52</v>
      </c>
      <c r="R43" s="1">
        <v>14302813.880000003</v>
      </c>
      <c r="S43" s="1">
        <v>13153989.269999998</v>
      </c>
      <c r="T43" s="1">
        <v>17454056.279999997</v>
      </c>
    </row>
    <row r="44" spans="1:20" s="3" customFormat="1" x14ac:dyDescent="0.2">
      <c r="A44" s="3" t="s">
        <v>60</v>
      </c>
      <c r="B44" s="3" t="s">
        <v>146</v>
      </c>
      <c r="C44" s="4">
        <v>17665797.559999999</v>
      </c>
      <c r="D44" s="4">
        <v>17766598.129999999</v>
      </c>
      <c r="E44" s="4">
        <v>20742767.030000001</v>
      </c>
      <c r="F44" s="4">
        <v>26039460.399999999</v>
      </c>
      <c r="G44" s="4">
        <v>27144595.199999999</v>
      </c>
      <c r="H44" s="4">
        <v>29925362.260000002</v>
      </c>
      <c r="I44" s="4">
        <v>28804208.169999998</v>
      </c>
      <c r="J44" s="4">
        <v>27234994.840000004</v>
      </c>
      <c r="K44" s="4">
        <v>27685687.670000002</v>
      </c>
      <c r="L44" s="4">
        <v>26633797.5</v>
      </c>
      <c r="M44" s="4">
        <v>12439680.890000001</v>
      </c>
      <c r="N44" s="4">
        <v>7353756.2599999988</v>
      </c>
      <c r="O44" s="4">
        <v>7854435.1899999995</v>
      </c>
      <c r="P44" s="4">
        <v>8414916.3599999994</v>
      </c>
      <c r="Q44" s="4">
        <v>8626875.0299999993</v>
      </c>
      <c r="R44" s="4">
        <v>8017338.6600000001</v>
      </c>
      <c r="S44" s="4">
        <v>6716599.75</v>
      </c>
      <c r="T44" s="4">
        <v>12066915.4</v>
      </c>
    </row>
    <row r="45" spans="1:20" x14ac:dyDescent="0.2">
      <c r="A45" t="s">
        <v>61</v>
      </c>
      <c r="B45" t="s">
        <v>147</v>
      </c>
      <c r="C45" s="1">
        <v>9948904.0300000012</v>
      </c>
      <c r="D45" s="1">
        <v>10366816.76</v>
      </c>
      <c r="E45" s="1">
        <v>11144277.930000002</v>
      </c>
      <c r="F45" s="1">
        <v>11686306.24</v>
      </c>
      <c r="G45" s="1">
        <v>12380664.91</v>
      </c>
      <c r="H45" s="1">
        <v>13139665.689999998</v>
      </c>
      <c r="I45" s="1">
        <v>13236327.530000001</v>
      </c>
      <c r="J45" s="1">
        <v>13435114.040000001</v>
      </c>
      <c r="K45" s="1">
        <v>12959134.480000002</v>
      </c>
      <c r="L45" s="1">
        <v>12788492.460000001</v>
      </c>
      <c r="M45" s="1">
        <v>12441640.890000001</v>
      </c>
      <c r="N45" s="1">
        <v>12833321.799999999</v>
      </c>
      <c r="O45" s="1">
        <v>12574304.770000001</v>
      </c>
      <c r="P45" s="1">
        <v>12802001.17</v>
      </c>
      <c r="Q45" s="1">
        <v>12470073.259999996</v>
      </c>
      <c r="R45" s="1">
        <v>13575093.08</v>
      </c>
      <c r="S45" s="1">
        <v>12070233.789999999</v>
      </c>
      <c r="T45" s="1">
        <v>15067858.509999998</v>
      </c>
    </row>
    <row r="46" spans="1:20" x14ac:dyDescent="0.2">
      <c r="A46" t="s">
        <v>62</v>
      </c>
      <c r="B46" t="s">
        <v>148</v>
      </c>
      <c r="C46" s="1">
        <v>16973327.559999999</v>
      </c>
      <c r="D46" s="1">
        <v>17606130.960000001</v>
      </c>
      <c r="E46" s="1">
        <v>17117810.800000001</v>
      </c>
      <c r="F46" s="1">
        <v>18159438.109999999</v>
      </c>
      <c r="G46" s="1">
        <v>17579739.09</v>
      </c>
      <c r="H46" s="1">
        <v>18151784.370000001</v>
      </c>
      <c r="I46" s="1">
        <v>17600240.190000001</v>
      </c>
      <c r="J46" s="1">
        <v>17670499.579999998</v>
      </c>
      <c r="K46" s="1">
        <v>18591374.330000002</v>
      </c>
      <c r="L46" s="1">
        <v>19328061.41</v>
      </c>
      <c r="M46" s="1">
        <v>23985923.109999999</v>
      </c>
      <c r="N46" s="1">
        <v>26154909.449999999</v>
      </c>
      <c r="O46" s="1">
        <v>26375920.220000003</v>
      </c>
      <c r="P46" s="1">
        <v>27525955.230000004</v>
      </c>
      <c r="Q46" s="1">
        <v>25654416.84</v>
      </c>
      <c r="R46" s="1">
        <v>26227332.599999998</v>
      </c>
      <c r="S46" s="1">
        <v>20415316.419999998</v>
      </c>
      <c r="T46" s="1">
        <v>26223092.019999996</v>
      </c>
    </row>
    <row r="47" spans="1:20" x14ac:dyDescent="0.2">
      <c r="A47" t="s">
        <v>63</v>
      </c>
      <c r="B47" t="s">
        <v>149</v>
      </c>
      <c r="C47" s="1">
        <v>9728664.6900000013</v>
      </c>
      <c r="D47" s="1">
        <v>9764456.75</v>
      </c>
      <c r="E47" s="1">
        <v>10182006.630000001</v>
      </c>
      <c r="F47" s="1">
        <v>10801681.140000001</v>
      </c>
      <c r="G47" s="1">
        <v>11354753.529999999</v>
      </c>
      <c r="H47" s="1">
        <v>11457322.26</v>
      </c>
      <c r="I47" s="1">
        <v>10949660.289999999</v>
      </c>
      <c r="J47" s="1">
        <v>11017662.730000002</v>
      </c>
      <c r="K47" s="1">
        <v>11337942.880000001</v>
      </c>
      <c r="L47" s="1">
        <v>11172614.370000001</v>
      </c>
      <c r="M47" s="1">
        <v>10418633.01</v>
      </c>
      <c r="N47" s="1">
        <v>11080781.480000002</v>
      </c>
      <c r="O47" s="1">
        <v>11126997.109999999</v>
      </c>
      <c r="P47" s="1">
        <v>11814687.91</v>
      </c>
      <c r="Q47" s="1">
        <v>12192902.949999999</v>
      </c>
      <c r="R47" s="1">
        <v>12647692.6</v>
      </c>
      <c r="S47" s="1">
        <v>11512761.890000001</v>
      </c>
      <c r="T47" s="1">
        <v>15346219.4</v>
      </c>
    </row>
    <row r="48" spans="1:20" x14ac:dyDescent="0.2">
      <c r="A48" t="s">
        <v>64</v>
      </c>
      <c r="B48" t="s">
        <v>150</v>
      </c>
      <c r="C48" s="1">
        <v>9760899.4199999999</v>
      </c>
      <c r="D48" s="1">
        <v>9963109.4700000007</v>
      </c>
      <c r="E48" s="1">
        <v>10381222.700000001</v>
      </c>
      <c r="F48" s="1">
        <v>10802907.609999999</v>
      </c>
      <c r="G48" s="1">
        <v>11827115.180000002</v>
      </c>
      <c r="H48" s="1">
        <v>12833486.810000001</v>
      </c>
      <c r="I48" s="1">
        <v>12862952.399999999</v>
      </c>
      <c r="J48" s="1">
        <v>12707335.749999998</v>
      </c>
      <c r="K48" s="1">
        <v>12801654.33</v>
      </c>
      <c r="L48" s="1">
        <v>13508715.09</v>
      </c>
      <c r="M48" s="1">
        <v>12328112.65</v>
      </c>
      <c r="N48" s="1">
        <v>13397271.170000002</v>
      </c>
      <c r="O48" s="1">
        <v>13776808.669999998</v>
      </c>
      <c r="P48" s="1">
        <v>13536760.760000002</v>
      </c>
      <c r="Q48" s="1">
        <v>12621641.240000002</v>
      </c>
      <c r="R48" s="1">
        <v>13236500.25</v>
      </c>
      <c r="S48" s="1">
        <v>11750085.860000001</v>
      </c>
      <c r="T48" s="1">
        <v>14983982.640000001</v>
      </c>
    </row>
    <row r="49" spans="1:20" x14ac:dyDescent="0.2">
      <c r="A49" t="s">
        <v>65</v>
      </c>
      <c r="B49" t="s">
        <v>151</v>
      </c>
      <c r="C49" s="1">
        <v>19469771.140000001</v>
      </c>
      <c r="D49" s="1">
        <v>19661943.849999998</v>
      </c>
      <c r="E49" s="1">
        <v>20414892.310000002</v>
      </c>
      <c r="F49" s="1">
        <v>20848820.610000003</v>
      </c>
      <c r="G49" s="1">
        <v>22131782.170000002</v>
      </c>
      <c r="H49" s="1">
        <v>18622895.280000001</v>
      </c>
      <c r="I49" s="1">
        <v>17062702.600000001</v>
      </c>
      <c r="J49" s="1">
        <v>16242784.540000001</v>
      </c>
      <c r="K49" s="1">
        <v>15732502.75</v>
      </c>
      <c r="L49" s="1">
        <v>15422178.239999998</v>
      </c>
      <c r="M49" s="1">
        <v>16846231.059999999</v>
      </c>
      <c r="N49" s="1">
        <v>23165388.849999998</v>
      </c>
      <c r="O49" s="1">
        <v>23749589.280000001</v>
      </c>
      <c r="P49" s="1">
        <v>23475893.460000001</v>
      </c>
      <c r="Q49" s="1">
        <v>21864612.550000001</v>
      </c>
      <c r="R49" s="1">
        <v>20666565.449999999</v>
      </c>
      <c r="S49" s="1">
        <v>17026235.629999999</v>
      </c>
      <c r="T49" s="1">
        <v>21578879.73</v>
      </c>
    </row>
    <row r="50" spans="1:20" x14ac:dyDescent="0.2">
      <c r="A50" t="s">
        <v>66</v>
      </c>
      <c r="B50" t="s">
        <v>152</v>
      </c>
      <c r="C50" s="1">
        <v>12236212.469999999</v>
      </c>
      <c r="D50" s="1">
        <v>13326300.609999999</v>
      </c>
      <c r="E50" s="1">
        <v>14888672.529999999</v>
      </c>
      <c r="F50" s="1">
        <v>17343723.48</v>
      </c>
      <c r="G50" s="1">
        <v>18111586.319999997</v>
      </c>
      <c r="H50" s="1">
        <v>16990230.039999999</v>
      </c>
      <c r="I50" s="1">
        <v>16077759.719999999</v>
      </c>
      <c r="J50" s="1">
        <v>15312604.16</v>
      </c>
      <c r="K50" s="1">
        <v>14641860.680000002</v>
      </c>
      <c r="L50" s="1">
        <v>19440335.390000001</v>
      </c>
      <c r="M50" s="1">
        <v>18100843.629999999</v>
      </c>
      <c r="N50" s="1">
        <v>19529388.079999998</v>
      </c>
      <c r="O50" s="1">
        <v>19273096.920000006</v>
      </c>
      <c r="P50" s="1">
        <v>18896779.609999999</v>
      </c>
      <c r="Q50" s="1">
        <v>18422306.109999999</v>
      </c>
      <c r="R50" s="1">
        <v>17300720.099999998</v>
      </c>
      <c r="S50" s="1">
        <v>14067294.899999999</v>
      </c>
      <c r="T50" s="1">
        <v>17150234.949999999</v>
      </c>
    </row>
    <row r="51" spans="1:20" x14ac:dyDescent="0.2">
      <c r="A51" t="s">
        <v>67</v>
      </c>
      <c r="B51" t="s">
        <v>153</v>
      </c>
      <c r="C51" s="1">
        <v>10420906.139999999</v>
      </c>
      <c r="D51" s="1">
        <v>10914510.640000001</v>
      </c>
      <c r="E51" s="1">
        <v>11803312.010000002</v>
      </c>
      <c r="F51" s="1">
        <v>12604378.689999999</v>
      </c>
      <c r="G51" s="1">
        <v>13382349.92</v>
      </c>
      <c r="H51" s="1">
        <v>13865827.459999999</v>
      </c>
      <c r="I51" s="1">
        <v>13335604.109999999</v>
      </c>
      <c r="J51" s="1">
        <v>13183561.170000002</v>
      </c>
      <c r="K51" s="1">
        <v>12896163.880000001</v>
      </c>
      <c r="L51" s="1">
        <v>12708460.65</v>
      </c>
      <c r="M51" s="1">
        <v>12150307.659999998</v>
      </c>
      <c r="N51" s="1">
        <v>14849584.380000001</v>
      </c>
      <c r="O51" s="1">
        <v>15321510.270000001</v>
      </c>
      <c r="P51" s="1">
        <v>15408641.399999999</v>
      </c>
      <c r="Q51" s="1">
        <v>14662185.66</v>
      </c>
      <c r="R51" s="1">
        <v>15158821.380000001</v>
      </c>
      <c r="S51" s="1">
        <v>13284017.23</v>
      </c>
      <c r="T51" s="1">
        <v>17498419.180000003</v>
      </c>
    </row>
    <row r="52" spans="1:20" x14ac:dyDescent="0.2">
      <c r="A52" t="s">
        <v>68</v>
      </c>
      <c r="B52" t="s">
        <v>154</v>
      </c>
      <c r="C52" s="1">
        <v>18117938.84</v>
      </c>
      <c r="D52" s="1">
        <v>17947079.390000001</v>
      </c>
      <c r="E52" s="1">
        <v>19556911.050000001</v>
      </c>
      <c r="F52" s="1">
        <v>23351126.629999999</v>
      </c>
      <c r="G52" s="1">
        <v>25399246.349999998</v>
      </c>
      <c r="H52" s="1">
        <v>21467603.120000001</v>
      </c>
      <c r="I52" s="1">
        <v>19472271.59</v>
      </c>
      <c r="J52" s="1">
        <v>19496859.970000003</v>
      </c>
      <c r="K52" s="1">
        <v>19271109.609999999</v>
      </c>
      <c r="L52" s="1">
        <v>19227252.919999998</v>
      </c>
      <c r="M52" s="1">
        <v>21264167.18</v>
      </c>
      <c r="N52" s="1">
        <v>22968920.439999998</v>
      </c>
      <c r="O52" s="1">
        <v>22620070.609999999</v>
      </c>
      <c r="P52" s="1">
        <v>22805553.379999995</v>
      </c>
      <c r="Q52" s="1">
        <v>22895141.18</v>
      </c>
      <c r="R52" s="1">
        <v>25005021.369999997</v>
      </c>
      <c r="S52" s="1">
        <v>18135760.419999998</v>
      </c>
      <c r="T52" s="1">
        <v>23078842.859999999</v>
      </c>
    </row>
    <row r="53" spans="1:20" x14ac:dyDescent="0.2">
      <c r="A53" t="s">
        <v>69</v>
      </c>
      <c r="B53" t="s">
        <v>155</v>
      </c>
      <c r="C53" s="1">
        <v>27726218.590000004</v>
      </c>
      <c r="D53" s="1">
        <v>24464855.82</v>
      </c>
      <c r="E53" s="1">
        <v>26318654.880000003</v>
      </c>
      <c r="F53" s="1">
        <v>29567503.93</v>
      </c>
      <c r="G53" s="1">
        <v>32739808.599999998</v>
      </c>
      <c r="H53" s="1">
        <v>26796706.059999999</v>
      </c>
      <c r="I53" s="1">
        <v>23817475.690000001</v>
      </c>
      <c r="J53" s="1">
        <v>23669454.339999996</v>
      </c>
      <c r="K53" s="1">
        <v>23899879.600000001</v>
      </c>
      <c r="L53" s="1">
        <v>24103237.830000002</v>
      </c>
      <c r="M53" s="1">
        <v>26785112.279999997</v>
      </c>
      <c r="N53" s="1">
        <v>33128219.969999999</v>
      </c>
      <c r="O53" s="1">
        <v>32479186.870000001</v>
      </c>
      <c r="P53" s="1">
        <v>32926747.32</v>
      </c>
      <c r="Q53" s="1">
        <v>31529659.110000003</v>
      </c>
      <c r="R53" s="1">
        <v>32142738.77</v>
      </c>
      <c r="S53" s="1">
        <v>24342057.109999996</v>
      </c>
      <c r="T53" s="1">
        <v>32052181.370000001</v>
      </c>
    </row>
    <row r="54" spans="1:20" x14ac:dyDescent="0.2">
      <c r="A54" t="s">
        <v>70</v>
      </c>
      <c r="B54" t="s">
        <v>156</v>
      </c>
      <c r="C54" s="1">
        <v>8299878.4800000004</v>
      </c>
      <c r="D54" s="1">
        <v>8671456.2599999979</v>
      </c>
      <c r="E54" s="1">
        <v>9370400.9300000016</v>
      </c>
      <c r="F54" s="1">
        <v>10091411.16</v>
      </c>
      <c r="G54" s="1">
        <v>10840447.859999999</v>
      </c>
      <c r="H54" s="1">
        <v>10891404.939999999</v>
      </c>
      <c r="I54" s="1">
        <v>10860249.68</v>
      </c>
      <c r="J54" s="1">
        <v>11520068.950000001</v>
      </c>
      <c r="K54" s="1">
        <v>11013634.419999998</v>
      </c>
      <c r="L54" s="1">
        <v>10538473.200000001</v>
      </c>
      <c r="M54" s="1">
        <v>10602607.35</v>
      </c>
      <c r="N54" s="1">
        <v>12013766</v>
      </c>
      <c r="O54" s="1">
        <v>12573866.020000001</v>
      </c>
      <c r="P54" s="1">
        <v>12519762.16</v>
      </c>
      <c r="Q54" s="1">
        <v>12205120.300000001</v>
      </c>
      <c r="R54" s="1">
        <v>12439421.789999999</v>
      </c>
      <c r="S54" s="1">
        <v>10629907.870000001</v>
      </c>
      <c r="T54" s="1">
        <v>14129204.65</v>
      </c>
    </row>
    <row r="55" spans="1:20" x14ac:dyDescent="0.2">
      <c r="A55" t="s">
        <v>71</v>
      </c>
      <c r="B55" t="s">
        <v>157</v>
      </c>
      <c r="C55" s="1">
        <v>16148634.029999999</v>
      </c>
      <c r="D55" s="1">
        <v>15293951.790000001</v>
      </c>
      <c r="E55" s="1">
        <v>15961095.039999999</v>
      </c>
      <c r="F55" s="1">
        <v>17290129.439999998</v>
      </c>
      <c r="G55" s="1">
        <v>18358614.129999999</v>
      </c>
      <c r="H55" s="1">
        <v>18585638.129999999</v>
      </c>
      <c r="I55" s="1">
        <v>17793179.220000003</v>
      </c>
      <c r="J55" s="1">
        <v>17002604.829999998</v>
      </c>
      <c r="K55" s="1">
        <v>16583981.439999998</v>
      </c>
      <c r="L55" s="1">
        <v>16496261.74</v>
      </c>
      <c r="M55" s="1">
        <v>17809283.899999999</v>
      </c>
      <c r="N55" s="1">
        <v>21114924.41</v>
      </c>
      <c r="O55" s="1">
        <v>20322007.710000005</v>
      </c>
      <c r="P55" s="1">
        <v>20295648.910000004</v>
      </c>
      <c r="Q55" s="1">
        <v>19255098.009999998</v>
      </c>
      <c r="R55" s="1">
        <v>21387250.07</v>
      </c>
      <c r="S55" s="1">
        <v>15692085.52</v>
      </c>
      <c r="T55" s="1">
        <v>18568068.68</v>
      </c>
    </row>
    <row r="56" spans="1:20" x14ac:dyDescent="0.2">
      <c r="A56" t="s">
        <v>72</v>
      </c>
      <c r="B56" t="s">
        <v>158</v>
      </c>
      <c r="C56" s="1">
        <v>9969982.7200000007</v>
      </c>
      <c r="D56" s="1">
        <v>10219101.289999999</v>
      </c>
      <c r="E56" s="1">
        <v>11126414.280000001</v>
      </c>
      <c r="F56" s="1">
        <v>11882488.530000001</v>
      </c>
      <c r="G56" s="1">
        <v>12156797.33</v>
      </c>
      <c r="H56" s="1">
        <v>12220784.209999999</v>
      </c>
      <c r="I56" s="1">
        <v>12064910.92</v>
      </c>
      <c r="J56" s="1">
        <v>12949906.569999998</v>
      </c>
      <c r="K56" s="1">
        <v>12694231.58</v>
      </c>
      <c r="L56" s="1">
        <v>12654707.08</v>
      </c>
      <c r="M56" s="1">
        <v>13043214.770000001</v>
      </c>
      <c r="N56" s="1">
        <v>14486930.98</v>
      </c>
      <c r="O56" s="1">
        <v>14894594.18</v>
      </c>
      <c r="P56" s="1">
        <v>14786646.42</v>
      </c>
      <c r="Q56" s="1">
        <v>13154470.310000001</v>
      </c>
      <c r="R56" s="1">
        <v>13803513.289999999</v>
      </c>
      <c r="S56" s="1">
        <v>12232687.189999999</v>
      </c>
      <c r="T56" s="1">
        <v>15770523.130000001</v>
      </c>
    </row>
    <row r="57" spans="1:20" x14ac:dyDescent="0.2">
      <c r="A57" t="s">
        <v>73</v>
      </c>
      <c r="B57" t="s">
        <v>159</v>
      </c>
      <c r="C57" s="1">
        <v>16404002.369999999</v>
      </c>
      <c r="D57" s="1">
        <v>16623513.15</v>
      </c>
      <c r="E57" s="1">
        <v>17229671.240000002</v>
      </c>
      <c r="F57" s="1">
        <v>19989072.390000004</v>
      </c>
      <c r="G57" s="1">
        <v>21414487.479999997</v>
      </c>
      <c r="H57" s="1">
        <v>19533288.09</v>
      </c>
      <c r="I57" s="1">
        <v>17418447.319999997</v>
      </c>
      <c r="J57" s="1">
        <v>17462714.819999997</v>
      </c>
      <c r="K57" s="1">
        <v>16914826.749999996</v>
      </c>
      <c r="L57" s="1">
        <v>21336993.52</v>
      </c>
      <c r="M57" s="1">
        <v>20353588.720000006</v>
      </c>
      <c r="N57" s="1">
        <v>21305956.800000001</v>
      </c>
      <c r="O57" s="1">
        <v>21197333.090000004</v>
      </c>
      <c r="P57" s="1">
        <v>20974692.060000006</v>
      </c>
      <c r="Q57" s="1">
        <v>20471764.799999997</v>
      </c>
      <c r="R57" s="1">
        <v>20230970.969999995</v>
      </c>
      <c r="S57" s="1">
        <v>15416429.91</v>
      </c>
      <c r="T57" s="1">
        <v>19588762.030000001</v>
      </c>
    </row>
    <row r="58" spans="1:20" x14ac:dyDescent="0.2">
      <c r="A58" t="s">
        <v>74</v>
      </c>
      <c r="B58" t="s">
        <v>160</v>
      </c>
      <c r="C58" s="1">
        <v>11878822.059999999</v>
      </c>
      <c r="D58" s="1">
        <v>11857275.559999997</v>
      </c>
      <c r="E58" s="1">
        <v>11919831.34</v>
      </c>
      <c r="F58" s="1">
        <v>13987694.940000001</v>
      </c>
      <c r="G58" s="1">
        <v>14854179.109999999</v>
      </c>
      <c r="H58" s="1">
        <v>15778878.270000001</v>
      </c>
      <c r="I58" s="1">
        <v>16607779.070000002</v>
      </c>
      <c r="J58" s="1">
        <v>15917040.439999999</v>
      </c>
      <c r="K58" s="1">
        <v>15173560.779999999</v>
      </c>
      <c r="L58" s="1">
        <v>14835771.75</v>
      </c>
      <c r="M58" s="1">
        <v>15364888.249999998</v>
      </c>
      <c r="N58" s="1">
        <v>17402655.039999999</v>
      </c>
      <c r="O58" s="1">
        <v>16942685.329999998</v>
      </c>
      <c r="P58" s="1">
        <v>17397835.949999999</v>
      </c>
      <c r="Q58" s="1">
        <v>16820213.650000002</v>
      </c>
      <c r="R58" s="1">
        <v>16915767.100000001</v>
      </c>
      <c r="S58" s="1">
        <v>13514167.939999998</v>
      </c>
      <c r="T58" s="1">
        <v>15938867.52</v>
      </c>
    </row>
    <row r="59" spans="1:20" x14ac:dyDescent="0.2">
      <c r="A59" t="s">
        <v>75</v>
      </c>
      <c r="B59" t="s">
        <v>161</v>
      </c>
      <c r="C59" s="1">
        <v>13749035.15</v>
      </c>
      <c r="D59" s="1">
        <v>14504640.510000002</v>
      </c>
      <c r="E59" s="1">
        <v>15033044.810000001</v>
      </c>
      <c r="F59" s="1">
        <v>17045271.02</v>
      </c>
      <c r="G59" s="1">
        <v>18016031.129999999</v>
      </c>
      <c r="H59" s="1">
        <v>18816660.84</v>
      </c>
      <c r="I59" s="1">
        <v>18253547.600000001</v>
      </c>
      <c r="J59" s="1">
        <v>17527451.280000001</v>
      </c>
      <c r="K59" s="1">
        <v>17359182.309999999</v>
      </c>
      <c r="L59" s="1">
        <v>16093156.07</v>
      </c>
      <c r="M59" s="1">
        <v>15233524.49</v>
      </c>
      <c r="N59" s="1">
        <v>16499587.699999997</v>
      </c>
      <c r="O59" s="1">
        <v>16826957.709999997</v>
      </c>
      <c r="P59" s="1">
        <v>16953724.260000002</v>
      </c>
      <c r="Q59" s="1">
        <v>16182250.100000001</v>
      </c>
      <c r="R59" s="1">
        <v>17016125.210000001</v>
      </c>
      <c r="S59" s="1">
        <v>14094004.609999999</v>
      </c>
      <c r="T59" s="1">
        <v>19629619.949999999</v>
      </c>
    </row>
    <row r="60" spans="1:20" x14ac:dyDescent="0.2">
      <c r="A60" t="s">
        <v>76</v>
      </c>
      <c r="B60" t="s">
        <v>162</v>
      </c>
      <c r="C60" s="1">
        <v>14772595.540000001</v>
      </c>
      <c r="D60" s="1">
        <v>15093709.770000001</v>
      </c>
      <c r="E60" s="1">
        <v>15984754.699999999</v>
      </c>
      <c r="F60" s="1">
        <v>17770638.149999999</v>
      </c>
      <c r="G60" s="1">
        <v>18413912.460000001</v>
      </c>
      <c r="H60" s="1">
        <v>18429648.789999999</v>
      </c>
      <c r="I60" s="1">
        <v>17881704.830000002</v>
      </c>
      <c r="J60" s="1">
        <v>17692687.02</v>
      </c>
      <c r="K60" s="1">
        <v>16936886.119999997</v>
      </c>
      <c r="L60" s="1">
        <v>16827042.739999998</v>
      </c>
      <c r="M60" s="1">
        <v>16774473.060000001</v>
      </c>
      <c r="N60" s="1">
        <v>18867530.799999997</v>
      </c>
      <c r="O60" s="1">
        <v>19654150.210000001</v>
      </c>
      <c r="P60" s="1">
        <v>18780103.960000001</v>
      </c>
      <c r="Q60" s="1">
        <v>17617692.760000002</v>
      </c>
      <c r="R60" s="1">
        <v>17580727.400000002</v>
      </c>
      <c r="S60" s="1">
        <v>14218867.48</v>
      </c>
      <c r="T60" s="1">
        <v>18338041.169999998</v>
      </c>
    </row>
    <row r="61" spans="1:20" x14ac:dyDescent="0.2">
      <c r="A61" t="s">
        <v>77</v>
      </c>
      <c r="B61" t="s">
        <v>163</v>
      </c>
      <c r="C61" s="1">
        <v>10086402.41</v>
      </c>
      <c r="D61" s="1">
        <v>10106325.880000001</v>
      </c>
      <c r="E61" s="1">
        <v>10554499.279999999</v>
      </c>
      <c r="F61" s="1">
        <v>11996961.82</v>
      </c>
      <c r="G61" s="1">
        <v>12758033.48</v>
      </c>
      <c r="H61" s="1">
        <v>13238669.029999999</v>
      </c>
      <c r="I61" s="1">
        <v>13107554.170000002</v>
      </c>
      <c r="J61" s="1">
        <v>12800389.41</v>
      </c>
      <c r="K61" s="1">
        <v>11813450.74</v>
      </c>
      <c r="L61" s="1">
        <v>11107787.829999998</v>
      </c>
      <c r="M61" s="1">
        <v>10856503.139999999</v>
      </c>
      <c r="N61" s="1">
        <v>12258767.030000001</v>
      </c>
      <c r="O61" s="1">
        <v>12422916.819999998</v>
      </c>
      <c r="P61" s="1">
        <v>12190846.83</v>
      </c>
      <c r="Q61" s="1">
        <v>11218037.4</v>
      </c>
      <c r="R61" s="1">
        <v>12025297.799999999</v>
      </c>
      <c r="S61" s="1">
        <v>10532676.059999999</v>
      </c>
      <c r="T61" s="1">
        <v>13388359.550000001</v>
      </c>
    </row>
    <row r="62" spans="1:20" x14ac:dyDescent="0.2">
      <c r="A62" t="s">
        <v>78</v>
      </c>
      <c r="B62" t="s">
        <v>164</v>
      </c>
      <c r="C62" s="1">
        <v>13613398.220000001</v>
      </c>
      <c r="D62" s="1">
        <v>13391942.620000001</v>
      </c>
      <c r="E62" s="1">
        <v>13238421.199999999</v>
      </c>
      <c r="F62" s="1">
        <v>14555113.950000001</v>
      </c>
      <c r="G62" s="1">
        <v>15433250.140000001</v>
      </c>
      <c r="H62" s="1">
        <v>16057469.99</v>
      </c>
      <c r="I62" s="1">
        <v>15458710.360000003</v>
      </c>
      <c r="J62" s="1">
        <v>15157313.699999999</v>
      </c>
      <c r="K62" s="1">
        <v>14359961.85</v>
      </c>
      <c r="L62" s="1">
        <v>14144850.84</v>
      </c>
      <c r="M62" s="1">
        <v>14249394.719999999</v>
      </c>
      <c r="N62" s="1">
        <v>14967049.66</v>
      </c>
      <c r="O62" s="1">
        <v>15664213.060000001</v>
      </c>
      <c r="P62" s="1">
        <v>15710216.360000001</v>
      </c>
      <c r="Q62" s="1">
        <v>15215894.359999998</v>
      </c>
      <c r="R62" s="1">
        <v>16227458.229999999</v>
      </c>
      <c r="S62" s="1">
        <v>13780093.629999997</v>
      </c>
      <c r="T62" s="1">
        <v>18625775.030000001</v>
      </c>
    </row>
    <row r="63" spans="1:20" s="3" customFormat="1" x14ac:dyDescent="0.2">
      <c r="A63" s="3" t="s">
        <v>79</v>
      </c>
      <c r="B63" s="3" t="s">
        <v>165</v>
      </c>
      <c r="C63" s="4">
        <v>14176661.23</v>
      </c>
      <c r="D63" s="4">
        <v>15690860.42</v>
      </c>
      <c r="E63" s="4">
        <v>21059998.130000003</v>
      </c>
      <c r="F63" s="4">
        <v>22760716.830000002</v>
      </c>
      <c r="G63" s="4">
        <v>24026530.450000003</v>
      </c>
      <c r="H63" s="4">
        <v>38853200.590000004</v>
      </c>
      <c r="I63" s="4">
        <v>47625413.639999993</v>
      </c>
      <c r="J63" s="4">
        <v>45082604.100000001</v>
      </c>
      <c r="K63" s="4">
        <v>40567920.900000006</v>
      </c>
      <c r="L63" s="4">
        <v>32848401.120000001</v>
      </c>
      <c r="M63" s="4">
        <v>17067898.690000001</v>
      </c>
      <c r="N63" s="4">
        <v>10238995.949999999</v>
      </c>
      <c r="O63" s="4">
        <v>10090509.859999999</v>
      </c>
      <c r="P63" s="4">
        <v>10622124.949999999</v>
      </c>
      <c r="Q63" s="4">
        <v>10683933.4</v>
      </c>
      <c r="R63" s="4">
        <v>10088166.220000001</v>
      </c>
      <c r="S63" s="4">
        <v>7601817.4000000004</v>
      </c>
      <c r="T63" s="4">
        <v>13794822.700000001</v>
      </c>
    </row>
    <row r="64" spans="1:20" x14ac:dyDescent="0.2">
      <c r="A64" t="s">
        <v>80</v>
      </c>
      <c r="B64" t="s">
        <v>166</v>
      </c>
      <c r="C64" s="1">
        <v>9263338.3000000007</v>
      </c>
      <c r="D64" s="1">
        <v>9596736.8499999996</v>
      </c>
      <c r="E64" s="1">
        <v>10173673.870000001</v>
      </c>
      <c r="F64" s="1">
        <v>10696748.719999999</v>
      </c>
      <c r="G64" s="1">
        <v>11516210.450000001</v>
      </c>
      <c r="H64" s="1">
        <v>12180422.84</v>
      </c>
      <c r="I64" s="1">
        <v>12804442.23</v>
      </c>
      <c r="J64" s="1">
        <v>12527323.399999999</v>
      </c>
      <c r="K64" s="1">
        <v>12190226.949999999</v>
      </c>
      <c r="L64" s="1">
        <v>11650190.07</v>
      </c>
      <c r="M64" s="1">
        <v>11513683.66</v>
      </c>
      <c r="N64" s="1">
        <v>12198283.559999999</v>
      </c>
      <c r="O64" s="1">
        <v>12880311.58</v>
      </c>
      <c r="P64" s="1">
        <v>12390387.459999999</v>
      </c>
      <c r="Q64" s="1">
        <v>10905827.189999998</v>
      </c>
      <c r="R64" s="1">
        <v>12050402.52</v>
      </c>
      <c r="S64" s="1">
        <v>10815823.039999999</v>
      </c>
      <c r="T64" s="1">
        <v>13701778.400000002</v>
      </c>
    </row>
    <row r="65" spans="1:20" x14ac:dyDescent="0.2">
      <c r="A65" t="s">
        <v>81</v>
      </c>
      <c r="B65" t="s">
        <v>167</v>
      </c>
      <c r="C65" s="1">
        <v>8406443.7400000002</v>
      </c>
      <c r="D65" s="1">
        <v>8621585.3200000003</v>
      </c>
      <c r="E65" s="1">
        <v>8754032.6799999997</v>
      </c>
      <c r="F65" s="1">
        <v>9874261.6799999997</v>
      </c>
      <c r="G65" s="1">
        <v>10297078.220000001</v>
      </c>
      <c r="H65" s="1">
        <v>10668198.43</v>
      </c>
      <c r="I65" s="1">
        <v>11348172.65</v>
      </c>
      <c r="J65" s="1">
        <v>11651559.889999999</v>
      </c>
      <c r="K65" s="1">
        <v>11359987.860000001</v>
      </c>
      <c r="L65" s="1">
        <v>11017313.289999999</v>
      </c>
      <c r="M65" s="1">
        <v>11444626.810000002</v>
      </c>
      <c r="N65" s="1">
        <v>12569525.68</v>
      </c>
      <c r="O65" s="1">
        <v>12660308.58</v>
      </c>
      <c r="P65" s="1">
        <v>12516549.709999999</v>
      </c>
      <c r="Q65" s="1">
        <v>11560149.82</v>
      </c>
      <c r="R65" s="1">
        <v>12235719.209999999</v>
      </c>
      <c r="S65" s="1">
        <v>10419596.459999999</v>
      </c>
      <c r="T65" s="1">
        <v>14023200.76</v>
      </c>
    </row>
    <row r="66" spans="1:20" x14ac:dyDescent="0.2">
      <c r="A66" t="s">
        <v>82</v>
      </c>
      <c r="B66" t="s">
        <v>168</v>
      </c>
      <c r="C66" s="1">
        <v>11299603.1</v>
      </c>
      <c r="D66" s="1">
        <v>11067749.67</v>
      </c>
      <c r="E66" s="1">
        <v>11279829.100000001</v>
      </c>
      <c r="F66" s="1">
        <v>12729449.73</v>
      </c>
      <c r="G66" s="1">
        <v>13836719.85</v>
      </c>
      <c r="H66" s="1">
        <v>14826199.35</v>
      </c>
      <c r="I66" s="1">
        <v>15222767.48</v>
      </c>
      <c r="J66" s="1">
        <v>15327018</v>
      </c>
      <c r="K66" s="1">
        <v>15639252.720000001</v>
      </c>
      <c r="L66" s="1">
        <v>16680684.060000001</v>
      </c>
      <c r="M66" s="1">
        <v>15806534.68</v>
      </c>
      <c r="N66" s="1">
        <v>17514178.850000001</v>
      </c>
      <c r="O66" s="1">
        <v>17914832.560000002</v>
      </c>
      <c r="P66" s="1">
        <v>18271068.099999998</v>
      </c>
      <c r="Q66" s="1">
        <v>17740224.530000001</v>
      </c>
      <c r="R66" s="1">
        <v>17864827.82</v>
      </c>
      <c r="S66" s="1">
        <v>14012007.779999999</v>
      </c>
      <c r="T66" s="1">
        <v>16548496.339999998</v>
      </c>
    </row>
    <row r="67" spans="1:20" x14ac:dyDescent="0.2">
      <c r="A67" t="s">
        <v>83</v>
      </c>
      <c r="B67" t="s">
        <v>169</v>
      </c>
      <c r="C67" s="1">
        <v>11897525.750000002</v>
      </c>
      <c r="D67" s="1">
        <v>12422136.76</v>
      </c>
      <c r="E67" s="1">
        <v>12596356.220000001</v>
      </c>
      <c r="F67" s="1">
        <v>13703105.199999999</v>
      </c>
      <c r="G67" s="1">
        <v>14430647.189999999</v>
      </c>
      <c r="H67" s="1">
        <v>14719281.600000001</v>
      </c>
      <c r="I67" s="1">
        <v>14007172.860000001</v>
      </c>
      <c r="J67" s="1">
        <v>14507286.569999998</v>
      </c>
      <c r="K67" s="1">
        <v>14959168.829999998</v>
      </c>
      <c r="L67" s="1">
        <v>14774067.32</v>
      </c>
      <c r="M67" s="1">
        <v>14852560.960000001</v>
      </c>
      <c r="N67" s="1">
        <v>16834367.169999998</v>
      </c>
      <c r="O67" s="1">
        <v>17222460.23</v>
      </c>
      <c r="P67" s="1">
        <v>17306377.079999998</v>
      </c>
      <c r="Q67" s="1">
        <v>16541645.840000002</v>
      </c>
      <c r="R67" s="1">
        <v>16407804.59</v>
      </c>
      <c r="S67" s="1">
        <v>14223148.109999999</v>
      </c>
      <c r="T67" s="1">
        <v>18302764.459999997</v>
      </c>
    </row>
    <row r="68" spans="1:20" x14ac:dyDescent="0.2">
      <c r="A68" t="s">
        <v>84</v>
      </c>
      <c r="B68" t="s">
        <v>170</v>
      </c>
      <c r="C68" s="1">
        <v>15773320.239999998</v>
      </c>
      <c r="D68" s="1">
        <v>15737831.98</v>
      </c>
      <c r="E68" s="1">
        <v>17244210.670000002</v>
      </c>
      <c r="F68" s="1">
        <v>18204515.200000003</v>
      </c>
      <c r="G68" s="1">
        <v>17694880.91</v>
      </c>
      <c r="H68" s="1">
        <v>15431685.35</v>
      </c>
      <c r="I68" s="1">
        <v>14791701.010000002</v>
      </c>
      <c r="J68" s="1">
        <v>14829684.659999998</v>
      </c>
      <c r="K68" s="1">
        <v>15399815.359999999</v>
      </c>
      <c r="L68" s="1">
        <v>20011002.989999998</v>
      </c>
      <c r="M68" s="1">
        <v>19108650.419999998</v>
      </c>
      <c r="N68" s="1">
        <v>20305116.100000001</v>
      </c>
      <c r="O68" s="1">
        <v>19785098.370000001</v>
      </c>
      <c r="P68" s="1">
        <v>20201320.649999999</v>
      </c>
      <c r="Q68" s="1">
        <v>19837182.84</v>
      </c>
      <c r="R68" s="1">
        <v>19398467.800000001</v>
      </c>
      <c r="S68" s="1">
        <v>15959408.679999998</v>
      </c>
      <c r="T68" s="1">
        <v>21281075.57</v>
      </c>
    </row>
    <row r="69" spans="1:20" x14ac:dyDescent="0.2">
      <c r="A69" t="s">
        <v>85</v>
      </c>
      <c r="B69" t="s">
        <v>171</v>
      </c>
      <c r="C69" s="1">
        <v>12275928.08</v>
      </c>
      <c r="D69" s="1">
        <v>11957365.189999999</v>
      </c>
      <c r="E69" s="1">
        <v>12057647.810000001</v>
      </c>
      <c r="F69" s="1">
        <v>13347782.489999998</v>
      </c>
      <c r="G69" s="1">
        <v>13937915.809999999</v>
      </c>
      <c r="H69" s="1">
        <v>14542559.959999999</v>
      </c>
      <c r="I69" s="1">
        <v>13953230.579999998</v>
      </c>
      <c r="J69" s="1">
        <v>13688284.34</v>
      </c>
      <c r="K69" s="1">
        <v>14011028.84</v>
      </c>
      <c r="L69" s="1">
        <v>13891386.870000001</v>
      </c>
      <c r="M69" s="1">
        <v>13345730.24</v>
      </c>
      <c r="N69" s="1">
        <v>14431726.430000002</v>
      </c>
      <c r="O69" s="1">
        <v>15194402.15</v>
      </c>
      <c r="P69" s="1">
        <v>15927681.740000002</v>
      </c>
      <c r="Q69" s="1">
        <v>15575846.08</v>
      </c>
      <c r="R69" s="1">
        <v>16190074.9</v>
      </c>
      <c r="S69" s="1">
        <v>13148136.310000001</v>
      </c>
      <c r="T69" s="1">
        <v>17044785.499999996</v>
      </c>
    </row>
    <row r="70" spans="1:20" x14ac:dyDescent="0.2">
      <c r="A70" t="s">
        <v>86</v>
      </c>
      <c r="B70" t="s">
        <v>172</v>
      </c>
      <c r="C70" s="1">
        <v>14614498.789999999</v>
      </c>
      <c r="D70" s="1">
        <v>15040407.49</v>
      </c>
      <c r="E70" s="1">
        <v>16660658.24</v>
      </c>
      <c r="F70" s="1">
        <v>18085907.219999999</v>
      </c>
      <c r="G70" s="1">
        <v>19468940.879999999</v>
      </c>
      <c r="H70" s="1">
        <v>20104072.599999998</v>
      </c>
      <c r="I70" s="1">
        <v>20658778.669999998</v>
      </c>
      <c r="J70" s="1">
        <v>22109747.48</v>
      </c>
      <c r="K70" s="1">
        <v>21923754.729999997</v>
      </c>
      <c r="L70" s="1">
        <v>21479161.940000001</v>
      </c>
      <c r="M70" s="1">
        <v>21803844.330000002</v>
      </c>
      <c r="N70" s="1">
        <v>24001563.57</v>
      </c>
      <c r="O70" s="1">
        <v>24343348.059999999</v>
      </c>
      <c r="P70" s="1">
        <v>25328851.400000002</v>
      </c>
      <c r="Q70" s="1">
        <v>24124381.449999999</v>
      </c>
      <c r="R70" s="1">
        <v>24324803.73</v>
      </c>
      <c r="S70" s="1">
        <v>20754809.75</v>
      </c>
      <c r="T70" s="1">
        <v>26770438.890000004</v>
      </c>
    </row>
    <row r="71" spans="1:20" x14ac:dyDescent="0.2">
      <c r="A71" t="s">
        <v>87</v>
      </c>
      <c r="B71" t="s">
        <v>173</v>
      </c>
      <c r="C71" s="1">
        <v>11121686.620000001</v>
      </c>
      <c r="D71" s="1">
        <v>10689133.780000001</v>
      </c>
      <c r="E71" s="1">
        <v>11040510.4</v>
      </c>
      <c r="F71" s="1">
        <v>12234760.530000001</v>
      </c>
      <c r="G71" s="1">
        <v>13049922.989999998</v>
      </c>
      <c r="H71" s="1">
        <v>13121893.940000001</v>
      </c>
      <c r="I71" s="1">
        <v>13409093.040000001</v>
      </c>
      <c r="J71" s="1">
        <v>14518825.710000001</v>
      </c>
      <c r="K71" s="1">
        <v>13723859.639999999</v>
      </c>
      <c r="L71" s="1">
        <v>13883956.24</v>
      </c>
      <c r="M71" s="1">
        <v>13873806.780000001</v>
      </c>
      <c r="N71" s="1">
        <v>15781886.77</v>
      </c>
      <c r="O71" s="1">
        <v>17261897.189999998</v>
      </c>
      <c r="P71" s="1">
        <v>17079038.890000001</v>
      </c>
      <c r="Q71" s="1">
        <v>15941033.880000001</v>
      </c>
      <c r="R71" s="1">
        <v>16692862.27</v>
      </c>
      <c r="S71" s="1">
        <v>12877805.9</v>
      </c>
      <c r="T71" s="1">
        <v>16349604.58</v>
      </c>
    </row>
    <row r="72" spans="1:20" x14ac:dyDescent="0.2">
      <c r="A72" t="s">
        <v>88</v>
      </c>
      <c r="B72" t="s">
        <v>174</v>
      </c>
      <c r="C72" s="1">
        <v>10904584.890000001</v>
      </c>
      <c r="D72" s="1">
        <v>10839106.969999999</v>
      </c>
      <c r="E72" s="1">
        <v>11169231.280000001</v>
      </c>
      <c r="F72" s="1">
        <v>11978280.82</v>
      </c>
      <c r="G72" s="1">
        <v>13073078.300000001</v>
      </c>
      <c r="H72" s="1">
        <v>13475934.939999999</v>
      </c>
      <c r="I72" s="1">
        <v>13496898.23</v>
      </c>
      <c r="J72" s="1">
        <v>13331948.560000001</v>
      </c>
      <c r="K72" s="1">
        <v>13328973.029999999</v>
      </c>
      <c r="L72" s="1">
        <v>13237287.869999999</v>
      </c>
      <c r="M72" s="1">
        <v>13078754.039999999</v>
      </c>
      <c r="N72" s="1">
        <v>15018985.200000001</v>
      </c>
      <c r="O72" s="1">
        <v>16095320.9</v>
      </c>
      <c r="P72" s="1">
        <v>16047918.190000001</v>
      </c>
      <c r="Q72" s="1">
        <v>15424840.219999999</v>
      </c>
      <c r="R72" s="1">
        <v>15298064.829999998</v>
      </c>
      <c r="S72" s="1">
        <v>13497822.279999999</v>
      </c>
      <c r="T72" s="1">
        <v>17212005.899999999</v>
      </c>
    </row>
    <row r="73" spans="1:20" x14ac:dyDescent="0.2">
      <c r="A73" t="s">
        <v>89</v>
      </c>
      <c r="B73" t="s">
        <v>175</v>
      </c>
      <c r="C73" s="1">
        <v>10851060.840000002</v>
      </c>
      <c r="D73" s="1">
        <v>10322998.789999999</v>
      </c>
      <c r="E73" s="1">
        <v>10622721.57</v>
      </c>
      <c r="F73" s="1">
        <v>11486345.51</v>
      </c>
      <c r="G73" s="1">
        <v>12168652.449999999</v>
      </c>
      <c r="H73" s="1">
        <v>12064474.520000001</v>
      </c>
      <c r="I73" s="1">
        <v>11737642.310000001</v>
      </c>
      <c r="J73" s="1">
        <v>11456527.16</v>
      </c>
      <c r="K73" s="1">
        <v>11386451.58</v>
      </c>
      <c r="L73" s="1">
        <v>11727768.98</v>
      </c>
      <c r="M73" s="1">
        <v>11629138.93</v>
      </c>
      <c r="N73" s="1">
        <v>12049737.719999999</v>
      </c>
      <c r="O73" s="1">
        <v>12544412.129999999</v>
      </c>
      <c r="P73" s="1">
        <v>12804309.590000002</v>
      </c>
      <c r="Q73" s="1">
        <v>13177148.960000001</v>
      </c>
      <c r="R73" s="1">
        <v>13635822.779999999</v>
      </c>
      <c r="S73" s="1">
        <v>11456278.119999999</v>
      </c>
      <c r="T73" s="1">
        <v>15036726.52</v>
      </c>
    </row>
    <row r="74" spans="1:20" x14ac:dyDescent="0.2">
      <c r="A74" t="s">
        <v>90</v>
      </c>
      <c r="B74" t="s">
        <v>176</v>
      </c>
      <c r="C74" s="1">
        <v>13660203.610000001</v>
      </c>
      <c r="D74" s="1">
        <v>13691129.34</v>
      </c>
      <c r="E74" s="1">
        <v>14192003.480000002</v>
      </c>
      <c r="F74" s="1">
        <v>15547049.420000002</v>
      </c>
      <c r="G74" s="1">
        <v>16620054.450000001</v>
      </c>
      <c r="H74" s="1">
        <v>17226239.240000002</v>
      </c>
      <c r="I74" s="1">
        <v>17174354.18</v>
      </c>
      <c r="J74" s="1">
        <v>17510118.370000001</v>
      </c>
      <c r="K74" s="1">
        <v>17388056</v>
      </c>
      <c r="L74" s="1">
        <v>17280151.59</v>
      </c>
      <c r="M74" s="1">
        <v>17263987.310000002</v>
      </c>
      <c r="N74" s="1">
        <v>21768917.190000001</v>
      </c>
      <c r="O74" s="1">
        <v>22830577.289999999</v>
      </c>
      <c r="P74" s="1">
        <v>23624560.16</v>
      </c>
      <c r="Q74" s="1">
        <v>22328131.880000003</v>
      </c>
      <c r="R74" s="1">
        <v>22752247.68</v>
      </c>
      <c r="S74" s="1">
        <v>19708478.149999995</v>
      </c>
      <c r="T74" s="1">
        <v>24437045.699999999</v>
      </c>
    </row>
    <row r="75" spans="1:20" x14ac:dyDescent="0.2">
      <c r="A75" t="s">
        <v>91</v>
      </c>
      <c r="B75" t="s">
        <v>177</v>
      </c>
      <c r="C75" s="1">
        <v>11243816.43</v>
      </c>
      <c r="D75" s="1">
        <v>11629620.309999999</v>
      </c>
      <c r="E75" s="1">
        <v>12897999.619999999</v>
      </c>
      <c r="F75" s="1">
        <v>13899096.999999998</v>
      </c>
      <c r="G75" s="1">
        <v>14573446.33</v>
      </c>
      <c r="H75" s="1">
        <v>15171820.219999999</v>
      </c>
      <c r="I75" s="1">
        <v>14949019.039999997</v>
      </c>
      <c r="J75" s="1">
        <v>14629808.17</v>
      </c>
      <c r="K75" s="1">
        <v>13702726.67</v>
      </c>
      <c r="L75" s="1">
        <v>13491212.16</v>
      </c>
      <c r="M75" s="1">
        <v>13517095.020000001</v>
      </c>
      <c r="N75" s="1">
        <v>14973730.4</v>
      </c>
      <c r="O75" s="1">
        <v>16257971.220000001</v>
      </c>
      <c r="P75" s="1">
        <v>16184287.590000002</v>
      </c>
      <c r="Q75" s="1">
        <v>15575109.130000001</v>
      </c>
      <c r="R75" s="1">
        <v>16105070.33</v>
      </c>
      <c r="S75" s="1">
        <v>13288865.92</v>
      </c>
      <c r="T75" s="1">
        <v>17007376.220000003</v>
      </c>
    </row>
    <row r="76" spans="1:20" x14ac:dyDescent="0.2">
      <c r="A76" t="s">
        <v>92</v>
      </c>
      <c r="B76" t="s">
        <v>178</v>
      </c>
      <c r="C76" s="1">
        <v>9876541.6500000004</v>
      </c>
      <c r="D76" s="1">
        <v>9718439.1999999993</v>
      </c>
      <c r="E76" s="1">
        <v>10264203.1</v>
      </c>
      <c r="F76" s="1">
        <v>11647765.130000001</v>
      </c>
      <c r="G76" s="1">
        <v>12677390.960000001</v>
      </c>
      <c r="H76" s="1">
        <v>13085348.41</v>
      </c>
      <c r="I76" s="1">
        <v>13241098.770000001</v>
      </c>
      <c r="J76" s="1">
        <v>13442496.280000001</v>
      </c>
      <c r="K76" s="1">
        <v>12668845</v>
      </c>
      <c r="L76" s="1">
        <v>12835973</v>
      </c>
      <c r="M76" s="1">
        <v>12738879.799999999</v>
      </c>
      <c r="N76" s="1">
        <v>13595743.389999999</v>
      </c>
      <c r="O76" s="1">
        <v>13717767.49</v>
      </c>
      <c r="P76" s="1">
        <v>13697788.619999999</v>
      </c>
      <c r="Q76" s="1">
        <v>13344890.85</v>
      </c>
      <c r="R76" s="1">
        <v>13941872.98</v>
      </c>
      <c r="S76" s="1">
        <v>12906108.879999999</v>
      </c>
      <c r="T76" s="1">
        <v>16537426.369999999</v>
      </c>
    </row>
    <row r="77" spans="1:20" x14ac:dyDescent="0.2">
      <c r="A77" t="s">
        <v>93</v>
      </c>
      <c r="B77" t="s">
        <v>179</v>
      </c>
      <c r="C77" s="1">
        <v>9626474.7599999998</v>
      </c>
      <c r="D77" s="1">
        <v>9377566.4300000016</v>
      </c>
      <c r="E77" s="1">
        <v>9684575.6999999993</v>
      </c>
      <c r="F77" s="1">
        <v>10343458.59</v>
      </c>
      <c r="G77" s="1">
        <v>10909275.24</v>
      </c>
      <c r="H77" s="1">
        <v>11540615.859999999</v>
      </c>
      <c r="I77" s="1">
        <v>11730546.82</v>
      </c>
      <c r="J77" s="1">
        <v>12066176.909999998</v>
      </c>
      <c r="K77" s="1">
        <v>11679501.829999998</v>
      </c>
      <c r="L77" s="1">
        <v>11315974.380000001</v>
      </c>
      <c r="M77" s="1">
        <v>11266613.859999999</v>
      </c>
      <c r="N77" s="1">
        <v>11509730.359999999</v>
      </c>
      <c r="O77" s="1">
        <v>11728005.930000002</v>
      </c>
      <c r="P77" s="1">
        <v>12821741.039999999</v>
      </c>
      <c r="Q77" s="1">
        <v>11800387.99</v>
      </c>
      <c r="R77" s="1">
        <v>12986998.879999999</v>
      </c>
      <c r="S77" s="1">
        <v>11364624.870000001</v>
      </c>
      <c r="T77" s="1">
        <v>15002985.990000002</v>
      </c>
    </row>
    <row r="78" spans="1:20" x14ac:dyDescent="0.2">
      <c r="A78" t="s">
        <v>94</v>
      </c>
      <c r="B78" t="s">
        <v>180</v>
      </c>
      <c r="C78" s="1">
        <v>12351627.240000002</v>
      </c>
      <c r="D78" s="1">
        <v>12318091.119999999</v>
      </c>
      <c r="E78" s="1">
        <v>13146256.860000001</v>
      </c>
      <c r="F78" s="1">
        <v>13823315.469999999</v>
      </c>
      <c r="G78" s="1">
        <v>14676293.380000001</v>
      </c>
      <c r="H78" s="1">
        <v>15425625.899999999</v>
      </c>
      <c r="I78" s="1">
        <v>15854491.23</v>
      </c>
      <c r="J78" s="1">
        <v>15464185.01</v>
      </c>
      <c r="K78" s="1">
        <v>15814454.229999999</v>
      </c>
      <c r="L78" s="1">
        <v>16480472.499999998</v>
      </c>
      <c r="M78" s="1">
        <v>19501563.120000001</v>
      </c>
      <c r="N78" s="1">
        <v>20337750.069999997</v>
      </c>
      <c r="O78" s="1">
        <v>19699357.689999998</v>
      </c>
      <c r="P78" s="1">
        <v>20166030.369999997</v>
      </c>
      <c r="Q78" s="1">
        <v>19873007.689999998</v>
      </c>
      <c r="R78" s="1">
        <v>21168366.23</v>
      </c>
      <c r="S78" s="1">
        <v>16498363.459999999</v>
      </c>
      <c r="T78" s="1">
        <v>19997767.719999999</v>
      </c>
    </row>
    <row r="79" spans="1:20" x14ac:dyDescent="0.2">
      <c r="A79" t="s">
        <v>95</v>
      </c>
      <c r="B79" t="s">
        <v>181</v>
      </c>
      <c r="C79" s="1">
        <v>13106436.770000001</v>
      </c>
      <c r="D79" s="1">
        <v>12883342.49</v>
      </c>
      <c r="E79" s="1">
        <v>13704637</v>
      </c>
      <c r="F79" s="1">
        <v>14709023.529999999</v>
      </c>
      <c r="G79" s="1">
        <v>15466565.07</v>
      </c>
      <c r="H79" s="1">
        <v>16055678.869999999</v>
      </c>
      <c r="I79" s="1">
        <v>15460993.940000001</v>
      </c>
      <c r="J79" s="1">
        <v>15794228.069999998</v>
      </c>
      <c r="K79" s="1">
        <v>15091532.359999999</v>
      </c>
      <c r="L79" s="1">
        <v>14989281.98</v>
      </c>
      <c r="M79" s="1">
        <v>15683035.02</v>
      </c>
      <c r="N79" s="1">
        <v>19542440.879999999</v>
      </c>
      <c r="O79" s="1">
        <v>19417405.269999996</v>
      </c>
      <c r="P79" s="1">
        <v>20140335.68</v>
      </c>
      <c r="Q79" s="1">
        <v>19043407.129999999</v>
      </c>
      <c r="R79" s="1">
        <v>20146590.890000001</v>
      </c>
      <c r="S79" s="1">
        <v>17242911.690000001</v>
      </c>
      <c r="T79" s="1">
        <v>21177965.27</v>
      </c>
    </row>
    <row r="80" spans="1:20" x14ac:dyDescent="0.2">
      <c r="A80" t="s">
        <v>96</v>
      </c>
      <c r="B80" t="s">
        <v>182</v>
      </c>
      <c r="C80" s="1">
        <v>14172923.280000001</v>
      </c>
      <c r="D80" s="1">
        <v>14663974.630000001</v>
      </c>
      <c r="E80" s="1">
        <v>16108822.58</v>
      </c>
      <c r="F80" s="1">
        <v>17861487.699999999</v>
      </c>
      <c r="G80" s="1">
        <v>20561947.52</v>
      </c>
      <c r="H80" s="1">
        <v>16282431.17</v>
      </c>
      <c r="I80" s="1">
        <v>14507572.32</v>
      </c>
      <c r="J80" s="1">
        <v>14076032.08</v>
      </c>
      <c r="K80" s="1">
        <v>13682247.180000002</v>
      </c>
      <c r="L80" s="1">
        <v>13477880.140000001</v>
      </c>
      <c r="M80" s="1">
        <v>14175299.09</v>
      </c>
      <c r="N80" s="1">
        <v>16749025.709999999</v>
      </c>
      <c r="O80" s="1">
        <v>17758734.440000001</v>
      </c>
      <c r="P80" s="1">
        <v>17969196.780000001</v>
      </c>
      <c r="Q80" s="1">
        <v>17305983.59</v>
      </c>
      <c r="R80" s="1">
        <v>16568711.07</v>
      </c>
      <c r="S80" s="1">
        <v>13793269.720000001</v>
      </c>
      <c r="T80" s="1">
        <v>18170188.750000004</v>
      </c>
    </row>
    <row r="81" spans="1:20" x14ac:dyDescent="0.2">
      <c r="A81" t="s">
        <v>97</v>
      </c>
      <c r="B81" t="s">
        <v>183</v>
      </c>
      <c r="C81" s="1">
        <v>19918395.200000003</v>
      </c>
      <c r="D81" s="1">
        <v>22613640.209999997</v>
      </c>
      <c r="E81" s="1">
        <v>22392305.140000001</v>
      </c>
      <c r="F81" s="1">
        <v>22691931.189999998</v>
      </c>
      <c r="G81" s="1">
        <v>24439051.640000001</v>
      </c>
      <c r="H81" s="1">
        <v>25540745.219999999</v>
      </c>
      <c r="I81" s="1">
        <v>26060410.350000001</v>
      </c>
      <c r="J81" s="1">
        <v>28893536.649999999</v>
      </c>
      <c r="K81" s="1">
        <v>22359861.970000003</v>
      </c>
      <c r="L81" s="1">
        <v>23355110.039999999</v>
      </c>
      <c r="M81" s="1">
        <v>23893539.950000007</v>
      </c>
      <c r="N81" s="1">
        <v>25162712.689999998</v>
      </c>
      <c r="O81" s="1">
        <v>24804204.16</v>
      </c>
      <c r="P81" s="1">
        <v>25705537.760000005</v>
      </c>
      <c r="Q81" s="1">
        <v>24919452.909999996</v>
      </c>
      <c r="R81" s="1">
        <v>24848662.990000002</v>
      </c>
      <c r="S81" s="1">
        <v>20028777.479999997</v>
      </c>
      <c r="T81" s="1">
        <v>24373686.809999999</v>
      </c>
    </row>
    <row r="82" spans="1:20" s="3" customFormat="1" x14ac:dyDescent="0.2">
      <c r="A82" s="3" t="s">
        <v>98</v>
      </c>
      <c r="B82" s="3" t="s">
        <v>184</v>
      </c>
      <c r="C82" s="4">
        <v>11799134.559999999</v>
      </c>
      <c r="D82" s="4">
        <v>11229198.449999999</v>
      </c>
      <c r="E82" s="4">
        <v>13749342.909999998</v>
      </c>
      <c r="F82" s="4">
        <v>19009997.5</v>
      </c>
      <c r="G82" s="4">
        <v>18262044.140000001</v>
      </c>
      <c r="H82" s="4">
        <v>17921959.940000001</v>
      </c>
      <c r="I82" s="4">
        <v>17461770.09</v>
      </c>
      <c r="J82" s="4">
        <v>16880309.700000003</v>
      </c>
      <c r="K82" s="4">
        <v>15989257.24</v>
      </c>
      <c r="L82" s="4">
        <v>14948737.48</v>
      </c>
      <c r="M82" s="4">
        <v>11827286.41</v>
      </c>
      <c r="N82" s="4">
        <v>10544148.699999999</v>
      </c>
      <c r="O82" s="4">
        <v>10400900.039999999</v>
      </c>
      <c r="P82" s="4">
        <v>11037217.57</v>
      </c>
      <c r="Q82" s="4">
        <v>12226946.959999999</v>
      </c>
      <c r="R82" s="4">
        <v>11445287.729999999</v>
      </c>
      <c r="S82" s="4">
        <v>6155972.8600000003</v>
      </c>
      <c r="T82" s="4">
        <v>6897051.580000001</v>
      </c>
    </row>
    <row r="83" spans="1:20" x14ac:dyDescent="0.2">
      <c r="A83" t="s">
        <v>99</v>
      </c>
      <c r="B83" t="s">
        <v>185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e">
        <v>#N/A</v>
      </c>
      <c r="I83" s="1" t="e">
        <v>#N/A</v>
      </c>
      <c r="J83" s="1">
        <v>615045.79000000015</v>
      </c>
      <c r="K83" s="1">
        <v>17394212.549999997</v>
      </c>
      <c r="L83" s="1">
        <v>18719226.43</v>
      </c>
      <c r="M83" s="1">
        <v>18222698.529999997</v>
      </c>
      <c r="N83" s="1">
        <v>19079807.919999994</v>
      </c>
      <c r="O83" s="1">
        <v>19733577.91</v>
      </c>
      <c r="P83" s="1">
        <v>20461664.250000007</v>
      </c>
      <c r="Q83" s="1">
        <v>20568856.109999992</v>
      </c>
      <c r="R83" s="1">
        <v>19751083.509999998</v>
      </c>
      <c r="S83" s="1">
        <v>17236823.989999998</v>
      </c>
      <c r="T83" s="1">
        <v>20810241.390000001</v>
      </c>
    </row>
    <row r="84" spans="1:20" x14ac:dyDescent="0.2">
      <c r="A84" t="s">
        <v>100</v>
      </c>
      <c r="B84" t="s">
        <v>186</v>
      </c>
      <c r="C84" s="1">
        <v>13848691.299999999</v>
      </c>
      <c r="D84" s="1">
        <v>14027443.050000001</v>
      </c>
      <c r="E84" s="1">
        <v>14617426.01</v>
      </c>
      <c r="F84" s="1">
        <v>16190674.379999997</v>
      </c>
      <c r="G84" s="1">
        <v>18311482.399999999</v>
      </c>
      <c r="H84" s="1">
        <v>19157659.650000002</v>
      </c>
      <c r="I84" s="1">
        <v>19095283.960000001</v>
      </c>
      <c r="J84" s="1">
        <v>19128992.09</v>
      </c>
      <c r="K84" s="1">
        <v>16071204.719999999</v>
      </c>
      <c r="L84" s="1">
        <v>15840460.210000001</v>
      </c>
      <c r="M84" s="1">
        <v>16184552.549999999</v>
      </c>
      <c r="N84" s="1">
        <v>17321846.000000004</v>
      </c>
      <c r="O84" s="1">
        <v>16949144.190000001</v>
      </c>
      <c r="P84" s="1">
        <v>17170054.68</v>
      </c>
      <c r="Q84" s="1">
        <v>17264368.639999997</v>
      </c>
      <c r="R84" s="1">
        <v>17772756.93</v>
      </c>
      <c r="S84" s="1">
        <v>15144835.6</v>
      </c>
      <c r="T84" s="1">
        <v>19103575.84</v>
      </c>
    </row>
    <row r="85" spans="1:20" x14ac:dyDescent="0.2">
      <c r="A85" t="s">
        <v>101</v>
      </c>
      <c r="B85" t="s">
        <v>102</v>
      </c>
      <c r="C85" s="1">
        <v>9010143.9500000011</v>
      </c>
      <c r="D85" s="1">
        <v>8646921.3599999994</v>
      </c>
      <c r="E85" s="1">
        <v>9334023.6199999992</v>
      </c>
      <c r="F85" s="1">
        <v>11404000.6</v>
      </c>
      <c r="G85" s="1">
        <v>12419720.85</v>
      </c>
      <c r="H85" s="1">
        <v>12441421.699999999</v>
      </c>
      <c r="I85" s="1">
        <v>12651548.530000001</v>
      </c>
      <c r="J85" s="1">
        <v>12834326.349999998</v>
      </c>
      <c r="K85" s="1">
        <v>12703656.450000001</v>
      </c>
      <c r="L85" s="1">
        <v>12682726.389999999</v>
      </c>
      <c r="M85" s="1">
        <v>12581348.440000001</v>
      </c>
      <c r="N85" s="1">
        <v>13238563.299999999</v>
      </c>
      <c r="O85" s="1">
        <v>13302440.309999999</v>
      </c>
      <c r="P85" s="1">
        <v>13265941.590000002</v>
      </c>
      <c r="Q85" s="1">
        <v>12044423.6</v>
      </c>
      <c r="R85" s="1">
        <v>12793364.600000001</v>
      </c>
      <c r="S85" s="1">
        <v>10757629.27</v>
      </c>
      <c r="T85" s="1">
        <v>13510785.77</v>
      </c>
    </row>
    <row r="87" spans="1:20" x14ac:dyDescent="0.2">
      <c r="C87" s="1">
        <f>MAX(C84:C85,C64:C81,C45:C62,C18:C43,C11:C16,C4:C9)</f>
        <v>27726218.590000004</v>
      </c>
      <c r="D87" s="1">
        <f t="shared" ref="D87:I87" si="3">MAX(D84:D85,D64:D81,D45:D62,D18:D43,D11:D16,D4:D9)</f>
        <v>24464855.82</v>
      </c>
      <c r="E87" s="1">
        <f t="shared" si="3"/>
        <v>26318654.880000003</v>
      </c>
      <c r="F87" s="1">
        <f t="shared" si="3"/>
        <v>29567503.93</v>
      </c>
      <c r="G87" s="1">
        <f t="shared" si="3"/>
        <v>32739808.599999998</v>
      </c>
      <c r="H87" s="1">
        <f t="shared" si="3"/>
        <v>26796706.059999999</v>
      </c>
      <c r="I87" s="1">
        <f t="shared" si="3"/>
        <v>26060410.350000001</v>
      </c>
      <c r="J87" s="1">
        <f>MAX(J83:J85,J64:J81,J45:J62,J18:J43,J11:J16,J4:J9)</f>
        <v>28893536.649999999</v>
      </c>
      <c r="K87" s="1">
        <f t="shared" ref="K87:T87" si="4">MAX(K83:K85,K64:K81,K45:K62,K18:K43,K11:K16,K4:K9)</f>
        <v>23899879.600000001</v>
      </c>
      <c r="L87" s="1">
        <f t="shared" si="4"/>
        <v>24103237.830000002</v>
      </c>
      <c r="M87" s="1">
        <f t="shared" si="4"/>
        <v>26785112.279999997</v>
      </c>
      <c r="N87" s="1">
        <f t="shared" si="4"/>
        <v>33128219.969999999</v>
      </c>
      <c r="O87" s="1">
        <f t="shared" si="4"/>
        <v>32479186.870000001</v>
      </c>
      <c r="P87" s="1">
        <f t="shared" si="4"/>
        <v>32926747.32</v>
      </c>
      <c r="Q87" s="1">
        <f t="shared" si="4"/>
        <v>31529659.110000003</v>
      </c>
      <c r="R87" s="1">
        <f t="shared" si="4"/>
        <v>32142738.77</v>
      </c>
      <c r="S87" s="1">
        <f t="shared" si="4"/>
        <v>24342057.109999996</v>
      </c>
      <c r="T87" s="1">
        <f t="shared" si="4"/>
        <v>32052181.370000001</v>
      </c>
    </row>
    <row r="88" spans="1:20" x14ac:dyDescent="0.2">
      <c r="A88">
        <v>1211</v>
      </c>
      <c r="B88" t="s">
        <v>103</v>
      </c>
      <c r="C88" s="1">
        <f>AVERAGE(C84:C85,C64:C81,C45:C62,C18:C43,C11:C16,C4:C9)</f>
        <v>12923280.247763159</v>
      </c>
      <c r="D88" s="1">
        <f t="shared" ref="D88:I88" si="5">AVERAGE(D84:D85,D64:D81,D45:D62,D18:D43,D11:D16,D4:D9)</f>
        <v>12956392.929736841</v>
      </c>
      <c r="E88" s="1">
        <f t="shared" si="5"/>
        <v>13583803.307368418</v>
      </c>
      <c r="F88" s="1">
        <f t="shared" si="5"/>
        <v>14911446.105131581</v>
      </c>
      <c r="G88" s="1">
        <f t="shared" si="5"/>
        <v>15658940.067105265</v>
      </c>
      <c r="H88" s="1">
        <f t="shared" si="5"/>
        <v>15598751.785921047</v>
      </c>
      <c r="I88" s="1">
        <f t="shared" si="5"/>
        <v>15313148.603947369</v>
      </c>
      <c r="J88" s="1">
        <f>AVERAGE(J83:J85,J64:J81,J45:J62,J18:J43,J11:J16,J4:J9)</f>
        <v>15174585.524025969</v>
      </c>
      <c r="K88" s="1">
        <f t="shared" ref="K88:T88" si="6">AVERAGE(K83:K85,K64:K81,K45:K62,K18:K43,K11:K16,K4:K9)</f>
        <v>15085324.168181818</v>
      </c>
      <c r="L88" s="1">
        <f t="shared" si="6"/>
        <v>15261525.882857136</v>
      </c>
      <c r="M88" s="1">
        <f t="shared" si="6"/>
        <v>15408506.905064933</v>
      </c>
      <c r="N88" s="1">
        <f t="shared" si="6"/>
        <v>17026308.99142858</v>
      </c>
      <c r="O88" s="1">
        <f t="shared" si="6"/>
        <v>17239421.110389613</v>
      </c>
      <c r="P88" s="1">
        <f t="shared" si="6"/>
        <v>17270113.185974024</v>
      </c>
      <c r="Q88" s="1">
        <f t="shared" si="6"/>
        <v>16432386.970129864</v>
      </c>
      <c r="R88" s="1">
        <f t="shared" si="6"/>
        <v>16837321.77493507</v>
      </c>
      <c r="S88" s="1">
        <f t="shared" si="6"/>
        <v>14036334.883896107</v>
      </c>
      <c r="T88" s="1">
        <f t="shared" si="6"/>
        <v>18010202.692207791</v>
      </c>
    </row>
    <row r="89" spans="1:20" ht="32" x14ac:dyDescent="0.2">
      <c r="B89" s="5" t="s">
        <v>104</v>
      </c>
    </row>
    <row r="90" spans="1:20" ht="32" x14ac:dyDescent="0.2">
      <c r="B90" s="6" t="s">
        <v>105</v>
      </c>
    </row>
  </sheetData>
  <autoFilter ref="A3:T8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9EDD-C777-AE4E-8593-A20110FD870D}">
  <dimension ref="A1:T78"/>
  <sheetViews>
    <sheetView topLeftCell="A35" workbookViewId="0">
      <selection activeCell="A48" sqref="A48:XFD48"/>
    </sheetView>
  </sheetViews>
  <sheetFormatPr baseColWidth="10" defaultRowHeight="15" x14ac:dyDescent="0.2"/>
  <cols>
    <col min="1" max="1" width="34.6640625" customWidth="1"/>
  </cols>
  <sheetData>
    <row r="1" spans="1:20" x14ac:dyDescent="0.2">
      <c r="B1" t="s">
        <v>188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106</v>
      </c>
      <c r="B2">
        <v>1</v>
      </c>
      <c r="C2" s="1">
        <v>11906742.09</v>
      </c>
      <c r="D2" s="1">
        <v>11696657.02</v>
      </c>
      <c r="E2" s="1">
        <v>13512495.280000003</v>
      </c>
      <c r="F2" s="1">
        <v>14997206.109999999</v>
      </c>
      <c r="G2" s="1">
        <v>15316973.409999998</v>
      </c>
      <c r="H2" s="1">
        <v>15728530.800000001</v>
      </c>
      <c r="I2" s="1">
        <v>15627227.840000002</v>
      </c>
      <c r="J2" s="1">
        <v>15637546.029999999</v>
      </c>
      <c r="K2" s="1">
        <v>15386625.74</v>
      </c>
      <c r="L2" s="1">
        <v>14354094.050000001</v>
      </c>
      <c r="M2" s="1">
        <v>14370042.960000001</v>
      </c>
      <c r="N2" s="1">
        <v>15579124.18</v>
      </c>
      <c r="O2" s="1">
        <v>15819594.380000001</v>
      </c>
      <c r="P2" s="1">
        <v>15712168.810000001</v>
      </c>
      <c r="Q2" s="1">
        <v>14518034.890000001</v>
      </c>
      <c r="R2" s="1">
        <v>14493547.209999999</v>
      </c>
      <c r="S2" s="1">
        <v>12196684.5</v>
      </c>
      <c r="T2" s="1">
        <v>15371683.430000002</v>
      </c>
    </row>
    <row r="3" spans="1:20" x14ac:dyDescent="0.2">
      <c r="A3" t="s">
        <v>107</v>
      </c>
      <c r="B3">
        <v>5</v>
      </c>
      <c r="C3" s="1">
        <v>9382882.0600000005</v>
      </c>
      <c r="D3" s="1">
        <v>9726993.3899999987</v>
      </c>
      <c r="E3" s="1">
        <v>10173393.690000001</v>
      </c>
      <c r="F3" s="1">
        <v>11106056.32</v>
      </c>
      <c r="G3" s="1">
        <v>11623445.6</v>
      </c>
      <c r="H3" s="1">
        <v>11679530.189999999</v>
      </c>
      <c r="I3" s="1">
        <v>11694388.770000001</v>
      </c>
      <c r="J3" s="1">
        <v>11940854.1</v>
      </c>
      <c r="K3" s="1">
        <v>12227116.720000001</v>
      </c>
      <c r="L3" s="1">
        <v>12378618.07</v>
      </c>
      <c r="M3" s="1">
        <v>12412656.1</v>
      </c>
      <c r="N3" s="1">
        <v>12739852.9</v>
      </c>
      <c r="O3" s="1">
        <v>12450585.790000001</v>
      </c>
      <c r="P3" s="1">
        <v>12576152.869999999</v>
      </c>
      <c r="Q3" s="1">
        <v>11944709.479999999</v>
      </c>
      <c r="R3" s="1">
        <v>12498430.58</v>
      </c>
      <c r="S3" s="1">
        <v>10522876.08</v>
      </c>
      <c r="T3" s="1">
        <v>12773179.309999999</v>
      </c>
    </row>
    <row r="4" spans="1:20" x14ac:dyDescent="0.2">
      <c r="A4" t="s">
        <v>108</v>
      </c>
      <c r="B4">
        <v>6</v>
      </c>
      <c r="C4" s="1">
        <v>11588813.75</v>
      </c>
      <c r="D4" s="1">
        <v>11128536.630000001</v>
      </c>
      <c r="E4" s="1">
        <v>11818322.700000001</v>
      </c>
      <c r="F4" s="1">
        <v>12233560.74</v>
      </c>
      <c r="G4" s="1">
        <v>13117784.969999999</v>
      </c>
      <c r="H4" s="1">
        <v>13524875.869999999</v>
      </c>
      <c r="I4" s="1">
        <v>13477654.699999999</v>
      </c>
      <c r="J4" s="1">
        <v>13941627.500000002</v>
      </c>
      <c r="K4" s="1">
        <v>14655874.189999999</v>
      </c>
      <c r="L4" s="1">
        <v>14381161.800000001</v>
      </c>
      <c r="M4" s="1">
        <v>14028666.200000001</v>
      </c>
      <c r="N4" s="1">
        <v>15349896.789999999</v>
      </c>
      <c r="O4" s="1">
        <v>14804603.889999997</v>
      </c>
      <c r="P4" s="1">
        <v>14048766.199999999</v>
      </c>
      <c r="Q4" s="1">
        <v>12807545</v>
      </c>
      <c r="R4" s="1">
        <v>11927855.17</v>
      </c>
      <c r="S4" s="1">
        <v>9933843.4000000022</v>
      </c>
      <c r="T4" s="1">
        <v>12360471.880000001</v>
      </c>
    </row>
    <row r="5" spans="1:20" x14ac:dyDescent="0.2">
      <c r="A5" t="s">
        <v>109</v>
      </c>
      <c r="B5">
        <v>7</v>
      </c>
      <c r="C5" s="1">
        <v>9566061.25</v>
      </c>
      <c r="D5" s="1">
        <v>8980211.5499999989</v>
      </c>
      <c r="E5" s="1">
        <v>9642331.1600000001</v>
      </c>
      <c r="F5" s="1">
        <v>11011545.189999999</v>
      </c>
      <c r="G5" s="1">
        <v>11739569.059999999</v>
      </c>
      <c r="H5" s="1">
        <v>12330562.279999999</v>
      </c>
      <c r="I5" s="1">
        <v>12696677.300000001</v>
      </c>
      <c r="J5" s="1">
        <v>12768410.529999999</v>
      </c>
      <c r="K5" s="1">
        <v>13085564.6</v>
      </c>
      <c r="L5" s="1">
        <v>13288589.48</v>
      </c>
      <c r="M5" s="1">
        <v>12899614.550000001</v>
      </c>
      <c r="N5" s="1">
        <v>13289114.279999999</v>
      </c>
      <c r="O5" s="1">
        <v>13601791.719999999</v>
      </c>
      <c r="P5" s="1">
        <v>13572979.520000001</v>
      </c>
      <c r="Q5" s="1">
        <v>12159811.119999999</v>
      </c>
      <c r="R5" s="1">
        <v>12080507.229999999</v>
      </c>
      <c r="S5" s="1">
        <v>10001625.979999999</v>
      </c>
      <c r="T5" s="1">
        <v>12769887.210000001</v>
      </c>
    </row>
    <row r="6" spans="1:20" x14ac:dyDescent="0.2">
      <c r="A6" t="s">
        <v>110</v>
      </c>
      <c r="B6">
        <v>9</v>
      </c>
      <c r="C6" s="1">
        <v>11050457.48</v>
      </c>
      <c r="D6" s="1">
        <v>11075064</v>
      </c>
      <c r="E6" s="1">
        <v>11116057.130000001</v>
      </c>
      <c r="F6" s="1">
        <v>11907748.67</v>
      </c>
      <c r="G6" s="1">
        <v>12443520.98</v>
      </c>
      <c r="H6" s="1">
        <v>12706831.720000001</v>
      </c>
      <c r="I6" s="1">
        <v>12678080.639999999</v>
      </c>
      <c r="J6" s="1">
        <v>12696433.83</v>
      </c>
      <c r="K6" s="1">
        <v>12495021.529999999</v>
      </c>
      <c r="L6" s="1">
        <v>12134884.689999999</v>
      </c>
      <c r="M6" s="1">
        <v>12354691.619999999</v>
      </c>
      <c r="N6" s="1">
        <v>14632039.750000002</v>
      </c>
      <c r="O6" s="1">
        <v>14640076.17</v>
      </c>
      <c r="P6" s="1">
        <v>14841516.560000001</v>
      </c>
      <c r="Q6" s="1">
        <v>14279085.649999999</v>
      </c>
      <c r="R6" s="1">
        <v>14505012.640000001</v>
      </c>
      <c r="S6" s="1">
        <v>12422950.59</v>
      </c>
      <c r="T6" s="1">
        <v>14753824.25</v>
      </c>
    </row>
    <row r="7" spans="1:20" x14ac:dyDescent="0.2">
      <c r="A7" t="s">
        <v>111</v>
      </c>
      <c r="B7">
        <v>10</v>
      </c>
      <c r="C7" s="1">
        <v>9871142.6999999993</v>
      </c>
      <c r="D7" s="1">
        <v>9633406.0899999999</v>
      </c>
      <c r="E7" s="1">
        <v>9924192.4299999997</v>
      </c>
      <c r="F7" s="1">
        <v>11179441.149999999</v>
      </c>
      <c r="G7" s="1">
        <v>12032793.569999998</v>
      </c>
      <c r="H7" s="1">
        <v>12467336.6</v>
      </c>
      <c r="I7" s="1">
        <v>12609195.030000001</v>
      </c>
      <c r="J7" s="1">
        <v>13164496</v>
      </c>
      <c r="K7" s="1">
        <v>13105971.24</v>
      </c>
      <c r="L7" s="1">
        <v>12788872.829999998</v>
      </c>
      <c r="M7" s="1">
        <v>13215479.969999999</v>
      </c>
      <c r="N7" s="1">
        <v>14453930.909999998</v>
      </c>
      <c r="O7" s="1">
        <v>14137602.099999998</v>
      </c>
      <c r="P7" s="1">
        <v>14031503.779999999</v>
      </c>
      <c r="Q7" s="1">
        <v>13724583.579999998</v>
      </c>
      <c r="R7" s="1">
        <v>12678360.419999998</v>
      </c>
      <c r="S7" s="1">
        <v>11050790.050000003</v>
      </c>
      <c r="T7" s="1">
        <v>13433374.65</v>
      </c>
    </row>
    <row r="8" spans="1:20" x14ac:dyDescent="0.2">
      <c r="A8" t="s">
        <v>113</v>
      </c>
      <c r="B8">
        <v>13</v>
      </c>
      <c r="C8" s="1">
        <v>11625399.200000001</v>
      </c>
      <c r="D8" s="1">
        <v>12080795.209999999</v>
      </c>
      <c r="E8" s="1">
        <v>12756960.090000002</v>
      </c>
      <c r="F8" s="1">
        <v>13680993.200000001</v>
      </c>
      <c r="G8" s="1">
        <v>13809350.01</v>
      </c>
      <c r="H8" s="1">
        <v>13963756.23</v>
      </c>
      <c r="I8" s="1">
        <v>14529810.52</v>
      </c>
      <c r="J8" s="1">
        <v>15248513.27</v>
      </c>
      <c r="K8" s="1">
        <v>15010925.560000002</v>
      </c>
      <c r="L8" s="1">
        <v>14303393.43</v>
      </c>
      <c r="M8" s="1">
        <v>15381202.679999998</v>
      </c>
      <c r="N8" s="1">
        <v>15972728.42</v>
      </c>
      <c r="O8" s="1">
        <v>16423303.049999999</v>
      </c>
      <c r="P8" s="1">
        <v>16713642.440000001</v>
      </c>
      <c r="Q8" s="1">
        <v>15668571.610000001</v>
      </c>
      <c r="R8" s="1">
        <v>15746289.99</v>
      </c>
      <c r="S8" s="1">
        <v>12853097.079999998</v>
      </c>
      <c r="T8" s="1">
        <v>15729987.48</v>
      </c>
    </row>
    <row r="9" spans="1:20" x14ac:dyDescent="0.2">
      <c r="A9" t="s">
        <v>114</v>
      </c>
      <c r="B9">
        <v>14</v>
      </c>
      <c r="C9" s="1">
        <v>23026062.859999999</v>
      </c>
      <c r="D9" s="1">
        <v>23373226.200000003</v>
      </c>
      <c r="E9" s="1">
        <v>25899876.629999999</v>
      </c>
      <c r="F9" s="1">
        <v>27418151.059999999</v>
      </c>
      <c r="G9" s="1">
        <v>28553109.120000001</v>
      </c>
      <c r="H9" s="1">
        <v>24640186.259999998</v>
      </c>
      <c r="I9" s="1">
        <v>22229141.539999999</v>
      </c>
      <c r="J9" s="1">
        <v>23274173.190000001</v>
      </c>
      <c r="K9" s="1">
        <v>22949020.880000003</v>
      </c>
      <c r="L9" s="1">
        <v>23003408.150000006</v>
      </c>
      <c r="M9" s="1">
        <v>24564416.840000004</v>
      </c>
      <c r="N9" s="1">
        <v>27085666.189999998</v>
      </c>
      <c r="O9" s="1">
        <v>26782786.25</v>
      </c>
      <c r="P9" s="1">
        <v>25627398.370000001</v>
      </c>
      <c r="Q9" s="1">
        <v>23351342.469999999</v>
      </c>
      <c r="R9" s="1">
        <v>21213455.809999999</v>
      </c>
      <c r="S9" s="1">
        <v>16997200.940000001</v>
      </c>
      <c r="T9" s="1">
        <v>21670412.669999998</v>
      </c>
    </row>
    <row r="10" spans="1:20" x14ac:dyDescent="0.2">
      <c r="A10" t="s">
        <v>115</v>
      </c>
      <c r="B10">
        <v>17</v>
      </c>
      <c r="C10" s="1">
        <v>10733301.770000001</v>
      </c>
      <c r="D10" s="1">
        <v>10624884.460000001</v>
      </c>
      <c r="E10" s="1">
        <v>10541002.540000001</v>
      </c>
      <c r="F10" s="1">
        <v>11964502.09</v>
      </c>
      <c r="G10" s="1">
        <v>12207148.060000001</v>
      </c>
      <c r="H10" s="1">
        <v>12663796.569999998</v>
      </c>
      <c r="I10" s="1">
        <v>13128828.300000001</v>
      </c>
      <c r="J10" s="1">
        <v>12979322.379999999</v>
      </c>
      <c r="K10" s="1">
        <v>12181336.67</v>
      </c>
      <c r="L10" s="1">
        <v>11670258.41</v>
      </c>
      <c r="M10" s="1">
        <v>10928780.290000001</v>
      </c>
      <c r="N10" s="1">
        <v>11409245.51</v>
      </c>
      <c r="O10" s="1">
        <v>11340860.879999999</v>
      </c>
      <c r="P10" s="1">
        <v>11080884.629999999</v>
      </c>
      <c r="Q10" s="1">
        <v>10361077.419999998</v>
      </c>
      <c r="R10" s="1">
        <v>11083711.310000001</v>
      </c>
      <c r="S10" s="1">
        <v>9577313.3599999994</v>
      </c>
      <c r="T10" s="1">
        <v>11915489</v>
      </c>
    </row>
    <row r="11" spans="1:20" x14ac:dyDescent="0.2">
      <c r="A11" t="s">
        <v>116</v>
      </c>
      <c r="B11">
        <v>18</v>
      </c>
      <c r="C11" s="1">
        <v>19588252.720000003</v>
      </c>
      <c r="D11" s="1">
        <v>19850903.940000005</v>
      </c>
      <c r="E11" s="1">
        <v>20311883.739999998</v>
      </c>
      <c r="F11" s="1">
        <v>21695809.350000001</v>
      </c>
      <c r="G11" s="1">
        <v>22731312.709999997</v>
      </c>
      <c r="H11" s="1">
        <v>23200244.59</v>
      </c>
      <c r="I11" s="1">
        <v>22163214.32</v>
      </c>
      <c r="J11" s="1">
        <v>22591394.460000001</v>
      </c>
      <c r="K11" s="1">
        <v>22843674.82</v>
      </c>
      <c r="L11" s="1">
        <v>22512841.810000002</v>
      </c>
      <c r="M11" s="1">
        <v>24535235.769999996</v>
      </c>
      <c r="N11" s="1">
        <v>26914689.190000001</v>
      </c>
      <c r="O11" s="1">
        <v>27130739.34</v>
      </c>
      <c r="P11" s="1">
        <v>25157375.720000003</v>
      </c>
      <c r="Q11" s="1">
        <v>22299549.949999996</v>
      </c>
      <c r="R11" s="1">
        <v>20550389.299999997</v>
      </c>
      <c r="S11" s="1">
        <v>15903477.099999998</v>
      </c>
      <c r="T11" s="1">
        <v>20156944.48</v>
      </c>
    </row>
    <row r="12" spans="1:20" x14ac:dyDescent="0.2">
      <c r="A12" t="s">
        <v>117</v>
      </c>
      <c r="B12">
        <v>19</v>
      </c>
      <c r="C12" s="1">
        <v>15137371.069999998</v>
      </c>
      <c r="D12" s="1">
        <v>15142605.629999999</v>
      </c>
      <c r="E12" s="1">
        <v>15349406.889999999</v>
      </c>
      <c r="F12" s="1">
        <v>16209051.68</v>
      </c>
      <c r="G12" s="1">
        <v>16886802.149999999</v>
      </c>
      <c r="H12" s="1">
        <v>17295493.919999998</v>
      </c>
      <c r="I12" s="1">
        <v>17123857.93</v>
      </c>
      <c r="J12" s="1">
        <v>16681269.229999999</v>
      </c>
      <c r="K12" s="1">
        <v>16366239.98</v>
      </c>
      <c r="L12" s="1">
        <v>16193592.1</v>
      </c>
      <c r="M12" s="1">
        <v>15977060.380000001</v>
      </c>
      <c r="N12" s="1">
        <v>17408094.609999999</v>
      </c>
      <c r="O12" s="1">
        <v>16832578.599999998</v>
      </c>
      <c r="P12" s="1">
        <v>17070003.600000001</v>
      </c>
      <c r="Q12" s="1">
        <v>16519712.109999999</v>
      </c>
      <c r="R12" s="1">
        <v>15804603.199999999</v>
      </c>
      <c r="S12" s="1">
        <v>12986178.909999998</v>
      </c>
      <c r="T12" s="1">
        <v>16969277.73</v>
      </c>
    </row>
    <row r="13" spans="1:20" x14ac:dyDescent="0.2">
      <c r="A13" t="s">
        <v>118</v>
      </c>
      <c r="B13">
        <v>20</v>
      </c>
      <c r="C13" s="1">
        <v>9499976.8000000007</v>
      </c>
      <c r="D13" s="1">
        <v>9880740.3200000003</v>
      </c>
      <c r="E13" s="1">
        <v>10060502.609999999</v>
      </c>
      <c r="F13" s="1">
        <v>11441219.529999999</v>
      </c>
      <c r="G13" s="1">
        <v>12379566.000000002</v>
      </c>
      <c r="H13" s="1">
        <v>12368060.659999998</v>
      </c>
      <c r="I13" s="1">
        <v>12025080.180000002</v>
      </c>
      <c r="J13" s="1">
        <v>12643585.100000001</v>
      </c>
      <c r="K13" s="1">
        <v>11951118.83</v>
      </c>
      <c r="L13" s="1">
        <v>11759042.819999998</v>
      </c>
      <c r="M13" s="1">
        <v>11401399.999999998</v>
      </c>
      <c r="N13" s="1">
        <v>11630102.190000001</v>
      </c>
      <c r="O13" s="1">
        <v>11857839.699999999</v>
      </c>
      <c r="P13" s="1">
        <v>12179811.77</v>
      </c>
      <c r="Q13" s="1">
        <v>10567024.48</v>
      </c>
      <c r="R13" s="1">
        <v>10866960.389999997</v>
      </c>
      <c r="S13" s="1">
        <v>9117170.25</v>
      </c>
      <c r="T13" s="1">
        <v>12885340.289999999</v>
      </c>
    </row>
    <row r="14" spans="1:20" x14ac:dyDescent="0.2">
      <c r="A14" t="s">
        <v>120</v>
      </c>
      <c r="B14">
        <v>22</v>
      </c>
      <c r="C14" s="1">
        <v>7214505.6900000004</v>
      </c>
      <c r="D14" s="1">
        <v>7170153.6899999995</v>
      </c>
      <c r="E14" s="1">
        <v>7699827.0600000005</v>
      </c>
      <c r="F14" s="1">
        <v>8395517.3900000006</v>
      </c>
      <c r="G14" s="1">
        <v>8561869.0099999998</v>
      </c>
      <c r="H14" s="1">
        <v>9031361.2899999991</v>
      </c>
      <c r="I14" s="1">
        <v>9592381.0700000022</v>
      </c>
      <c r="J14" s="1">
        <v>9619841.6699999999</v>
      </c>
      <c r="K14" s="1">
        <v>10126479.530000001</v>
      </c>
      <c r="L14" s="1">
        <v>9840792.3099999987</v>
      </c>
      <c r="M14" s="1">
        <v>9317882.339999998</v>
      </c>
      <c r="N14" s="1">
        <v>10146376.109999999</v>
      </c>
      <c r="O14" s="1">
        <v>10821096.450000001</v>
      </c>
      <c r="P14" s="1">
        <v>10679776.389999999</v>
      </c>
      <c r="Q14" s="1">
        <v>9964951.7299999986</v>
      </c>
      <c r="R14" s="1">
        <v>10800928.229999999</v>
      </c>
      <c r="S14" s="1">
        <v>9381919.0599999987</v>
      </c>
      <c r="T14" s="1">
        <v>12358491.729999999</v>
      </c>
    </row>
    <row r="15" spans="1:20" x14ac:dyDescent="0.2">
      <c r="A15" t="s">
        <v>121</v>
      </c>
      <c r="B15">
        <v>23</v>
      </c>
      <c r="C15" s="1">
        <v>13856350.630000001</v>
      </c>
      <c r="D15" s="1">
        <v>11476420.560000001</v>
      </c>
      <c r="E15" s="1">
        <v>10916846.5</v>
      </c>
      <c r="F15" s="1">
        <v>12663022.470000001</v>
      </c>
      <c r="G15" s="1">
        <v>13576633.219999999</v>
      </c>
      <c r="H15" s="1">
        <v>14033248.040000001</v>
      </c>
      <c r="I15" s="1">
        <v>14254503.060000001</v>
      </c>
      <c r="J15" s="1">
        <v>13970952.050000001</v>
      </c>
      <c r="K15" s="1">
        <v>13742726.970000001</v>
      </c>
      <c r="L15" s="1">
        <v>13439159.93</v>
      </c>
      <c r="M15" s="1">
        <v>13249089.65</v>
      </c>
      <c r="N15" s="1">
        <v>14992262.26</v>
      </c>
      <c r="O15" s="1">
        <v>14516965.760000002</v>
      </c>
      <c r="P15" s="1">
        <v>14784670.09</v>
      </c>
      <c r="Q15" s="1">
        <v>14130190.829999998</v>
      </c>
      <c r="R15" s="1">
        <v>14562554.219999999</v>
      </c>
      <c r="S15" s="1">
        <v>12441325.67</v>
      </c>
      <c r="T15" s="1">
        <v>16362965.220000001</v>
      </c>
    </row>
    <row r="16" spans="1:20" x14ac:dyDescent="0.2">
      <c r="A16" t="s">
        <v>122</v>
      </c>
      <c r="B16">
        <v>24</v>
      </c>
      <c r="C16" s="1">
        <v>10362223.42</v>
      </c>
      <c r="D16" s="1">
        <v>10439984.959999999</v>
      </c>
      <c r="E16" s="1">
        <v>10811994.5</v>
      </c>
      <c r="F16" s="1">
        <v>11693336.560000001</v>
      </c>
      <c r="G16" s="1">
        <v>12702384.59</v>
      </c>
      <c r="H16" s="1">
        <v>12497930.049999999</v>
      </c>
      <c r="I16" s="1">
        <v>12167989.25</v>
      </c>
      <c r="J16" s="1">
        <v>12457635.710000001</v>
      </c>
      <c r="K16" s="1">
        <v>12668519.569999998</v>
      </c>
      <c r="L16" s="1">
        <v>12252272.52</v>
      </c>
      <c r="M16" s="1">
        <v>11821661.069999998</v>
      </c>
      <c r="N16" s="1">
        <v>12782204.580000002</v>
      </c>
      <c r="O16" s="1">
        <v>13100278.32</v>
      </c>
      <c r="P16" s="1">
        <v>12888289.350000001</v>
      </c>
      <c r="Q16" s="1">
        <v>12259192.820000002</v>
      </c>
      <c r="R16" s="1">
        <v>12463070.290000001</v>
      </c>
      <c r="S16" s="1">
        <v>11226000.34</v>
      </c>
      <c r="T16" s="1">
        <v>14461853.369999999</v>
      </c>
    </row>
    <row r="17" spans="1:20" x14ac:dyDescent="0.2">
      <c r="A17" t="s">
        <v>123</v>
      </c>
      <c r="B17">
        <v>25</v>
      </c>
      <c r="C17" s="1">
        <v>12291046.17</v>
      </c>
      <c r="D17" s="1">
        <v>12321226.939999999</v>
      </c>
      <c r="E17" s="1">
        <v>12027352.57</v>
      </c>
      <c r="F17" s="1">
        <v>13065722.01</v>
      </c>
      <c r="G17" s="1">
        <v>14103197.799999997</v>
      </c>
      <c r="H17" s="1">
        <v>14076408.449999999</v>
      </c>
      <c r="I17" s="1">
        <v>14232281.49</v>
      </c>
      <c r="J17" s="1">
        <v>13852891.289999997</v>
      </c>
      <c r="K17" s="1">
        <v>12678470.919999998</v>
      </c>
      <c r="L17" s="1">
        <v>12426731.049999999</v>
      </c>
      <c r="M17" s="1">
        <v>11803082.399999999</v>
      </c>
      <c r="N17" s="1">
        <v>13710171.109999999</v>
      </c>
      <c r="O17" s="1">
        <v>16209954.440000001</v>
      </c>
      <c r="P17" s="1">
        <v>16487522.969999997</v>
      </c>
      <c r="Q17" s="1">
        <v>15615740.66</v>
      </c>
      <c r="R17" s="1">
        <v>15102314.790000001</v>
      </c>
      <c r="S17" s="1">
        <v>13247934.899999999</v>
      </c>
      <c r="T17" s="1">
        <v>16623935.030000001</v>
      </c>
    </row>
    <row r="18" spans="1:20" x14ac:dyDescent="0.2">
      <c r="A18" t="s">
        <v>124</v>
      </c>
      <c r="B18">
        <v>26</v>
      </c>
      <c r="C18" s="1">
        <v>10148100.65</v>
      </c>
      <c r="D18" s="1">
        <v>10250358.179999998</v>
      </c>
      <c r="E18" s="1">
        <v>10341175.609999999</v>
      </c>
      <c r="F18" s="1">
        <v>11580458.57</v>
      </c>
      <c r="G18" s="1">
        <v>11840724.790000001</v>
      </c>
      <c r="H18" s="1">
        <v>12406619.73</v>
      </c>
      <c r="I18" s="1">
        <v>12031360.76</v>
      </c>
      <c r="J18" s="1">
        <v>12008527.939999999</v>
      </c>
      <c r="K18" s="1">
        <v>11750934.140000001</v>
      </c>
      <c r="L18" s="1">
        <v>11154876.119999999</v>
      </c>
      <c r="M18" s="1">
        <v>10669923.410000002</v>
      </c>
      <c r="N18" s="1">
        <v>11199992.57</v>
      </c>
      <c r="O18" s="1">
        <v>11614791.16</v>
      </c>
      <c r="P18" s="1">
        <v>11426158.839999998</v>
      </c>
      <c r="Q18" s="1">
        <v>10509144.040000001</v>
      </c>
      <c r="R18" s="1">
        <v>11118315.820000002</v>
      </c>
      <c r="S18" s="1">
        <v>9404747.8199999984</v>
      </c>
      <c r="T18" s="1">
        <v>11883701.180000002</v>
      </c>
    </row>
    <row r="19" spans="1:20" x14ac:dyDescent="0.2">
      <c r="A19" t="s">
        <v>125</v>
      </c>
      <c r="B19">
        <v>28</v>
      </c>
      <c r="C19" s="1">
        <v>11298892.960000001</v>
      </c>
      <c r="D19" s="1">
        <v>11251129.060000001</v>
      </c>
      <c r="E19" s="1">
        <v>11461111.16</v>
      </c>
      <c r="F19" s="1">
        <v>14232633.539999999</v>
      </c>
      <c r="G19" s="1">
        <v>15844727.1</v>
      </c>
      <c r="H19" s="1">
        <v>15507446.83</v>
      </c>
      <c r="I19" s="1">
        <v>14267156.51</v>
      </c>
      <c r="J19" s="1">
        <v>14240363.65</v>
      </c>
      <c r="K19" s="1">
        <v>14425125.359999998</v>
      </c>
      <c r="L19" s="1">
        <v>16464361.160000002</v>
      </c>
      <c r="M19" s="1">
        <v>14735743.26</v>
      </c>
      <c r="N19" s="1">
        <v>14870273.620000001</v>
      </c>
      <c r="O19" s="1">
        <v>14776466.539999999</v>
      </c>
      <c r="P19" s="1">
        <v>13949413.550000001</v>
      </c>
      <c r="Q19" s="1">
        <v>13377119.549999999</v>
      </c>
      <c r="R19" s="1">
        <v>14332568.43</v>
      </c>
      <c r="S19" s="1">
        <v>11828567.579999998</v>
      </c>
      <c r="T19" s="1">
        <v>15886979.99</v>
      </c>
    </row>
    <row r="20" spans="1:20" x14ac:dyDescent="0.2">
      <c r="A20" t="s">
        <v>126</v>
      </c>
      <c r="B20">
        <v>30</v>
      </c>
      <c r="C20" s="1">
        <v>12090285.839999998</v>
      </c>
      <c r="D20" s="1">
        <v>11854283.810000001</v>
      </c>
      <c r="E20" s="1">
        <v>12368082.32</v>
      </c>
      <c r="F20" s="1">
        <v>13331314.140000001</v>
      </c>
      <c r="G20" s="1">
        <v>14180548.34</v>
      </c>
      <c r="H20" s="1">
        <v>14706064.090000002</v>
      </c>
      <c r="I20" s="1">
        <v>14360420.679999998</v>
      </c>
      <c r="J20" s="1">
        <v>14273752.74</v>
      </c>
      <c r="K20" s="1">
        <v>13401352.359999999</v>
      </c>
      <c r="L20" s="1">
        <v>12877936.959999999</v>
      </c>
      <c r="M20" s="1">
        <v>12068528.859999998</v>
      </c>
      <c r="N20" s="1">
        <v>12593627.969999999</v>
      </c>
      <c r="O20" s="1">
        <v>12622235.699999999</v>
      </c>
      <c r="P20" s="1">
        <v>12375459.060000001</v>
      </c>
      <c r="Q20" s="1">
        <v>10629041.439999999</v>
      </c>
      <c r="R20" s="1">
        <v>11328412.16</v>
      </c>
      <c r="S20" s="1">
        <v>9723868.5</v>
      </c>
      <c r="T20" s="1">
        <v>12792726.650000004</v>
      </c>
    </row>
    <row r="21" spans="1:20" x14ac:dyDescent="0.2">
      <c r="A21" t="s">
        <v>127</v>
      </c>
      <c r="B21">
        <v>32</v>
      </c>
      <c r="C21" s="1">
        <v>15102352.420000002</v>
      </c>
      <c r="D21" s="1">
        <v>15176660.469999999</v>
      </c>
      <c r="E21" s="1">
        <v>17081413.919999998</v>
      </c>
      <c r="F21" s="1">
        <v>17618400.540000003</v>
      </c>
      <c r="G21" s="1">
        <v>16025957.210000001</v>
      </c>
      <c r="H21" s="1">
        <v>16746791.390000001</v>
      </c>
      <c r="I21" s="1">
        <v>16415222.32</v>
      </c>
      <c r="J21" s="1">
        <v>16272501.640000001</v>
      </c>
      <c r="K21" s="1">
        <v>16173222.52</v>
      </c>
      <c r="L21" s="1">
        <v>15797579.239999998</v>
      </c>
      <c r="M21" s="1">
        <v>16408517.780000001</v>
      </c>
      <c r="N21" s="1">
        <v>17631740.309999999</v>
      </c>
      <c r="O21" s="1">
        <v>17343296.440000001</v>
      </c>
      <c r="P21" s="1">
        <v>18119526.009999998</v>
      </c>
      <c r="Q21" s="1">
        <v>16487455.23</v>
      </c>
      <c r="R21" s="1">
        <v>17171560.52</v>
      </c>
      <c r="S21" s="1">
        <v>14418541.27</v>
      </c>
      <c r="T21" s="1">
        <v>18175561.930000003</v>
      </c>
    </row>
    <row r="22" spans="1:20" x14ac:dyDescent="0.2">
      <c r="A22" t="s">
        <v>128</v>
      </c>
      <c r="B22">
        <v>33</v>
      </c>
      <c r="C22" s="1">
        <v>14416119.630000001</v>
      </c>
      <c r="D22" s="1">
        <v>12171433.33</v>
      </c>
      <c r="E22" s="1">
        <v>12731335.310000002</v>
      </c>
      <c r="F22" s="1">
        <v>13797056.949999999</v>
      </c>
      <c r="G22" s="1">
        <v>14849263.620000001</v>
      </c>
      <c r="H22" s="1">
        <v>15616724.550000001</v>
      </c>
      <c r="I22" s="1">
        <v>16330310.430000002</v>
      </c>
      <c r="J22" s="1">
        <v>15906069.930000002</v>
      </c>
      <c r="K22" s="1">
        <v>14604086.590000002</v>
      </c>
      <c r="L22" s="1">
        <v>14708084.840000002</v>
      </c>
      <c r="M22" s="1">
        <v>15474429.859999999</v>
      </c>
      <c r="N22" s="1">
        <v>16654534.120000001</v>
      </c>
      <c r="O22" s="1">
        <v>16549823.110000001</v>
      </c>
      <c r="P22" s="1">
        <v>16474087.480000002</v>
      </c>
      <c r="Q22" s="1">
        <v>15475358.83</v>
      </c>
      <c r="R22" s="1">
        <v>14877960.050000001</v>
      </c>
      <c r="S22" s="1">
        <v>12594749.090000002</v>
      </c>
      <c r="T22" s="1">
        <v>16277523.010000002</v>
      </c>
    </row>
    <row r="23" spans="1:20" x14ac:dyDescent="0.2">
      <c r="A23" t="s">
        <v>129</v>
      </c>
      <c r="B23">
        <v>34</v>
      </c>
      <c r="C23" s="1">
        <v>12042013.229999999</v>
      </c>
      <c r="D23" s="1">
        <v>12978098.090000002</v>
      </c>
      <c r="E23" s="1">
        <v>13590773.48</v>
      </c>
      <c r="F23" s="1">
        <v>14965719.209999999</v>
      </c>
      <c r="G23" s="1">
        <v>16146103.879999999</v>
      </c>
      <c r="H23" s="1">
        <v>16557690.76</v>
      </c>
      <c r="I23" s="1">
        <v>16919563.940000001</v>
      </c>
      <c r="J23" s="1">
        <v>17075450.129999999</v>
      </c>
      <c r="K23" s="1">
        <v>16113900.32</v>
      </c>
      <c r="L23" s="1">
        <v>15239247.940000001</v>
      </c>
      <c r="M23" s="1">
        <v>16389719.630000001</v>
      </c>
      <c r="N23" s="1">
        <v>17976646.990000002</v>
      </c>
      <c r="O23" s="1">
        <v>17508575.010000002</v>
      </c>
      <c r="P23" s="1">
        <v>17454336.300000001</v>
      </c>
      <c r="Q23" s="1">
        <v>16478446.779999999</v>
      </c>
      <c r="R23" s="1">
        <v>15253114.000000002</v>
      </c>
      <c r="S23" s="1">
        <v>12780718.479999999</v>
      </c>
      <c r="T23" s="1">
        <v>15885320.330000002</v>
      </c>
    </row>
    <row r="24" spans="1:20" x14ac:dyDescent="0.2">
      <c r="A24" t="s">
        <v>130</v>
      </c>
      <c r="B24">
        <v>40</v>
      </c>
      <c r="C24" s="1">
        <v>17809837.539999999</v>
      </c>
      <c r="D24" s="1">
        <v>16150396.469999999</v>
      </c>
      <c r="E24" s="1">
        <v>16791699.41</v>
      </c>
      <c r="F24" s="1">
        <v>18367687.970000003</v>
      </c>
      <c r="G24" s="1">
        <v>18923393.609999999</v>
      </c>
      <c r="H24" s="1">
        <v>18175304.579999998</v>
      </c>
      <c r="I24" s="1">
        <v>17056296.82</v>
      </c>
      <c r="J24" s="1">
        <v>16838131.869999997</v>
      </c>
      <c r="K24" s="1">
        <v>17235669.800000001</v>
      </c>
      <c r="L24" s="1">
        <v>16894436.120000001</v>
      </c>
      <c r="M24" s="1">
        <v>17892545.460000001</v>
      </c>
      <c r="N24" s="1">
        <v>21164740.469999999</v>
      </c>
      <c r="O24" s="1">
        <v>21974714.25</v>
      </c>
      <c r="P24" s="1">
        <v>22061946.280000001</v>
      </c>
      <c r="Q24" s="1">
        <v>22114368.049999997</v>
      </c>
      <c r="R24" s="1">
        <v>24354294.449999996</v>
      </c>
      <c r="S24" s="1">
        <v>19022981.189999998</v>
      </c>
      <c r="T24" s="1">
        <v>25265857.66</v>
      </c>
    </row>
    <row r="25" spans="1:20" x14ac:dyDescent="0.2">
      <c r="A25" t="s">
        <v>131</v>
      </c>
      <c r="B25">
        <v>41</v>
      </c>
      <c r="C25" s="1">
        <v>11197851.559999999</v>
      </c>
      <c r="D25" s="1">
        <v>11523670.220000001</v>
      </c>
      <c r="E25" s="1">
        <v>11994841.380000001</v>
      </c>
      <c r="F25" s="1">
        <v>13520896.439999999</v>
      </c>
      <c r="G25" s="1">
        <v>14311741.190000001</v>
      </c>
      <c r="H25" s="1">
        <v>14148160.27</v>
      </c>
      <c r="I25" s="1">
        <v>13733019.17</v>
      </c>
      <c r="J25" s="1">
        <v>14581610.180000002</v>
      </c>
      <c r="K25" s="1">
        <v>14280775.220000001</v>
      </c>
      <c r="L25" s="1">
        <v>13799911.6</v>
      </c>
      <c r="M25" s="1">
        <v>13487974.73</v>
      </c>
      <c r="N25" s="1">
        <v>14096916.220000001</v>
      </c>
      <c r="O25" s="1">
        <v>14587874.549999999</v>
      </c>
      <c r="P25" s="1">
        <v>14103557.090000002</v>
      </c>
      <c r="Q25" s="1">
        <v>13415026.09</v>
      </c>
      <c r="R25" s="1">
        <v>13435025.1</v>
      </c>
      <c r="S25" s="1">
        <v>11087426.859999999</v>
      </c>
      <c r="T25" s="1">
        <v>15062430.93</v>
      </c>
    </row>
    <row r="26" spans="1:20" x14ac:dyDescent="0.2">
      <c r="A26" t="s">
        <v>132</v>
      </c>
      <c r="B26">
        <v>42</v>
      </c>
      <c r="C26" s="1">
        <v>11018664.84</v>
      </c>
      <c r="D26" s="1">
        <v>11392030.379999999</v>
      </c>
      <c r="E26" s="1">
        <v>12072167.490000002</v>
      </c>
      <c r="F26" s="1">
        <v>13846027.1</v>
      </c>
      <c r="G26" s="1">
        <v>15086319.01</v>
      </c>
      <c r="H26" s="1">
        <v>15140326.120000001</v>
      </c>
      <c r="I26" s="1">
        <v>15262287.290000001</v>
      </c>
      <c r="J26" s="1">
        <v>14645794.459999999</v>
      </c>
      <c r="K26" s="1">
        <v>13931035.870000001</v>
      </c>
      <c r="L26" s="1">
        <v>16300350.220000001</v>
      </c>
      <c r="M26" s="1">
        <v>14796164.050000001</v>
      </c>
      <c r="N26" s="1">
        <v>16455589.470000001</v>
      </c>
      <c r="O26" s="1">
        <v>16666494.18</v>
      </c>
      <c r="P26" s="1">
        <v>17227915.57</v>
      </c>
      <c r="Q26" s="1">
        <v>17144249.439999998</v>
      </c>
      <c r="R26" s="1">
        <v>18976434.720000003</v>
      </c>
      <c r="S26" s="1">
        <v>14596998.619999999</v>
      </c>
      <c r="T26" s="1">
        <v>19952278.290000003</v>
      </c>
    </row>
    <row r="27" spans="1:20" x14ac:dyDescent="0.2">
      <c r="A27" t="s">
        <v>133</v>
      </c>
      <c r="B27">
        <v>43</v>
      </c>
      <c r="C27" s="1">
        <v>17699444.110000003</v>
      </c>
      <c r="D27" s="1">
        <v>17423525.489999998</v>
      </c>
      <c r="E27" s="1">
        <v>17230886.390000001</v>
      </c>
      <c r="F27" s="1">
        <v>19250947.699999999</v>
      </c>
      <c r="G27" s="1">
        <v>20115755.93</v>
      </c>
      <c r="H27" s="1">
        <v>20304269.970000003</v>
      </c>
      <c r="I27" s="1">
        <v>20363735.739999998</v>
      </c>
      <c r="J27" s="1">
        <v>19963868.739999995</v>
      </c>
      <c r="K27" s="1">
        <v>20084285.059999999</v>
      </c>
      <c r="L27" s="1">
        <v>20374549.799999997</v>
      </c>
      <c r="M27" s="1">
        <v>21318522.459999997</v>
      </c>
      <c r="N27" s="1">
        <v>23218841.100000001</v>
      </c>
      <c r="O27" s="1">
        <v>23833589.52</v>
      </c>
      <c r="P27" s="1">
        <v>24374360.599999994</v>
      </c>
      <c r="Q27" s="1">
        <v>22967933.149999999</v>
      </c>
      <c r="R27" s="1">
        <v>23694903.919999998</v>
      </c>
      <c r="S27" s="1">
        <v>20231806.420000002</v>
      </c>
      <c r="T27" s="1">
        <v>26674721.280000001</v>
      </c>
    </row>
    <row r="28" spans="1:20" x14ac:dyDescent="0.2">
      <c r="A28" t="s">
        <v>134</v>
      </c>
      <c r="B28">
        <v>44</v>
      </c>
      <c r="C28" s="1">
        <v>21054370.700000003</v>
      </c>
      <c r="D28" s="1">
        <v>21861615.899999999</v>
      </c>
      <c r="E28" s="1">
        <v>23484541.039999999</v>
      </c>
      <c r="F28" s="1">
        <v>25871040.5</v>
      </c>
      <c r="G28" s="1">
        <v>24375152.390000001</v>
      </c>
      <c r="H28" s="1">
        <v>23805756.900000002</v>
      </c>
      <c r="I28" s="1">
        <v>22684846.820000004</v>
      </c>
      <c r="J28" s="1">
        <v>22037774.490000002</v>
      </c>
      <c r="K28" s="1">
        <v>21917802.059999999</v>
      </c>
      <c r="L28" s="1">
        <v>21439760.040000003</v>
      </c>
      <c r="M28" s="1">
        <v>23153401.240000002</v>
      </c>
      <c r="N28" s="1">
        <v>26910291.949999999</v>
      </c>
      <c r="O28" s="1">
        <v>27923384.279999997</v>
      </c>
      <c r="P28" s="1">
        <v>28221060.07</v>
      </c>
      <c r="Q28" s="1">
        <v>27326791.420000002</v>
      </c>
      <c r="R28" s="1">
        <v>28096482.950000003</v>
      </c>
      <c r="S28" s="1">
        <v>22147002.789999995</v>
      </c>
      <c r="T28" s="1">
        <v>28610143.170000002</v>
      </c>
    </row>
    <row r="29" spans="1:20" x14ac:dyDescent="0.2">
      <c r="A29" t="s">
        <v>135</v>
      </c>
      <c r="B29">
        <v>45</v>
      </c>
      <c r="C29" s="1">
        <v>11299725.400000002</v>
      </c>
      <c r="D29" s="1">
        <v>11637377.209999997</v>
      </c>
      <c r="E29" s="1">
        <v>12461135.42</v>
      </c>
      <c r="F29" s="1">
        <v>13588490.15</v>
      </c>
      <c r="G29" s="1">
        <v>14395950.959999999</v>
      </c>
      <c r="H29" s="1">
        <v>14960484.670000002</v>
      </c>
      <c r="I29" s="1">
        <v>14284984.079999998</v>
      </c>
      <c r="J29" s="1">
        <v>13880686.09</v>
      </c>
      <c r="K29" s="1">
        <v>14409492.529999999</v>
      </c>
      <c r="L29" s="1">
        <v>14804767.83</v>
      </c>
      <c r="M29" s="1">
        <v>13941601.040000001</v>
      </c>
      <c r="N29" s="1">
        <v>15116137.469999999</v>
      </c>
      <c r="O29" s="1">
        <v>15015198.949999997</v>
      </c>
      <c r="P29" s="1">
        <v>14762997.530000001</v>
      </c>
      <c r="Q29" s="1">
        <v>13716990.779999997</v>
      </c>
      <c r="R29" s="1">
        <v>15303179.510000004</v>
      </c>
      <c r="S29" s="1">
        <v>13050757.780000001</v>
      </c>
      <c r="T29" s="1">
        <v>16516937.940000001</v>
      </c>
    </row>
    <row r="30" spans="1:20" x14ac:dyDescent="0.2">
      <c r="A30" t="s">
        <v>136</v>
      </c>
      <c r="B30">
        <v>46</v>
      </c>
      <c r="C30" s="1">
        <v>19921309.150000002</v>
      </c>
      <c r="D30" s="1">
        <v>18864962.530000001</v>
      </c>
      <c r="E30" s="1">
        <v>20961582.710000001</v>
      </c>
      <c r="F30" s="1">
        <v>22496605.800000001</v>
      </c>
      <c r="G30" s="1">
        <v>20516570.000000004</v>
      </c>
      <c r="H30" s="1">
        <v>20514816.240000002</v>
      </c>
      <c r="I30" s="1">
        <v>21153862.02</v>
      </c>
      <c r="J30" s="1">
        <v>20852880.189999998</v>
      </c>
      <c r="K30" s="1">
        <v>21089666.489999998</v>
      </c>
      <c r="L30" s="1">
        <v>21528672.109999999</v>
      </c>
      <c r="M30" s="1">
        <v>22736975.290000007</v>
      </c>
      <c r="N30" s="1">
        <v>24902916.270000003</v>
      </c>
      <c r="O30" s="1">
        <v>24712675.079999998</v>
      </c>
      <c r="P30" s="1">
        <v>23609494.399999999</v>
      </c>
      <c r="Q30" s="1">
        <v>22375858.66</v>
      </c>
      <c r="R30" s="1">
        <v>23037074.02</v>
      </c>
      <c r="S30" s="1">
        <v>18898810.289999999</v>
      </c>
      <c r="T30" s="1">
        <v>24835579.690000001</v>
      </c>
    </row>
    <row r="31" spans="1:20" x14ac:dyDescent="0.2">
      <c r="A31" t="s">
        <v>137</v>
      </c>
      <c r="B31">
        <v>47</v>
      </c>
      <c r="C31" s="1">
        <v>14460278.15</v>
      </c>
      <c r="D31" s="1">
        <v>14630473.790000001</v>
      </c>
      <c r="E31" s="1">
        <v>14938686.059999999</v>
      </c>
      <c r="F31" s="1">
        <v>18440858.469999999</v>
      </c>
      <c r="G31" s="1">
        <v>19125387.089999996</v>
      </c>
      <c r="H31" s="1">
        <v>17557101.559999999</v>
      </c>
      <c r="I31" s="1">
        <v>16948791.800000004</v>
      </c>
      <c r="J31" s="1">
        <v>17733419.710000001</v>
      </c>
      <c r="K31" s="1">
        <v>18211963.949999999</v>
      </c>
      <c r="L31" s="1">
        <v>22573898.530000001</v>
      </c>
      <c r="M31" s="1">
        <v>22025198.690000001</v>
      </c>
      <c r="N31" s="1">
        <v>23902103.25</v>
      </c>
      <c r="O31" s="1">
        <v>23354362.599999998</v>
      </c>
      <c r="P31" s="1">
        <v>22386147</v>
      </c>
      <c r="Q31" s="1">
        <v>22013171.610000003</v>
      </c>
      <c r="R31" s="1">
        <v>22774497.439999998</v>
      </c>
      <c r="S31" s="1">
        <v>19841968.440000001</v>
      </c>
      <c r="T31" s="1">
        <v>26925079.469999999</v>
      </c>
    </row>
    <row r="32" spans="1:20" x14ac:dyDescent="0.2">
      <c r="A32" t="s">
        <v>138</v>
      </c>
      <c r="B32">
        <v>48</v>
      </c>
      <c r="C32" s="1">
        <v>12475176.700000001</v>
      </c>
      <c r="D32" s="1">
        <v>13489161.289999999</v>
      </c>
      <c r="E32" s="1">
        <v>13946409.83</v>
      </c>
      <c r="F32" s="1">
        <v>15756054.48</v>
      </c>
      <c r="G32" s="1">
        <v>16554281.019999998</v>
      </c>
      <c r="H32" s="1">
        <v>17124830.93</v>
      </c>
      <c r="I32" s="1">
        <v>16561772.940000001</v>
      </c>
      <c r="J32" s="1">
        <v>16462329.49</v>
      </c>
      <c r="K32" s="1">
        <v>16439866.720000001</v>
      </c>
      <c r="L32" s="1">
        <v>15731988.630000001</v>
      </c>
      <c r="M32" s="1">
        <v>15693475.449999999</v>
      </c>
      <c r="N32" s="1">
        <v>18991742.019999996</v>
      </c>
      <c r="O32" s="1">
        <v>19607657.600000001</v>
      </c>
      <c r="P32" s="1">
        <v>19071272.950000003</v>
      </c>
      <c r="Q32" s="1">
        <v>17572492.129999999</v>
      </c>
      <c r="R32" s="1">
        <v>17868048.959999997</v>
      </c>
      <c r="S32" s="1">
        <v>15346282.970000001</v>
      </c>
      <c r="T32" s="1">
        <v>19868564.909999996</v>
      </c>
    </row>
    <row r="33" spans="1:20" x14ac:dyDescent="0.2">
      <c r="A33" t="s">
        <v>139</v>
      </c>
      <c r="B33">
        <v>49</v>
      </c>
      <c r="C33" s="1">
        <v>11048150.66</v>
      </c>
      <c r="D33" s="1">
        <v>11756632.640000001</v>
      </c>
      <c r="E33" s="1">
        <v>12967038.890000001</v>
      </c>
      <c r="F33" s="1">
        <v>14652068.700000001</v>
      </c>
      <c r="G33" s="1">
        <v>16099349.449999999</v>
      </c>
      <c r="H33" s="1">
        <v>16483332.060000001</v>
      </c>
      <c r="I33" s="1">
        <v>16387243.590000002</v>
      </c>
      <c r="J33" s="1">
        <v>16521348.530000001</v>
      </c>
      <c r="K33" s="1">
        <v>16080781.27</v>
      </c>
      <c r="L33" s="1">
        <v>15175217.639999999</v>
      </c>
      <c r="M33" s="1">
        <v>14639027.310000001</v>
      </c>
      <c r="N33" s="1">
        <v>15679076.48</v>
      </c>
      <c r="O33" s="1">
        <v>16079940.15</v>
      </c>
      <c r="P33" s="1">
        <v>15427460.59</v>
      </c>
      <c r="Q33" s="1">
        <v>13848399.800000001</v>
      </c>
      <c r="R33" s="1">
        <v>14797828.52</v>
      </c>
      <c r="S33" s="1">
        <v>13320933.889999999</v>
      </c>
      <c r="T33" s="1">
        <v>17607391.730000004</v>
      </c>
    </row>
    <row r="34" spans="1:20" x14ac:dyDescent="0.2">
      <c r="A34" t="s">
        <v>140</v>
      </c>
      <c r="B34">
        <v>50</v>
      </c>
      <c r="C34" s="1">
        <v>10832470.270000001</v>
      </c>
      <c r="D34" s="1">
        <v>10745390.110000001</v>
      </c>
      <c r="E34" s="1">
        <v>11333040.340000002</v>
      </c>
      <c r="F34" s="1">
        <v>12504546.409999998</v>
      </c>
      <c r="G34" s="1">
        <v>12978197.200000001</v>
      </c>
      <c r="H34" s="1">
        <v>12757256.710000001</v>
      </c>
      <c r="I34" s="1">
        <v>12953755.02</v>
      </c>
      <c r="J34" s="1">
        <v>12991952.32</v>
      </c>
      <c r="K34" s="1">
        <v>13405397.75</v>
      </c>
      <c r="L34" s="1">
        <v>12979250.689999999</v>
      </c>
      <c r="M34" s="1">
        <v>12654539.870000001</v>
      </c>
      <c r="N34" s="1">
        <v>12993693.449999999</v>
      </c>
      <c r="O34" s="1">
        <v>12933410.35</v>
      </c>
      <c r="P34" s="1">
        <v>12712095.58</v>
      </c>
      <c r="Q34" s="1">
        <v>12940003.829999998</v>
      </c>
      <c r="R34" s="1">
        <v>14279404.630000001</v>
      </c>
      <c r="S34" s="1">
        <v>12124355.720000001</v>
      </c>
      <c r="T34" s="1">
        <v>15433404.990000002</v>
      </c>
    </row>
    <row r="35" spans="1:20" x14ac:dyDescent="0.2">
      <c r="A35" t="s">
        <v>141</v>
      </c>
      <c r="B35">
        <v>52</v>
      </c>
      <c r="C35" s="1">
        <v>15968408.16</v>
      </c>
      <c r="D35" s="1">
        <v>17892984.940000001</v>
      </c>
      <c r="E35" s="1">
        <v>19117906.390000001</v>
      </c>
      <c r="F35" s="1">
        <v>20631012.860000003</v>
      </c>
      <c r="G35" s="1">
        <v>20167603.089999996</v>
      </c>
      <c r="H35" s="1">
        <v>18930538.830000002</v>
      </c>
      <c r="I35" s="1">
        <v>17813957.669999998</v>
      </c>
      <c r="J35" s="1">
        <v>16980145.669999998</v>
      </c>
      <c r="K35" s="1">
        <v>17134636.800000004</v>
      </c>
      <c r="L35" s="1">
        <v>16940834.149999999</v>
      </c>
      <c r="M35" s="1">
        <v>16797733.629999999</v>
      </c>
      <c r="N35" s="1">
        <v>21381869.450000003</v>
      </c>
      <c r="O35" s="1">
        <v>20937064.41</v>
      </c>
      <c r="P35" s="1">
        <v>20794155.219999999</v>
      </c>
      <c r="Q35" s="1">
        <v>19206935.219999999</v>
      </c>
      <c r="R35" s="1">
        <v>19719253.940000001</v>
      </c>
      <c r="S35" s="1">
        <v>17645440.649999999</v>
      </c>
      <c r="T35" s="1">
        <v>23159245.710000001</v>
      </c>
    </row>
    <row r="36" spans="1:20" x14ac:dyDescent="0.2">
      <c r="A36" t="s">
        <v>142</v>
      </c>
      <c r="B36">
        <v>60</v>
      </c>
      <c r="C36" s="1">
        <v>12552899.650000002</v>
      </c>
      <c r="D36" s="1">
        <v>12268479.379999997</v>
      </c>
      <c r="E36" s="1">
        <v>12367340.299999999</v>
      </c>
      <c r="F36" s="1">
        <v>13185676.650000002</v>
      </c>
      <c r="G36" s="1">
        <v>13630397.310000001</v>
      </c>
      <c r="H36" s="1">
        <v>14814752.379999999</v>
      </c>
      <c r="I36" s="1">
        <v>14778361.970000001</v>
      </c>
      <c r="J36" s="1">
        <v>14843936.639999999</v>
      </c>
      <c r="K36" s="1">
        <v>13938344.57</v>
      </c>
      <c r="L36" s="1">
        <v>14876941.180000002</v>
      </c>
      <c r="M36" s="1">
        <v>15471294.75</v>
      </c>
      <c r="N36" s="1">
        <v>17250214.140000001</v>
      </c>
      <c r="O36" s="1">
        <v>18216323.349999998</v>
      </c>
      <c r="P36" s="1">
        <v>18431701.16</v>
      </c>
      <c r="Q36" s="1">
        <v>17901740.029999997</v>
      </c>
      <c r="R36" s="1">
        <v>18338687.470000003</v>
      </c>
      <c r="S36" s="1">
        <v>15202735.780000001</v>
      </c>
      <c r="T36" s="1">
        <v>20316561.100000001</v>
      </c>
    </row>
    <row r="37" spans="1:20" x14ac:dyDescent="0.2">
      <c r="A37" t="s">
        <v>143</v>
      </c>
      <c r="B37">
        <v>61</v>
      </c>
      <c r="C37" s="1">
        <v>10791618.16</v>
      </c>
      <c r="D37" s="1">
        <v>10995719.43</v>
      </c>
      <c r="E37" s="1">
        <v>11328752.23</v>
      </c>
      <c r="F37" s="1">
        <v>12040801.789999999</v>
      </c>
      <c r="G37" s="1">
        <v>12490757.029999997</v>
      </c>
      <c r="H37" s="1">
        <v>12969667.879999999</v>
      </c>
      <c r="I37" s="1">
        <v>12676670.859999999</v>
      </c>
      <c r="J37" s="1">
        <v>12742976.320000002</v>
      </c>
      <c r="K37" s="1">
        <v>13319254.949999999</v>
      </c>
      <c r="L37" s="1">
        <v>13357356.690000001</v>
      </c>
      <c r="M37" s="1">
        <v>13687907.799999999</v>
      </c>
      <c r="N37" s="1">
        <v>14768016.720000001</v>
      </c>
      <c r="O37" s="1">
        <v>14527915.040000001</v>
      </c>
      <c r="P37" s="1">
        <v>14247491.319999998</v>
      </c>
      <c r="Q37" s="1">
        <v>14253919.67</v>
      </c>
      <c r="R37" s="1">
        <v>16363082.42</v>
      </c>
      <c r="S37" s="1">
        <v>14008456.470000001</v>
      </c>
      <c r="T37" s="1">
        <v>18277442.539999999</v>
      </c>
    </row>
    <row r="38" spans="1:20" x14ac:dyDescent="0.2">
      <c r="A38" t="s">
        <v>144</v>
      </c>
      <c r="B38">
        <v>62</v>
      </c>
      <c r="C38" s="1">
        <v>9985685.6399999987</v>
      </c>
      <c r="D38" s="1">
        <v>10171355.66</v>
      </c>
      <c r="E38" s="1">
        <v>10595185.050000001</v>
      </c>
      <c r="F38" s="1">
        <v>11622268.039999999</v>
      </c>
      <c r="G38" s="1">
        <v>11924409.73</v>
      </c>
      <c r="H38" s="1">
        <v>11996709.799999999</v>
      </c>
      <c r="I38" s="1">
        <v>12385924.199999999</v>
      </c>
      <c r="J38" s="1">
        <v>12391989.810000001</v>
      </c>
      <c r="K38" s="1">
        <v>12207218.34</v>
      </c>
      <c r="L38" s="1">
        <v>12565266.660000002</v>
      </c>
      <c r="M38" s="1">
        <v>12859899.950000001</v>
      </c>
      <c r="N38" s="1">
        <v>12885347.060000001</v>
      </c>
      <c r="O38" s="1">
        <v>13049100.52</v>
      </c>
      <c r="P38" s="1">
        <v>13706508.810000001</v>
      </c>
      <c r="Q38" s="1">
        <v>13194863.710000001</v>
      </c>
      <c r="R38" s="1">
        <v>14151248.98</v>
      </c>
      <c r="S38" s="1">
        <v>12656049.050000001</v>
      </c>
      <c r="T38" s="1">
        <v>15970125.67</v>
      </c>
    </row>
    <row r="39" spans="1:20" x14ac:dyDescent="0.2">
      <c r="A39" t="s">
        <v>145</v>
      </c>
      <c r="B39">
        <v>63</v>
      </c>
      <c r="C39" s="1">
        <v>9726215.3499999996</v>
      </c>
      <c r="D39" s="1">
        <v>9955971.6699999999</v>
      </c>
      <c r="E39" s="1">
        <v>10474482.5</v>
      </c>
      <c r="F39" s="1">
        <v>11072826.51</v>
      </c>
      <c r="G39" s="1">
        <v>11429320.810000001</v>
      </c>
      <c r="H39" s="1">
        <v>12132062.809999999</v>
      </c>
      <c r="I39" s="1">
        <v>12183141.84</v>
      </c>
      <c r="J39" s="1">
        <v>12559423.630000001</v>
      </c>
      <c r="K39" s="1">
        <v>12480303.500000002</v>
      </c>
      <c r="L39" s="1">
        <v>12268809.800000001</v>
      </c>
      <c r="M39" s="1">
        <v>11196550.940000001</v>
      </c>
      <c r="N39" s="1">
        <v>12275389.260000002</v>
      </c>
      <c r="O39" s="1">
        <v>13232089.370000001</v>
      </c>
      <c r="P39" s="1">
        <v>13525968.359999999</v>
      </c>
      <c r="Q39" s="1">
        <v>12823582.52</v>
      </c>
      <c r="R39" s="1">
        <v>14302813.880000003</v>
      </c>
      <c r="S39" s="1">
        <v>13153989.269999998</v>
      </c>
      <c r="T39" s="1">
        <v>17454056.279999997</v>
      </c>
    </row>
    <row r="40" spans="1:20" x14ac:dyDescent="0.2">
      <c r="A40" t="s">
        <v>147</v>
      </c>
      <c r="B40">
        <v>66</v>
      </c>
      <c r="C40" s="1">
        <v>9948904.0300000012</v>
      </c>
      <c r="D40" s="1">
        <v>10366816.76</v>
      </c>
      <c r="E40" s="1">
        <v>11144277.930000002</v>
      </c>
      <c r="F40" s="1">
        <v>11686306.24</v>
      </c>
      <c r="G40" s="1">
        <v>12380664.91</v>
      </c>
      <c r="H40" s="1">
        <v>13139665.689999998</v>
      </c>
      <c r="I40" s="1">
        <v>13236327.530000001</v>
      </c>
      <c r="J40" s="1">
        <v>13435114.040000001</v>
      </c>
      <c r="K40" s="1">
        <v>12959134.480000002</v>
      </c>
      <c r="L40" s="1">
        <v>12788492.460000001</v>
      </c>
      <c r="M40" s="1">
        <v>12441640.890000001</v>
      </c>
      <c r="N40" s="1">
        <v>12833321.799999999</v>
      </c>
      <c r="O40" s="1">
        <v>12574304.770000001</v>
      </c>
      <c r="P40" s="1">
        <v>12802001.17</v>
      </c>
      <c r="Q40" s="1">
        <v>12470073.259999996</v>
      </c>
      <c r="R40" s="1">
        <v>13575093.08</v>
      </c>
      <c r="S40" s="1">
        <v>12070233.789999999</v>
      </c>
      <c r="T40" s="1">
        <v>15067858.509999998</v>
      </c>
    </row>
    <row r="41" spans="1:20" x14ac:dyDescent="0.2">
      <c r="A41" t="s">
        <v>148</v>
      </c>
      <c r="B41">
        <v>67</v>
      </c>
      <c r="C41" s="1">
        <v>16973327.559999999</v>
      </c>
      <c r="D41" s="1">
        <v>17606130.960000001</v>
      </c>
      <c r="E41" s="1">
        <v>17117810.800000001</v>
      </c>
      <c r="F41" s="1">
        <v>18159438.109999999</v>
      </c>
      <c r="G41" s="1">
        <v>17579739.09</v>
      </c>
      <c r="H41" s="1">
        <v>18151784.370000001</v>
      </c>
      <c r="I41" s="1">
        <v>17600240.190000001</v>
      </c>
      <c r="J41" s="1">
        <v>17670499.579999998</v>
      </c>
      <c r="K41" s="1">
        <v>18591374.330000002</v>
      </c>
      <c r="L41" s="1">
        <v>19328061.41</v>
      </c>
      <c r="M41" s="1">
        <v>23985923.109999999</v>
      </c>
      <c r="N41" s="1">
        <v>26154909.449999999</v>
      </c>
      <c r="O41" s="1">
        <v>26375920.220000003</v>
      </c>
      <c r="P41" s="1">
        <v>27525955.230000004</v>
      </c>
      <c r="Q41" s="1">
        <v>25654416.84</v>
      </c>
      <c r="R41" s="1">
        <v>26227332.599999998</v>
      </c>
      <c r="S41" s="1">
        <v>20415316.419999998</v>
      </c>
      <c r="T41" s="1">
        <v>26223092.019999996</v>
      </c>
    </row>
    <row r="42" spans="1:20" x14ac:dyDescent="0.2">
      <c r="A42" t="s">
        <v>149</v>
      </c>
      <c r="B42">
        <v>68</v>
      </c>
      <c r="C42" s="1">
        <v>9728664.6900000013</v>
      </c>
      <c r="D42" s="1">
        <v>9764456.75</v>
      </c>
      <c r="E42" s="1">
        <v>10182006.630000001</v>
      </c>
      <c r="F42" s="1">
        <v>10801681.140000001</v>
      </c>
      <c r="G42" s="1">
        <v>11354753.529999999</v>
      </c>
      <c r="H42" s="1">
        <v>11457322.26</v>
      </c>
      <c r="I42" s="1">
        <v>10949660.289999999</v>
      </c>
      <c r="J42" s="1">
        <v>11017662.730000002</v>
      </c>
      <c r="K42" s="1">
        <v>11337942.880000001</v>
      </c>
      <c r="L42" s="1">
        <v>11172614.370000001</v>
      </c>
      <c r="M42" s="1">
        <v>10418633.01</v>
      </c>
      <c r="N42" s="1">
        <v>11080781.480000002</v>
      </c>
      <c r="O42" s="1">
        <v>11126997.109999999</v>
      </c>
      <c r="P42" s="1">
        <v>11814687.91</v>
      </c>
      <c r="Q42" s="1">
        <v>12192902.949999999</v>
      </c>
      <c r="R42" s="1">
        <v>12647692.6</v>
      </c>
      <c r="S42" s="1">
        <v>11512761.890000001</v>
      </c>
      <c r="T42" s="1">
        <v>15346219.4</v>
      </c>
    </row>
    <row r="43" spans="1:20" x14ac:dyDescent="0.2">
      <c r="A43" t="s">
        <v>150</v>
      </c>
      <c r="B43">
        <v>69</v>
      </c>
      <c r="C43" s="1">
        <v>9760899.4199999999</v>
      </c>
      <c r="D43" s="1">
        <v>9963109.4700000007</v>
      </c>
      <c r="E43" s="1">
        <v>10381222.700000001</v>
      </c>
      <c r="F43" s="1">
        <v>10802907.609999999</v>
      </c>
      <c r="G43" s="1">
        <v>11827115.180000002</v>
      </c>
      <c r="H43" s="1">
        <v>12833486.810000001</v>
      </c>
      <c r="I43" s="1">
        <v>12862952.399999999</v>
      </c>
      <c r="J43" s="1">
        <v>12707335.749999998</v>
      </c>
      <c r="K43" s="1">
        <v>12801654.33</v>
      </c>
      <c r="L43" s="1">
        <v>13508715.09</v>
      </c>
      <c r="M43" s="1">
        <v>12328112.65</v>
      </c>
      <c r="N43" s="1">
        <v>13397271.170000002</v>
      </c>
      <c r="O43" s="1">
        <v>13776808.669999998</v>
      </c>
      <c r="P43" s="1">
        <v>13536760.760000002</v>
      </c>
      <c r="Q43" s="1">
        <v>12621641.240000002</v>
      </c>
      <c r="R43" s="1">
        <v>13236500.25</v>
      </c>
      <c r="S43" s="1">
        <v>11750085.860000001</v>
      </c>
      <c r="T43" s="1">
        <v>14983982.640000001</v>
      </c>
    </row>
    <row r="44" spans="1:20" x14ac:dyDescent="0.2">
      <c r="A44" t="s">
        <v>151</v>
      </c>
      <c r="B44">
        <v>70</v>
      </c>
      <c r="C44" s="1">
        <v>19469771.140000001</v>
      </c>
      <c r="D44" s="1">
        <v>19661943.849999998</v>
      </c>
      <c r="E44" s="1">
        <v>20414892.310000002</v>
      </c>
      <c r="F44" s="1">
        <v>20848820.610000003</v>
      </c>
      <c r="G44" s="1">
        <v>22131782.170000002</v>
      </c>
      <c r="H44" s="1">
        <v>18622895.280000001</v>
      </c>
      <c r="I44" s="1">
        <v>17062702.600000001</v>
      </c>
      <c r="J44" s="1">
        <v>16242784.540000001</v>
      </c>
      <c r="K44" s="1">
        <v>15732502.75</v>
      </c>
      <c r="L44" s="1">
        <v>15422178.239999998</v>
      </c>
      <c r="M44" s="1">
        <v>16846231.059999999</v>
      </c>
      <c r="N44" s="1">
        <v>23165388.849999998</v>
      </c>
      <c r="O44" s="1">
        <v>23749589.280000001</v>
      </c>
      <c r="P44" s="1">
        <v>23475893.460000001</v>
      </c>
      <c r="Q44" s="1">
        <v>21864612.550000001</v>
      </c>
      <c r="R44" s="1">
        <v>20666565.449999999</v>
      </c>
      <c r="S44" s="1">
        <v>17026235.629999999</v>
      </c>
      <c r="T44" s="1">
        <v>21578879.73</v>
      </c>
    </row>
    <row r="45" spans="1:20" x14ac:dyDescent="0.2">
      <c r="A45" t="s">
        <v>152</v>
      </c>
      <c r="B45">
        <v>71</v>
      </c>
      <c r="C45" s="1">
        <v>12236212.469999999</v>
      </c>
      <c r="D45" s="1">
        <v>13326300.609999999</v>
      </c>
      <c r="E45" s="1">
        <v>14888672.529999999</v>
      </c>
      <c r="F45" s="1">
        <v>17343723.48</v>
      </c>
      <c r="G45" s="1">
        <v>18111586.319999997</v>
      </c>
      <c r="H45" s="1">
        <v>16990230.039999999</v>
      </c>
      <c r="I45" s="1">
        <v>16077759.719999999</v>
      </c>
      <c r="J45" s="1">
        <v>15312604.16</v>
      </c>
      <c r="K45" s="1">
        <v>14641860.680000002</v>
      </c>
      <c r="L45" s="1">
        <v>19440335.390000001</v>
      </c>
      <c r="M45" s="1">
        <v>18100843.629999999</v>
      </c>
      <c r="N45" s="1">
        <v>19529388.079999998</v>
      </c>
      <c r="O45" s="1">
        <v>19273096.920000006</v>
      </c>
      <c r="P45" s="1">
        <v>18896779.609999999</v>
      </c>
      <c r="Q45" s="1">
        <v>18422306.109999999</v>
      </c>
      <c r="R45" s="1">
        <v>17300720.099999998</v>
      </c>
      <c r="S45" s="1">
        <v>14067294.899999999</v>
      </c>
      <c r="T45" s="1">
        <v>17150234.949999999</v>
      </c>
    </row>
    <row r="46" spans="1:20" x14ac:dyDescent="0.2">
      <c r="A46" t="s">
        <v>153</v>
      </c>
      <c r="B46">
        <v>72</v>
      </c>
      <c r="C46" s="1">
        <v>10420906.139999999</v>
      </c>
      <c r="D46" s="1">
        <v>10914510.640000001</v>
      </c>
      <c r="E46" s="1">
        <v>11803312.010000002</v>
      </c>
      <c r="F46" s="1">
        <v>12604378.689999999</v>
      </c>
      <c r="G46" s="1">
        <v>13382349.92</v>
      </c>
      <c r="H46" s="1">
        <v>13865827.459999999</v>
      </c>
      <c r="I46" s="1">
        <v>13335604.109999999</v>
      </c>
      <c r="J46" s="1">
        <v>13183561.170000002</v>
      </c>
      <c r="K46" s="1">
        <v>12896163.880000001</v>
      </c>
      <c r="L46" s="1">
        <v>12708460.65</v>
      </c>
      <c r="M46" s="1">
        <v>12150307.659999998</v>
      </c>
      <c r="N46" s="1">
        <v>14849584.380000001</v>
      </c>
      <c r="O46" s="1">
        <v>15321510.270000001</v>
      </c>
      <c r="P46" s="1">
        <v>15408641.399999999</v>
      </c>
      <c r="Q46" s="1">
        <v>14662185.66</v>
      </c>
      <c r="R46" s="1">
        <v>15158821.380000001</v>
      </c>
      <c r="S46" s="1">
        <v>13284017.23</v>
      </c>
      <c r="T46" s="1">
        <v>17498419.180000003</v>
      </c>
    </row>
    <row r="47" spans="1:20" x14ac:dyDescent="0.2">
      <c r="A47" t="s">
        <v>154</v>
      </c>
      <c r="B47">
        <v>73</v>
      </c>
      <c r="C47" s="1">
        <v>18117938.84</v>
      </c>
      <c r="D47" s="1">
        <v>17947079.390000001</v>
      </c>
      <c r="E47" s="1">
        <v>19556911.050000001</v>
      </c>
      <c r="F47" s="1">
        <v>23351126.629999999</v>
      </c>
      <c r="G47" s="1">
        <v>25399246.349999998</v>
      </c>
      <c r="H47" s="1">
        <v>21467603.120000001</v>
      </c>
      <c r="I47" s="1">
        <v>19472271.59</v>
      </c>
      <c r="J47" s="1">
        <v>19496859.970000003</v>
      </c>
      <c r="K47" s="1">
        <v>19271109.609999999</v>
      </c>
      <c r="L47" s="1">
        <v>19227252.919999998</v>
      </c>
      <c r="M47" s="1">
        <v>21264167.18</v>
      </c>
      <c r="N47" s="1">
        <v>22968920.439999998</v>
      </c>
      <c r="O47" s="1">
        <v>22620070.609999999</v>
      </c>
      <c r="P47" s="1">
        <v>22805553.379999995</v>
      </c>
      <c r="Q47" s="1">
        <v>22895141.18</v>
      </c>
      <c r="R47" s="1">
        <v>25005021.369999997</v>
      </c>
      <c r="S47" s="1">
        <v>18135760.419999998</v>
      </c>
      <c r="T47" s="1">
        <v>23078842.859999999</v>
      </c>
    </row>
    <row r="48" spans="1:20" x14ac:dyDescent="0.2">
      <c r="A48" t="s">
        <v>155</v>
      </c>
      <c r="B48">
        <v>75</v>
      </c>
      <c r="C48" s="1">
        <v>27726218.590000004</v>
      </c>
      <c r="D48" s="1">
        <v>24464855.82</v>
      </c>
      <c r="E48" s="1">
        <v>26318654.880000003</v>
      </c>
      <c r="F48" s="1">
        <v>29567503.93</v>
      </c>
      <c r="G48" s="1">
        <v>32739808.599999998</v>
      </c>
      <c r="H48" s="1">
        <v>26796706.059999999</v>
      </c>
      <c r="I48" s="1">
        <v>23817475.690000001</v>
      </c>
      <c r="J48" s="1">
        <v>23669454.339999996</v>
      </c>
      <c r="K48" s="1">
        <v>23899879.600000001</v>
      </c>
      <c r="L48" s="1">
        <v>24103237.830000002</v>
      </c>
      <c r="M48" s="1">
        <v>26785112.279999997</v>
      </c>
      <c r="N48" s="1">
        <v>33128219.969999999</v>
      </c>
      <c r="O48" s="1">
        <v>32479186.870000001</v>
      </c>
      <c r="P48" s="1">
        <v>32926747.32</v>
      </c>
      <c r="Q48" s="1">
        <v>31529659.110000003</v>
      </c>
      <c r="R48" s="1">
        <v>32142738.77</v>
      </c>
      <c r="S48" s="1">
        <v>24342057.109999996</v>
      </c>
      <c r="T48" s="1">
        <v>32052181.370000001</v>
      </c>
    </row>
    <row r="49" spans="1:20" x14ac:dyDescent="0.2">
      <c r="A49" t="s">
        <v>156</v>
      </c>
      <c r="B49">
        <v>76</v>
      </c>
      <c r="C49" s="1">
        <v>8299878.4800000004</v>
      </c>
      <c r="D49" s="1">
        <v>8671456.2599999979</v>
      </c>
      <c r="E49" s="1">
        <v>9370400.9300000016</v>
      </c>
      <c r="F49" s="1">
        <v>10091411.16</v>
      </c>
      <c r="G49" s="1">
        <v>10840447.859999999</v>
      </c>
      <c r="H49" s="1">
        <v>10891404.939999999</v>
      </c>
      <c r="I49" s="1">
        <v>10860249.68</v>
      </c>
      <c r="J49" s="1">
        <v>11520068.950000001</v>
      </c>
      <c r="K49" s="1">
        <v>11013634.419999998</v>
      </c>
      <c r="L49" s="1">
        <v>10538473.200000001</v>
      </c>
      <c r="M49" s="1">
        <v>10602607.35</v>
      </c>
      <c r="N49" s="1">
        <v>12013766</v>
      </c>
      <c r="O49" s="1">
        <v>12573866.020000001</v>
      </c>
      <c r="P49" s="1">
        <v>12519762.16</v>
      </c>
      <c r="Q49" s="1">
        <v>12205120.300000001</v>
      </c>
      <c r="R49" s="1">
        <v>12439421.789999999</v>
      </c>
      <c r="S49" s="1">
        <v>10629907.870000001</v>
      </c>
      <c r="T49" s="1">
        <v>14129204.65</v>
      </c>
    </row>
    <row r="50" spans="1:20" x14ac:dyDescent="0.2">
      <c r="A50" t="s">
        <v>157</v>
      </c>
      <c r="B50">
        <v>77</v>
      </c>
      <c r="C50" s="1">
        <v>16148634.029999999</v>
      </c>
      <c r="D50" s="1">
        <v>15293951.790000001</v>
      </c>
      <c r="E50" s="1">
        <v>15961095.039999999</v>
      </c>
      <c r="F50" s="1">
        <v>17290129.439999998</v>
      </c>
      <c r="G50" s="1">
        <v>18358614.129999999</v>
      </c>
      <c r="H50" s="1">
        <v>18585638.129999999</v>
      </c>
      <c r="I50" s="1">
        <v>17793179.220000003</v>
      </c>
      <c r="J50" s="1">
        <v>17002604.829999998</v>
      </c>
      <c r="K50" s="1">
        <v>16583981.439999998</v>
      </c>
      <c r="L50" s="1">
        <v>16496261.74</v>
      </c>
      <c r="M50" s="1">
        <v>17809283.899999999</v>
      </c>
      <c r="N50" s="1">
        <v>21114924.41</v>
      </c>
      <c r="O50" s="1">
        <v>20322007.710000005</v>
      </c>
      <c r="P50" s="1">
        <v>20295648.910000004</v>
      </c>
      <c r="Q50" s="1">
        <v>19255098.009999998</v>
      </c>
      <c r="R50" s="1">
        <v>21387250.07</v>
      </c>
      <c r="S50" s="1">
        <v>15692085.52</v>
      </c>
      <c r="T50" s="1">
        <v>18568068.68</v>
      </c>
    </row>
    <row r="51" spans="1:20" x14ac:dyDescent="0.2">
      <c r="A51" t="s">
        <v>158</v>
      </c>
      <c r="B51">
        <v>78</v>
      </c>
      <c r="C51" s="1">
        <v>9969982.7200000007</v>
      </c>
      <c r="D51" s="1">
        <v>10219101.289999999</v>
      </c>
      <c r="E51" s="1">
        <v>11126414.280000001</v>
      </c>
      <c r="F51" s="1">
        <v>11882488.530000001</v>
      </c>
      <c r="G51" s="1">
        <v>12156797.33</v>
      </c>
      <c r="H51" s="1">
        <v>12220784.209999999</v>
      </c>
      <c r="I51" s="1">
        <v>12064910.92</v>
      </c>
      <c r="J51" s="1">
        <v>12949906.569999998</v>
      </c>
      <c r="K51" s="1">
        <v>12694231.58</v>
      </c>
      <c r="L51" s="1">
        <v>12654707.08</v>
      </c>
      <c r="M51" s="1">
        <v>13043214.770000001</v>
      </c>
      <c r="N51" s="1">
        <v>14486930.98</v>
      </c>
      <c r="O51" s="1">
        <v>14894594.18</v>
      </c>
      <c r="P51" s="1">
        <v>14786646.42</v>
      </c>
      <c r="Q51" s="1">
        <v>13154470.310000001</v>
      </c>
      <c r="R51" s="1">
        <v>13803513.289999999</v>
      </c>
      <c r="S51" s="1">
        <v>12232687.189999999</v>
      </c>
      <c r="T51" s="1">
        <v>15770523.130000001</v>
      </c>
    </row>
    <row r="52" spans="1:20" x14ac:dyDescent="0.2">
      <c r="A52" t="s">
        <v>159</v>
      </c>
      <c r="B52">
        <v>79</v>
      </c>
      <c r="C52" s="1">
        <v>16404002.369999999</v>
      </c>
      <c r="D52" s="1">
        <v>16623513.15</v>
      </c>
      <c r="E52" s="1">
        <v>17229671.240000002</v>
      </c>
      <c r="F52" s="1">
        <v>19989072.390000004</v>
      </c>
      <c r="G52" s="1">
        <v>21414487.479999997</v>
      </c>
      <c r="H52" s="1">
        <v>19533288.09</v>
      </c>
      <c r="I52" s="1">
        <v>17418447.319999997</v>
      </c>
      <c r="J52" s="1">
        <v>17462714.819999997</v>
      </c>
      <c r="K52" s="1">
        <v>16914826.749999996</v>
      </c>
      <c r="L52" s="1">
        <v>21336993.52</v>
      </c>
      <c r="M52" s="1">
        <v>20353588.720000006</v>
      </c>
      <c r="N52" s="1">
        <v>21305956.800000001</v>
      </c>
      <c r="O52" s="1">
        <v>21197333.090000004</v>
      </c>
      <c r="P52" s="1">
        <v>20974692.060000006</v>
      </c>
      <c r="Q52" s="1">
        <v>20471764.799999997</v>
      </c>
      <c r="R52" s="1">
        <v>20230970.969999995</v>
      </c>
      <c r="S52" s="1">
        <v>15416429.91</v>
      </c>
      <c r="T52" s="1">
        <v>19588762.030000001</v>
      </c>
    </row>
    <row r="53" spans="1:20" x14ac:dyDescent="0.2">
      <c r="A53" t="s">
        <v>160</v>
      </c>
      <c r="B53">
        <v>81</v>
      </c>
      <c r="C53" s="1">
        <v>11878822.059999999</v>
      </c>
      <c r="D53" s="1">
        <v>11857275.559999997</v>
      </c>
      <c r="E53" s="1">
        <v>11919831.34</v>
      </c>
      <c r="F53" s="1">
        <v>13987694.940000001</v>
      </c>
      <c r="G53" s="1">
        <v>14854179.109999999</v>
      </c>
      <c r="H53" s="1">
        <v>15778878.270000001</v>
      </c>
      <c r="I53" s="1">
        <v>16607779.070000002</v>
      </c>
      <c r="J53" s="1">
        <v>15917040.439999999</v>
      </c>
      <c r="K53" s="1">
        <v>15173560.779999999</v>
      </c>
      <c r="L53" s="1">
        <v>14835771.75</v>
      </c>
      <c r="M53" s="1">
        <v>15364888.249999998</v>
      </c>
      <c r="N53" s="1">
        <v>17402655.039999999</v>
      </c>
      <c r="O53" s="1">
        <v>16942685.329999998</v>
      </c>
      <c r="P53" s="1">
        <v>17397835.949999999</v>
      </c>
      <c r="Q53" s="1">
        <v>16820213.650000002</v>
      </c>
      <c r="R53" s="1">
        <v>16915767.100000001</v>
      </c>
      <c r="S53" s="1">
        <v>13514167.939999998</v>
      </c>
      <c r="T53" s="1">
        <v>15938867.52</v>
      </c>
    </row>
    <row r="54" spans="1:20" x14ac:dyDescent="0.2">
      <c r="A54" t="s">
        <v>161</v>
      </c>
      <c r="B54">
        <v>83</v>
      </c>
      <c r="C54" s="1">
        <v>13749035.15</v>
      </c>
      <c r="D54" s="1">
        <v>14504640.510000002</v>
      </c>
      <c r="E54" s="1">
        <v>15033044.810000001</v>
      </c>
      <c r="F54" s="1">
        <v>17045271.02</v>
      </c>
      <c r="G54" s="1">
        <v>18016031.129999999</v>
      </c>
      <c r="H54" s="1">
        <v>18816660.84</v>
      </c>
      <c r="I54" s="1">
        <v>18253547.600000001</v>
      </c>
      <c r="J54" s="1">
        <v>17527451.280000001</v>
      </c>
      <c r="K54" s="1">
        <v>17359182.309999999</v>
      </c>
      <c r="L54" s="1">
        <v>16093156.07</v>
      </c>
      <c r="M54" s="1">
        <v>15233524.49</v>
      </c>
      <c r="N54" s="1">
        <v>16499587.699999997</v>
      </c>
      <c r="O54" s="1">
        <v>16826957.709999997</v>
      </c>
      <c r="P54" s="1">
        <v>16953724.260000002</v>
      </c>
      <c r="Q54" s="1">
        <v>16182250.100000001</v>
      </c>
      <c r="R54" s="1">
        <v>17016125.210000001</v>
      </c>
      <c r="S54" s="1">
        <v>14094004.609999999</v>
      </c>
      <c r="T54" s="1">
        <v>19629619.949999999</v>
      </c>
    </row>
    <row r="55" spans="1:20" x14ac:dyDescent="0.2">
      <c r="A55" t="s">
        <v>162</v>
      </c>
      <c r="B55">
        <v>84</v>
      </c>
      <c r="C55" s="1">
        <v>14772595.540000001</v>
      </c>
      <c r="D55" s="1">
        <v>15093709.770000001</v>
      </c>
      <c r="E55" s="1">
        <v>15984754.699999999</v>
      </c>
      <c r="F55" s="1">
        <v>17770638.149999999</v>
      </c>
      <c r="G55" s="1">
        <v>18413912.460000001</v>
      </c>
      <c r="H55" s="1">
        <v>18429648.789999999</v>
      </c>
      <c r="I55" s="1">
        <v>17881704.830000002</v>
      </c>
      <c r="J55" s="1">
        <v>17692687.02</v>
      </c>
      <c r="K55" s="1">
        <v>16936886.119999997</v>
      </c>
      <c r="L55" s="1">
        <v>16827042.739999998</v>
      </c>
      <c r="M55" s="1">
        <v>16774473.060000001</v>
      </c>
      <c r="N55" s="1">
        <v>18867530.799999997</v>
      </c>
      <c r="O55" s="1">
        <v>19654150.210000001</v>
      </c>
      <c r="P55" s="1">
        <v>18780103.960000001</v>
      </c>
      <c r="Q55" s="1">
        <v>17617692.760000002</v>
      </c>
      <c r="R55" s="1">
        <v>17580727.400000002</v>
      </c>
      <c r="S55" s="1">
        <v>14218867.48</v>
      </c>
      <c r="T55" s="1">
        <v>18338041.169999998</v>
      </c>
    </row>
    <row r="56" spans="1:20" x14ac:dyDescent="0.2">
      <c r="A56" t="s">
        <v>163</v>
      </c>
      <c r="B56">
        <v>88</v>
      </c>
      <c r="C56" s="1">
        <v>10086402.41</v>
      </c>
      <c r="D56" s="1">
        <v>10106325.880000001</v>
      </c>
      <c r="E56" s="1">
        <v>10554499.279999999</v>
      </c>
      <c r="F56" s="1">
        <v>11996961.82</v>
      </c>
      <c r="G56" s="1">
        <v>12758033.48</v>
      </c>
      <c r="H56" s="1">
        <v>13238669.029999999</v>
      </c>
      <c r="I56" s="1">
        <v>13107554.170000002</v>
      </c>
      <c r="J56" s="1">
        <v>12800389.41</v>
      </c>
      <c r="K56" s="1">
        <v>11813450.74</v>
      </c>
      <c r="L56" s="1">
        <v>11107787.829999998</v>
      </c>
      <c r="M56" s="1">
        <v>10856503.139999999</v>
      </c>
      <c r="N56" s="1">
        <v>12258767.030000001</v>
      </c>
      <c r="O56" s="1">
        <v>12422916.819999998</v>
      </c>
      <c r="P56" s="1">
        <v>12190846.83</v>
      </c>
      <c r="Q56" s="1">
        <v>11218037.4</v>
      </c>
      <c r="R56" s="1">
        <v>12025297.799999999</v>
      </c>
      <c r="S56" s="1">
        <v>10532676.059999999</v>
      </c>
      <c r="T56" s="1">
        <v>13388359.550000001</v>
      </c>
    </row>
    <row r="57" spans="1:20" x14ac:dyDescent="0.2">
      <c r="A57" t="s">
        <v>164</v>
      </c>
      <c r="B57">
        <v>90</v>
      </c>
      <c r="C57" s="1">
        <v>13613398.220000001</v>
      </c>
      <c r="D57" s="1">
        <v>13391942.620000001</v>
      </c>
      <c r="E57" s="1">
        <v>13238421.199999999</v>
      </c>
      <c r="F57" s="1">
        <v>14555113.950000001</v>
      </c>
      <c r="G57" s="1">
        <v>15433250.140000001</v>
      </c>
      <c r="H57" s="1">
        <v>16057469.99</v>
      </c>
      <c r="I57" s="1">
        <v>15458710.360000003</v>
      </c>
      <c r="J57" s="1">
        <v>15157313.699999999</v>
      </c>
      <c r="K57" s="1">
        <v>14359961.85</v>
      </c>
      <c r="L57" s="1">
        <v>14144850.84</v>
      </c>
      <c r="M57" s="1">
        <v>14249394.719999999</v>
      </c>
      <c r="N57" s="1">
        <v>14967049.66</v>
      </c>
      <c r="O57" s="1">
        <v>15664213.060000001</v>
      </c>
      <c r="P57" s="1">
        <v>15710216.360000001</v>
      </c>
      <c r="Q57" s="1">
        <v>15215894.359999998</v>
      </c>
      <c r="R57" s="1">
        <v>16227458.229999999</v>
      </c>
      <c r="S57" s="1">
        <v>13780093.629999997</v>
      </c>
      <c r="T57" s="1">
        <v>18625775.030000001</v>
      </c>
    </row>
    <row r="58" spans="1:20" x14ac:dyDescent="0.2">
      <c r="A58" t="s">
        <v>166</v>
      </c>
      <c r="B58">
        <v>94</v>
      </c>
      <c r="C58" s="1">
        <v>9263338.3000000007</v>
      </c>
      <c r="D58" s="1">
        <v>9596736.8499999996</v>
      </c>
      <c r="E58" s="1">
        <v>10173673.870000001</v>
      </c>
      <c r="F58" s="1">
        <v>10696748.719999999</v>
      </c>
      <c r="G58" s="1">
        <v>11516210.450000001</v>
      </c>
      <c r="H58" s="1">
        <v>12180422.84</v>
      </c>
      <c r="I58" s="1">
        <v>12804442.23</v>
      </c>
      <c r="J58" s="1">
        <v>12527323.399999999</v>
      </c>
      <c r="K58" s="1">
        <v>12190226.949999999</v>
      </c>
      <c r="L58" s="1">
        <v>11650190.07</v>
      </c>
      <c r="M58" s="1">
        <v>11513683.66</v>
      </c>
      <c r="N58" s="1">
        <v>12198283.559999999</v>
      </c>
      <c r="O58" s="1">
        <v>12880311.58</v>
      </c>
      <c r="P58" s="1">
        <v>12390387.459999999</v>
      </c>
      <c r="Q58" s="1">
        <v>10905827.189999998</v>
      </c>
      <c r="R58" s="1">
        <v>12050402.52</v>
      </c>
      <c r="S58" s="1">
        <v>10815823.039999999</v>
      </c>
      <c r="T58" s="1">
        <v>13701778.400000002</v>
      </c>
    </row>
    <row r="59" spans="1:20" x14ac:dyDescent="0.2">
      <c r="A59" t="s">
        <v>167</v>
      </c>
      <c r="B59">
        <v>100</v>
      </c>
      <c r="C59" s="1">
        <v>8406443.7400000002</v>
      </c>
      <c r="D59" s="1">
        <v>8621585.3200000003</v>
      </c>
      <c r="E59" s="1">
        <v>8754032.6799999997</v>
      </c>
      <c r="F59" s="1">
        <v>9874261.6799999997</v>
      </c>
      <c r="G59" s="1">
        <v>10297078.220000001</v>
      </c>
      <c r="H59" s="1">
        <v>10668198.43</v>
      </c>
      <c r="I59" s="1">
        <v>11348172.65</v>
      </c>
      <c r="J59" s="1">
        <v>11651559.889999999</v>
      </c>
      <c r="K59" s="1">
        <v>11359987.860000001</v>
      </c>
      <c r="L59" s="1">
        <v>11017313.289999999</v>
      </c>
      <c r="M59" s="1">
        <v>11444626.810000002</v>
      </c>
      <c r="N59" s="1">
        <v>12569525.68</v>
      </c>
      <c r="O59" s="1">
        <v>12660308.58</v>
      </c>
      <c r="P59" s="1">
        <v>12516549.709999999</v>
      </c>
      <c r="Q59" s="1">
        <v>11560149.82</v>
      </c>
      <c r="R59" s="1">
        <v>12235719.209999999</v>
      </c>
      <c r="S59" s="1">
        <v>10419596.459999999</v>
      </c>
      <c r="T59" s="1">
        <v>14023200.76</v>
      </c>
    </row>
    <row r="60" spans="1:20" x14ac:dyDescent="0.2">
      <c r="A60" t="s">
        <v>168</v>
      </c>
      <c r="B60">
        <v>101</v>
      </c>
      <c r="C60" s="1">
        <v>11299603.1</v>
      </c>
      <c r="D60" s="1">
        <v>11067749.67</v>
      </c>
      <c r="E60" s="1">
        <v>11279829.100000001</v>
      </c>
      <c r="F60" s="1">
        <v>12729449.73</v>
      </c>
      <c r="G60" s="1">
        <v>13836719.85</v>
      </c>
      <c r="H60" s="1">
        <v>14826199.35</v>
      </c>
      <c r="I60" s="1">
        <v>15222767.48</v>
      </c>
      <c r="J60" s="1">
        <v>15327018</v>
      </c>
      <c r="K60" s="1">
        <v>15639252.720000001</v>
      </c>
      <c r="L60" s="1">
        <v>16680684.060000001</v>
      </c>
      <c r="M60" s="1">
        <v>15806534.68</v>
      </c>
      <c r="N60" s="1">
        <v>17514178.850000001</v>
      </c>
      <c r="O60" s="1">
        <v>17914832.560000002</v>
      </c>
      <c r="P60" s="1">
        <v>18271068.099999998</v>
      </c>
      <c r="Q60" s="1">
        <v>17740224.530000001</v>
      </c>
      <c r="R60" s="1">
        <v>17864827.82</v>
      </c>
      <c r="S60" s="1">
        <v>14012007.779999999</v>
      </c>
      <c r="T60" s="1">
        <v>16548496.339999998</v>
      </c>
    </row>
    <row r="61" spans="1:20" x14ac:dyDescent="0.2">
      <c r="A61" t="s">
        <v>169</v>
      </c>
      <c r="B61">
        <v>102</v>
      </c>
      <c r="C61" s="1">
        <v>11897525.750000002</v>
      </c>
      <c r="D61" s="1">
        <v>12422136.76</v>
      </c>
      <c r="E61" s="1">
        <v>12596356.220000001</v>
      </c>
      <c r="F61" s="1">
        <v>13703105.199999999</v>
      </c>
      <c r="G61" s="1">
        <v>14430647.189999999</v>
      </c>
      <c r="H61" s="1">
        <v>14719281.600000001</v>
      </c>
      <c r="I61" s="1">
        <v>14007172.860000001</v>
      </c>
      <c r="J61" s="1">
        <v>14507286.569999998</v>
      </c>
      <c r="K61" s="1">
        <v>14959168.829999998</v>
      </c>
      <c r="L61" s="1">
        <v>14774067.32</v>
      </c>
      <c r="M61" s="1">
        <v>14852560.960000001</v>
      </c>
      <c r="N61" s="1">
        <v>16834367.169999998</v>
      </c>
      <c r="O61" s="1">
        <v>17222460.23</v>
      </c>
      <c r="P61" s="1">
        <v>17306377.079999998</v>
      </c>
      <c r="Q61" s="1">
        <v>16541645.840000002</v>
      </c>
      <c r="R61" s="1">
        <v>16407804.59</v>
      </c>
      <c r="S61" s="1">
        <v>14223148.109999999</v>
      </c>
      <c r="T61" s="1">
        <v>18302764.459999997</v>
      </c>
    </row>
    <row r="62" spans="1:20" x14ac:dyDescent="0.2">
      <c r="A62" t="s">
        <v>170</v>
      </c>
      <c r="B62">
        <v>103</v>
      </c>
      <c r="C62" s="1">
        <v>15773320.239999998</v>
      </c>
      <c r="D62" s="1">
        <v>15737831.98</v>
      </c>
      <c r="E62" s="1">
        <v>17244210.670000002</v>
      </c>
      <c r="F62" s="1">
        <v>18204515.200000003</v>
      </c>
      <c r="G62" s="1">
        <v>17694880.91</v>
      </c>
      <c r="H62" s="1">
        <v>15431685.35</v>
      </c>
      <c r="I62" s="1">
        <v>14791701.010000002</v>
      </c>
      <c r="J62" s="1">
        <v>14829684.659999998</v>
      </c>
      <c r="K62" s="1">
        <v>15399815.359999999</v>
      </c>
      <c r="L62" s="1">
        <v>20011002.989999998</v>
      </c>
      <c r="M62" s="1">
        <v>19108650.419999998</v>
      </c>
      <c r="N62" s="1">
        <v>20305116.100000001</v>
      </c>
      <c r="O62" s="1">
        <v>19785098.370000001</v>
      </c>
      <c r="P62" s="1">
        <v>20201320.649999999</v>
      </c>
      <c r="Q62" s="1">
        <v>19837182.84</v>
      </c>
      <c r="R62" s="1">
        <v>19398467.800000001</v>
      </c>
      <c r="S62" s="1">
        <v>15959408.679999998</v>
      </c>
      <c r="T62" s="1">
        <v>21281075.57</v>
      </c>
    </row>
    <row r="63" spans="1:20" x14ac:dyDescent="0.2">
      <c r="A63" t="s">
        <v>171</v>
      </c>
      <c r="B63">
        <v>104</v>
      </c>
      <c r="C63" s="1">
        <v>12275928.08</v>
      </c>
      <c r="D63" s="1">
        <v>11957365.189999999</v>
      </c>
      <c r="E63" s="1">
        <v>12057647.810000001</v>
      </c>
      <c r="F63" s="1">
        <v>13347782.489999998</v>
      </c>
      <c r="G63" s="1">
        <v>13937915.809999999</v>
      </c>
      <c r="H63" s="1">
        <v>14542559.959999999</v>
      </c>
      <c r="I63" s="1">
        <v>13953230.579999998</v>
      </c>
      <c r="J63" s="1">
        <v>13688284.34</v>
      </c>
      <c r="K63" s="1">
        <v>14011028.84</v>
      </c>
      <c r="L63" s="1">
        <v>13891386.870000001</v>
      </c>
      <c r="M63" s="1">
        <v>13345730.24</v>
      </c>
      <c r="N63" s="1">
        <v>14431726.430000002</v>
      </c>
      <c r="O63" s="1">
        <v>15194402.15</v>
      </c>
      <c r="P63" s="1">
        <v>15927681.740000002</v>
      </c>
      <c r="Q63" s="1">
        <v>15575846.08</v>
      </c>
      <c r="R63" s="1">
        <v>16190074.9</v>
      </c>
      <c r="S63" s="1">
        <v>13148136.310000001</v>
      </c>
      <c r="T63" s="1">
        <v>17044785.499999996</v>
      </c>
    </row>
    <row r="64" spans="1:20" x14ac:dyDescent="0.2">
      <c r="A64" t="s">
        <v>172</v>
      </c>
      <c r="B64">
        <v>105</v>
      </c>
      <c r="C64" s="1">
        <v>14614498.789999999</v>
      </c>
      <c r="D64" s="1">
        <v>15040407.49</v>
      </c>
      <c r="E64" s="1">
        <v>16660658.24</v>
      </c>
      <c r="F64" s="1">
        <v>18085907.219999999</v>
      </c>
      <c r="G64" s="1">
        <v>19468940.879999999</v>
      </c>
      <c r="H64" s="1">
        <v>20104072.599999998</v>
      </c>
      <c r="I64" s="1">
        <v>20658778.669999998</v>
      </c>
      <c r="J64" s="1">
        <v>22109747.48</v>
      </c>
      <c r="K64" s="1">
        <v>21923754.729999997</v>
      </c>
      <c r="L64" s="1">
        <v>21479161.940000001</v>
      </c>
      <c r="M64" s="1">
        <v>21803844.330000002</v>
      </c>
      <c r="N64" s="1">
        <v>24001563.57</v>
      </c>
      <c r="O64" s="1">
        <v>24343348.059999999</v>
      </c>
      <c r="P64" s="1">
        <v>25328851.400000002</v>
      </c>
      <c r="Q64" s="1">
        <v>24124381.449999999</v>
      </c>
      <c r="R64" s="1">
        <v>24324803.73</v>
      </c>
      <c r="S64" s="1">
        <v>20754809.75</v>
      </c>
      <c r="T64" s="1">
        <v>26770438.890000004</v>
      </c>
    </row>
    <row r="65" spans="1:20" x14ac:dyDescent="0.2">
      <c r="A65" t="s">
        <v>173</v>
      </c>
      <c r="B65">
        <v>106</v>
      </c>
      <c r="C65" s="1">
        <v>11121686.620000001</v>
      </c>
      <c r="D65" s="1">
        <v>10689133.780000001</v>
      </c>
      <c r="E65" s="1">
        <v>11040510.4</v>
      </c>
      <c r="F65" s="1">
        <v>12234760.530000001</v>
      </c>
      <c r="G65" s="1">
        <v>13049922.989999998</v>
      </c>
      <c r="H65" s="1">
        <v>13121893.940000001</v>
      </c>
      <c r="I65" s="1">
        <v>13409093.040000001</v>
      </c>
      <c r="J65" s="1">
        <v>14518825.710000001</v>
      </c>
      <c r="K65" s="1">
        <v>13723859.639999999</v>
      </c>
      <c r="L65" s="1">
        <v>13883956.24</v>
      </c>
      <c r="M65" s="1">
        <v>13873806.780000001</v>
      </c>
      <c r="N65" s="1">
        <v>15781886.77</v>
      </c>
      <c r="O65" s="1">
        <v>17261897.189999998</v>
      </c>
      <c r="P65" s="1">
        <v>17079038.890000001</v>
      </c>
      <c r="Q65" s="1">
        <v>15941033.880000001</v>
      </c>
      <c r="R65" s="1">
        <v>16692862.27</v>
      </c>
      <c r="S65" s="1">
        <v>12877805.9</v>
      </c>
      <c r="T65" s="1">
        <v>16349604.58</v>
      </c>
    </row>
    <row r="66" spans="1:20" x14ac:dyDescent="0.2">
      <c r="A66" t="s">
        <v>174</v>
      </c>
      <c r="B66">
        <v>107</v>
      </c>
      <c r="C66" s="1">
        <v>10904584.890000001</v>
      </c>
      <c r="D66" s="1">
        <v>10839106.969999999</v>
      </c>
      <c r="E66" s="1">
        <v>11169231.280000001</v>
      </c>
      <c r="F66" s="1">
        <v>11978280.82</v>
      </c>
      <c r="G66" s="1">
        <v>13073078.300000001</v>
      </c>
      <c r="H66" s="1">
        <v>13475934.939999999</v>
      </c>
      <c r="I66" s="1">
        <v>13496898.23</v>
      </c>
      <c r="J66" s="1">
        <v>13331948.560000001</v>
      </c>
      <c r="K66" s="1">
        <v>13328973.029999999</v>
      </c>
      <c r="L66" s="1">
        <v>13237287.869999999</v>
      </c>
      <c r="M66" s="1">
        <v>13078754.039999999</v>
      </c>
      <c r="N66" s="1">
        <v>15018985.200000001</v>
      </c>
      <c r="O66" s="1">
        <v>16095320.9</v>
      </c>
      <c r="P66" s="1">
        <v>16047918.190000001</v>
      </c>
      <c r="Q66" s="1">
        <v>15424840.219999999</v>
      </c>
      <c r="R66" s="1">
        <v>15298064.829999998</v>
      </c>
      <c r="S66" s="1">
        <v>13497822.279999999</v>
      </c>
      <c r="T66" s="1">
        <v>17212005.899999999</v>
      </c>
    </row>
    <row r="67" spans="1:20" x14ac:dyDescent="0.2">
      <c r="A67" t="s">
        <v>175</v>
      </c>
      <c r="B67">
        <v>108</v>
      </c>
      <c r="C67" s="1">
        <v>10851060.840000002</v>
      </c>
      <c r="D67" s="1">
        <v>10322998.789999999</v>
      </c>
      <c r="E67" s="1">
        <v>10622721.57</v>
      </c>
      <c r="F67" s="1">
        <v>11486345.51</v>
      </c>
      <c r="G67" s="1">
        <v>12168652.449999999</v>
      </c>
      <c r="H67" s="1">
        <v>12064474.520000001</v>
      </c>
      <c r="I67" s="1">
        <v>11737642.310000001</v>
      </c>
      <c r="J67" s="1">
        <v>11456527.16</v>
      </c>
      <c r="K67" s="1">
        <v>11386451.58</v>
      </c>
      <c r="L67" s="1">
        <v>11727768.98</v>
      </c>
      <c r="M67" s="1">
        <v>11629138.93</v>
      </c>
      <c r="N67" s="1">
        <v>12049737.719999999</v>
      </c>
      <c r="O67" s="1">
        <v>12544412.129999999</v>
      </c>
      <c r="P67" s="1">
        <v>12804309.590000002</v>
      </c>
      <c r="Q67" s="1">
        <v>13177148.960000001</v>
      </c>
      <c r="R67" s="1">
        <v>13635822.779999999</v>
      </c>
      <c r="S67" s="1">
        <v>11456278.119999999</v>
      </c>
      <c r="T67" s="1">
        <v>15036726.52</v>
      </c>
    </row>
    <row r="68" spans="1:20" x14ac:dyDescent="0.2">
      <c r="A68" t="s">
        <v>176</v>
      </c>
      <c r="B68">
        <v>109</v>
      </c>
      <c r="C68" s="1">
        <v>13660203.610000001</v>
      </c>
      <c r="D68" s="1">
        <v>13691129.34</v>
      </c>
      <c r="E68" s="1">
        <v>14192003.480000002</v>
      </c>
      <c r="F68" s="1">
        <v>15547049.420000002</v>
      </c>
      <c r="G68" s="1">
        <v>16620054.450000001</v>
      </c>
      <c r="H68" s="1">
        <v>17226239.240000002</v>
      </c>
      <c r="I68" s="1">
        <v>17174354.18</v>
      </c>
      <c r="J68" s="1">
        <v>17510118.370000001</v>
      </c>
      <c r="K68" s="1">
        <v>17388056</v>
      </c>
      <c r="L68" s="1">
        <v>17280151.59</v>
      </c>
      <c r="M68" s="1">
        <v>17263987.310000002</v>
      </c>
      <c r="N68" s="1">
        <v>21768917.190000001</v>
      </c>
      <c r="O68" s="1">
        <v>22830577.289999999</v>
      </c>
      <c r="P68" s="1">
        <v>23624560.16</v>
      </c>
      <c r="Q68" s="1">
        <v>22328131.880000003</v>
      </c>
      <c r="R68" s="1">
        <v>22752247.68</v>
      </c>
      <c r="S68" s="1">
        <v>19708478.149999995</v>
      </c>
      <c r="T68" s="1">
        <v>24437045.699999999</v>
      </c>
    </row>
    <row r="69" spans="1:20" x14ac:dyDescent="0.2">
      <c r="A69" t="s">
        <v>177</v>
      </c>
      <c r="B69">
        <v>110</v>
      </c>
      <c r="C69" s="1">
        <v>11243816.43</v>
      </c>
      <c r="D69" s="1">
        <v>11629620.309999999</v>
      </c>
      <c r="E69" s="1">
        <v>12897999.619999999</v>
      </c>
      <c r="F69" s="1">
        <v>13899096.999999998</v>
      </c>
      <c r="G69" s="1">
        <v>14573446.33</v>
      </c>
      <c r="H69" s="1">
        <v>15171820.219999999</v>
      </c>
      <c r="I69" s="1">
        <v>14949019.039999997</v>
      </c>
      <c r="J69" s="1">
        <v>14629808.17</v>
      </c>
      <c r="K69" s="1">
        <v>13702726.67</v>
      </c>
      <c r="L69" s="1">
        <v>13491212.16</v>
      </c>
      <c r="M69" s="1">
        <v>13517095.020000001</v>
      </c>
      <c r="N69" s="1">
        <v>14973730.4</v>
      </c>
      <c r="O69" s="1">
        <v>16257971.220000001</v>
      </c>
      <c r="P69" s="1">
        <v>16184287.590000002</v>
      </c>
      <c r="Q69" s="1">
        <v>15575109.130000001</v>
      </c>
      <c r="R69" s="1">
        <v>16105070.33</v>
      </c>
      <c r="S69" s="1">
        <v>13288865.92</v>
      </c>
      <c r="T69" s="1">
        <v>17007376.220000003</v>
      </c>
    </row>
    <row r="70" spans="1:20" x14ac:dyDescent="0.2">
      <c r="A70" t="s">
        <v>178</v>
      </c>
      <c r="B70">
        <v>111</v>
      </c>
      <c r="C70" s="1">
        <v>9876541.6500000004</v>
      </c>
      <c r="D70" s="1">
        <v>9718439.1999999993</v>
      </c>
      <c r="E70" s="1">
        <v>10264203.1</v>
      </c>
      <c r="F70" s="1">
        <v>11647765.130000001</v>
      </c>
      <c r="G70" s="1">
        <v>12677390.960000001</v>
      </c>
      <c r="H70" s="1">
        <v>13085348.41</v>
      </c>
      <c r="I70" s="1">
        <v>13241098.770000001</v>
      </c>
      <c r="J70" s="1">
        <v>13442496.280000001</v>
      </c>
      <c r="K70" s="1">
        <v>12668845</v>
      </c>
      <c r="L70" s="1">
        <v>12835973</v>
      </c>
      <c r="M70" s="1">
        <v>12738879.799999999</v>
      </c>
      <c r="N70" s="1">
        <v>13595743.389999999</v>
      </c>
      <c r="O70" s="1">
        <v>13717767.49</v>
      </c>
      <c r="P70" s="1">
        <v>13697788.619999999</v>
      </c>
      <c r="Q70" s="1">
        <v>13344890.85</v>
      </c>
      <c r="R70" s="1">
        <v>13941872.98</v>
      </c>
      <c r="S70" s="1">
        <v>12906108.879999999</v>
      </c>
      <c r="T70" s="1">
        <v>16537426.369999999</v>
      </c>
    </row>
    <row r="71" spans="1:20" x14ac:dyDescent="0.2">
      <c r="A71" t="s">
        <v>179</v>
      </c>
      <c r="B71">
        <v>112</v>
      </c>
      <c r="C71" s="1">
        <v>9626474.7599999998</v>
      </c>
      <c r="D71" s="1">
        <v>9377566.4300000016</v>
      </c>
      <c r="E71" s="1">
        <v>9684575.6999999993</v>
      </c>
      <c r="F71" s="1">
        <v>10343458.59</v>
      </c>
      <c r="G71" s="1">
        <v>10909275.24</v>
      </c>
      <c r="H71" s="1">
        <v>11540615.859999999</v>
      </c>
      <c r="I71" s="1">
        <v>11730546.82</v>
      </c>
      <c r="J71" s="1">
        <v>12066176.909999998</v>
      </c>
      <c r="K71" s="1">
        <v>11679501.829999998</v>
      </c>
      <c r="L71" s="1">
        <v>11315974.380000001</v>
      </c>
      <c r="M71" s="1">
        <v>11266613.859999999</v>
      </c>
      <c r="N71" s="1">
        <v>11509730.359999999</v>
      </c>
      <c r="O71" s="1">
        <v>11728005.930000002</v>
      </c>
      <c r="P71" s="1">
        <v>12821741.039999999</v>
      </c>
      <c r="Q71" s="1">
        <v>11800387.99</v>
      </c>
      <c r="R71" s="1">
        <v>12986998.879999999</v>
      </c>
      <c r="S71" s="1">
        <v>11364624.870000001</v>
      </c>
      <c r="T71" s="1">
        <v>15002985.990000002</v>
      </c>
    </row>
    <row r="72" spans="1:20" x14ac:dyDescent="0.2">
      <c r="A72" t="s">
        <v>180</v>
      </c>
      <c r="B72">
        <v>113</v>
      </c>
      <c r="C72" s="1">
        <v>12351627.240000002</v>
      </c>
      <c r="D72" s="1">
        <v>12318091.119999999</v>
      </c>
      <c r="E72" s="1">
        <v>13146256.860000001</v>
      </c>
      <c r="F72" s="1">
        <v>13823315.469999999</v>
      </c>
      <c r="G72" s="1">
        <v>14676293.380000001</v>
      </c>
      <c r="H72" s="1">
        <v>15425625.899999999</v>
      </c>
      <c r="I72" s="1">
        <v>15854491.23</v>
      </c>
      <c r="J72" s="1">
        <v>15464185.01</v>
      </c>
      <c r="K72" s="1">
        <v>15814454.229999999</v>
      </c>
      <c r="L72" s="1">
        <v>16480472.499999998</v>
      </c>
      <c r="M72" s="1">
        <v>19501563.120000001</v>
      </c>
      <c r="N72" s="1">
        <v>20337750.069999997</v>
      </c>
      <c r="O72" s="1">
        <v>19699357.689999998</v>
      </c>
      <c r="P72" s="1">
        <v>20166030.369999997</v>
      </c>
      <c r="Q72" s="1">
        <v>19873007.689999998</v>
      </c>
      <c r="R72" s="1">
        <v>21168366.23</v>
      </c>
      <c r="S72" s="1">
        <v>16498363.459999999</v>
      </c>
      <c r="T72" s="1">
        <v>19997767.719999999</v>
      </c>
    </row>
    <row r="73" spans="1:20" x14ac:dyDescent="0.2">
      <c r="A73" t="s">
        <v>181</v>
      </c>
      <c r="B73">
        <v>114</v>
      </c>
      <c r="C73" s="1">
        <v>13106436.770000001</v>
      </c>
      <c r="D73" s="1">
        <v>12883342.49</v>
      </c>
      <c r="E73" s="1">
        <v>13704637</v>
      </c>
      <c r="F73" s="1">
        <v>14709023.529999999</v>
      </c>
      <c r="G73" s="1">
        <v>15466565.07</v>
      </c>
      <c r="H73" s="1">
        <v>16055678.869999999</v>
      </c>
      <c r="I73" s="1">
        <v>15460993.940000001</v>
      </c>
      <c r="J73" s="1">
        <v>15794228.069999998</v>
      </c>
      <c r="K73" s="1">
        <v>15091532.359999999</v>
      </c>
      <c r="L73" s="1">
        <v>14989281.98</v>
      </c>
      <c r="M73" s="1">
        <v>15683035.02</v>
      </c>
      <c r="N73" s="1">
        <v>19542440.879999999</v>
      </c>
      <c r="O73" s="1">
        <v>19417405.269999996</v>
      </c>
      <c r="P73" s="1">
        <v>20140335.68</v>
      </c>
      <c r="Q73" s="1">
        <v>19043407.129999999</v>
      </c>
      <c r="R73" s="1">
        <v>20146590.890000001</v>
      </c>
      <c r="S73" s="1">
        <v>17242911.690000001</v>
      </c>
      <c r="T73" s="1">
        <v>21177965.27</v>
      </c>
    </row>
    <row r="74" spans="1:20" x14ac:dyDescent="0.2">
      <c r="A74" t="s">
        <v>182</v>
      </c>
      <c r="B74">
        <v>115</v>
      </c>
      <c r="C74" s="1">
        <v>14172923.280000001</v>
      </c>
      <c r="D74" s="1">
        <v>14663974.630000001</v>
      </c>
      <c r="E74" s="1">
        <v>16108822.58</v>
      </c>
      <c r="F74" s="1">
        <v>17861487.699999999</v>
      </c>
      <c r="G74" s="1">
        <v>20561947.52</v>
      </c>
      <c r="H74" s="1">
        <v>16282431.17</v>
      </c>
      <c r="I74" s="1">
        <v>14507572.32</v>
      </c>
      <c r="J74" s="1">
        <v>14076032.08</v>
      </c>
      <c r="K74" s="1">
        <v>13682247.180000002</v>
      </c>
      <c r="L74" s="1">
        <v>13477880.140000001</v>
      </c>
      <c r="M74" s="1">
        <v>14175299.09</v>
      </c>
      <c r="N74" s="1">
        <v>16749025.709999999</v>
      </c>
      <c r="O74" s="1">
        <v>17758734.440000001</v>
      </c>
      <c r="P74" s="1">
        <v>17969196.780000001</v>
      </c>
      <c r="Q74" s="1">
        <v>17305983.59</v>
      </c>
      <c r="R74" s="1">
        <v>16568711.07</v>
      </c>
      <c r="S74" s="1">
        <v>13793269.720000001</v>
      </c>
      <c r="T74" s="1">
        <v>18170188.750000004</v>
      </c>
    </row>
    <row r="75" spans="1:20" x14ac:dyDescent="0.2">
      <c r="A75" t="s">
        <v>183</v>
      </c>
      <c r="B75">
        <v>120</v>
      </c>
      <c r="C75" s="1">
        <v>19918395.200000003</v>
      </c>
      <c r="D75" s="1">
        <v>22613640.209999997</v>
      </c>
      <c r="E75" s="1">
        <v>22392305.140000001</v>
      </c>
      <c r="F75" s="1">
        <v>22691931.189999998</v>
      </c>
      <c r="G75" s="1">
        <v>24439051.640000001</v>
      </c>
      <c r="H75" s="1">
        <v>25540745.219999999</v>
      </c>
      <c r="I75" s="1">
        <v>26060410.350000001</v>
      </c>
      <c r="J75" s="1">
        <v>28893536.649999999</v>
      </c>
      <c r="K75" s="1">
        <v>22359861.970000003</v>
      </c>
      <c r="L75" s="1">
        <v>23355110.039999999</v>
      </c>
      <c r="M75" s="1">
        <v>23893539.950000007</v>
      </c>
      <c r="N75" s="1">
        <v>25162712.689999998</v>
      </c>
      <c r="O75" s="1">
        <v>24804204.16</v>
      </c>
      <c r="P75" s="1">
        <v>25705537.760000005</v>
      </c>
      <c r="Q75" s="1">
        <v>24919452.909999996</v>
      </c>
      <c r="R75" s="1">
        <v>24848662.990000002</v>
      </c>
      <c r="S75" s="1">
        <v>20028777.479999997</v>
      </c>
      <c r="T75" s="1">
        <v>24373686.809999999</v>
      </c>
    </row>
    <row r="76" spans="1:20" x14ac:dyDescent="0.2">
      <c r="A76" t="s">
        <v>185</v>
      </c>
      <c r="B76">
        <v>121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615045.79000000015</v>
      </c>
      <c r="K76" s="1">
        <v>17394212.549999997</v>
      </c>
      <c r="L76" s="1">
        <v>18719226.43</v>
      </c>
      <c r="M76" s="1">
        <v>18222698.529999997</v>
      </c>
      <c r="N76" s="1">
        <v>19079807.919999994</v>
      </c>
      <c r="O76" s="1">
        <v>19733577.91</v>
      </c>
      <c r="P76" s="1">
        <v>20461664.250000007</v>
      </c>
      <c r="Q76" s="1">
        <v>20568856.109999992</v>
      </c>
      <c r="R76" s="1">
        <v>19751083.509999998</v>
      </c>
      <c r="S76" s="1">
        <v>17236823.989999998</v>
      </c>
      <c r="T76" s="1">
        <v>20810241.390000001</v>
      </c>
    </row>
    <row r="77" spans="1:20" x14ac:dyDescent="0.2">
      <c r="A77" t="s">
        <v>186</v>
      </c>
      <c r="B77">
        <v>122</v>
      </c>
      <c r="C77" s="1">
        <v>13848691.299999999</v>
      </c>
      <c r="D77" s="1">
        <v>14027443.050000001</v>
      </c>
      <c r="E77" s="1">
        <v>14617426.01</v>
      </c>
      <c r="F77" s="1">
        <v>16190674.379999997</v>
      </c>
      <c r="G77" s="1">
        <v>18311482.399999999</v>
      </c>
      <c r="H77" s="1">
        <v>19157659.650000002</v>
      </c>
      <c r="I77" s="1">
        <v>19095283.960000001</v>
      </c>
      <c r="J77" s="1">
        <v>19128992.09</v>
      </c>
      <c r="K77" s="1">
        <v>16071204.719999999</v>
      </c>
      <c r="L77" s="1">
        <v>15840460.210000001</v>
      </c>
      <c r="M77" s="1">
        <v>16184552.549999999</v>
      </c>
      <c r="N77" s="1">
        <v>17321846.000000004</v>
      </c>
      <c r="O77" s="1">
        <v>16949144.190000001</v>
      </c>
      <c r="P77" s="1">
        <v>17170054.68</v>
      </c>
      <c r="Q77" s="1">
        <v>17264368.639999997</v>
      </c>
      <c r="R77" s="1">
        <v>17772756.93</v>
      </c>
      <c r="S77" s="1">
        <v>15144835.6</v>
      </c>
      <c r="T77" s="1">
        <v>19103575.84</v>
      </c>
    </row>
    <row r="78" spans="1:20" x14ac:dyDescent="0.2">
      <c r="A78" t="s">
        <v>102</v>
      </c>
      <c r="B78">
        <v>123</v>
      </c>
      <c r="C78" s="1">
        <v>9010143.9500000011</v>
      </c>
      <c r="D78" s="1">
        <v>8646921.3599999994</v>
      </c>
      <c r="E78" s="1">
        <v>9334023.6199999992</v>
      </c>
      <c r="F78" s="1">
        <v>11404000.6</v>
      </c>
      <c r="G78" s="1">
        <v>12419720.85</v>
      </c>
      <c r="H78" s="1">
        <v>12441421.699999999</v>
      </c>
      <c r="I78" s="1">
        <v>12651548.530000001</v>
      </c>
      <c r="J78" s="1">
        <v>12834326.349999998</v>
      </c>
      <c r="K78" s="1">
        <v>12703656.450000001</v>
      </c>
      <c r="L78" s="1">
        <v>12682726.389999999</v>
      </c>
      <c r="M78" s="1">
        <v>12581348.440000001</v>
      </c>
      <c r="N78" s="1">
        <v>13238563.299999999</v>
      </c>
      <c r="O78" s="1">
        <v>13302440.309999999</v>
      </c>
      <c r="P78" s="1">
        <v>13265941.590000002</v>
      </c>
      <c r="Q78" s="1">
        <v>12044423.6</v>
      </c>
      <c r="R78" s="1">
        <v>12793364.600000001</v>
      </c>
      <c r="S78" s="1">
        <v>10757629.27</v>
      </c>
      <c r="T78" s="1">
        <v>13510785.77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FY06-23 Precinct 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2024-05-03T19:09:16Z</dcterms:modified>
</cp:coreProperties>
</file>