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grams\Poissound_flow\research\"/>
    </mc:Choice>
  </mc:AlternateContent>
  <xr:revisionPtr revIDLastSave="0" documentId="13_ncr:1_{3975A357-3D78-49B9-8CFD-C9773B68A934}" xr6:coauthVersionLast="47" xr6:coauthVersionMax="47" xr10:uidLastSave="{00000000-0000-0000-0000-000000000000}"/>
  <bookViews>
    <workbookView xWindow="-120" yWindow="-120" windowWidth="29040" windowHeight="15840" xr2:uid="{0A1E03ED-8DD3-4AE6-AE43-760BDE459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I6" i="1"/>
  <c r="H6" i="1"/>
  <c r="I5" i="1"/>
  <c r="Q5" i="1" s="1"/>
  <c r="T5" i="1" s="1"/>
  <c r="E5" i="1"/>
  <c r="H5" i="1" s="1"/>
</calcChain>
</file>

<file path=xl/sharedStrings.xml><?xml version="1.0" encoding="utf-8"?>
<sst xmlns="http://schemas.openxmlformats.org/spreadsheetml/2006/main" count="15" uniqueCount="15">
  <si>
    <t>sr</t>
  </si>
  <si>
    <t>fftlen</t>
  </si>
  <si>
    <t>nmels</t>
  </si>
  <si>
    <t>hop length</t>
  </si>
  <si>
    <t>frame time [ms]</t>
  </si>
  <si>
    <t>num frames</t>
  </si>
  <si>
    <t>lengt audio [s]</t>
  </si>
  <si>
    <t>Params</t>
  </si>
  <si>
    <t>Calculated</t>
  </si>
  <si>
    <t>Expectation</t>
  </si>
  <si>
    <t>N</t>
  </si>
  <si>
    <t>sigma</t>
  </si>
  <si>
    <t>tau (hyperparam)</t>
  </si>
  <si>
    <t>M</t>
  </si>
  <si>
    <t>freq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</si>
</sst>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2" borderId="0" xfId="1"/>
    <xf numFmtId="0" fontId="2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0" xfId="1" applyBorder="1" applyAlignment="1">
      <alignment horizontal="center"/>
    </xf>
    <xf numFmtId="0" fontId="0" fillId="0" borderId="0" xfId="0" applyBorder="1"/>
    <xf numFmtId="0" fontId="0" fillId="0" borderId="1" xfId="0" applyFill="1" applyBorder="1"/>
  </cellXfs>
  <cellStyles count="3">
    <cellStyle name="60% - Accent3" xfId="2" builtinId="40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0F66-BB62-4057-AB49-99CBB0EDE7B5}">
  <dimension ref="C3:T6"/>
  <sheetViews>
    <sheetView tabSelected="1" workbookViewId="0">
      <selection activeCell="E6" sqref="E6"/>
    </sheetView>
  </sheetViews>
  <sheetFormatPr defaultRowHeight="15" x14ac:dyDescent="0.25"/>
  <cols>
    <col min="3" max="3" width="17.7109375" customWidth="1"/>
    <col min="7" max="7" width="14.140625" customWidth="1"/>
    <col min="8" max="8" width="19.5703125" customWidth="1"/>
    <col min="9" max="13" width="13.85546875" customWidth="1"/>
    <col min="16" max="16" width="16.42578125" customWidth="1"/>
    <col min="17" max="17" width="13.42578125" customWidth="1"/>
    <col min="18" max="18" width="22.85546875" customWidth="1"/>
  </cols>
  <sheetData>
    <row r="3" spans="3:20" x14ac:dyDescent="0.25">
      <c r="C3" s="4" t="s">
        <v>7</v>
      </c>
      <c r="D3" s="4"/>
      <c r="E3" s="4"/>
      <c r="F3" s="4"/>
      <c r="G3" s="4"/>
      <c r="H3" s="5" t="s">
        <v>8</v>
      </c>
      <c r="I3" s="5"/>
      <c r="J3" s="3"/>
      <c r="K3" s="6"/>
      <c r="L3" s="6"/>
      <c r="M3" s="6"/>
    </row>
    <row r="4" spans="3:20" x14ac:dyDescent="0.25">
      <c r="C4" s="1" t="s">
        <v>6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8" t="s">
        <v>14</v>
      </c>
      <c r="K4" s="7"/>
      <c r="L4" s="7"/>
      <c r="M4" s="7"/>
      <c r="P4" t="s">
        <v>9</v>
      </c>
      <c r="Q4" t="s">
        <v>10</v>
      </c>
      <c r="R4" t="s">
        <v>12</v>
      </c>
      <c r="S4" t="s">
        <v>11</v>
      </c>
      <c r="T4" s="2" t="s">
        <v>13</v>
      </c>
    </row>
    <row r="5" spans="3:20" x14ac:dyDescent="0.25">
      <c r="C5" s="1">
        <v>1</v>
      </c>
      <c r="D5" s="1">
        <v>16000</v>
      </c>
      <c r="E5" s="1">
        <f>G5*4</f>
        <v>1024</v>
      </c>
      <c r="F5" s="1">
        <v>64</v>
      </c>
      <c r="G5" s="1">
        <v>256</v>
      </c>
      <c r="H5" s="1">
        <f>E5/D5 * 1000</f>
        <v>64</v>
      </c>
      <c r="I5" s="1">
        <f>C5*D5/G5 + 1</f>
        <v>63.5</v>
      </c>
      <c r="J5" s="1">
        <f>D5/(2*F5)</f>
        <v>125</v>
      </c>
      <c r="K5" s="7"/>
      <c r="L5" s="7"/>
      <c r="M5" s="7"/>
      <c r="P5">
        <v>900</v>
      </c>
      <c r="Q5">
        <f>F5*(INT(I5)+1)</f>
        <v>4096</v>
      </c>
      <c r="R5">
        <v>0.03</v>
      </c>
      <c r="S5">
        <v>0.01</v>
      </c>
      <c r="T5">
        <f>0.75*(LN(P5/(2*SQRT(Q5)*S5*S5)))/(LN(1+R5))</f>
        <v>283.18226784477122</v>
      </c>
    </row>
    <row r="6" spans="3:20" x14ac:dyDescent="0.25">
      <c r="C6" s="1">
        <v>1</v>
      </c>
      <c r="D6" s="1">
        <v>16000</v>
      </c>
      <c r="E6" s="1">
        <v>512</v>
      </c>
      <c r="F6" s="1">
        <v>128</v>
      </c>
      <c r="G6" s="1">
        <v>128</v>
      </c>
      <c r="H6" s="1">
        <f>E6/D6 * 1000</f>
        <v>32</v>
      </c>
      <c r="I6" s="1">
        <f>C6*D6/G6 + 1</f>
        <v>126</v>
      </c>
      <c r="J6" s="1">
        <f>D6/(2*F6)</f>
        <v>62.5</v>
      </c>
      <c r="K6" s="7"/>
      <c r="L6" s="7"/>
      <c r="M6" s="7"/>
    </row>
  </sheetData>
  <mergeCells count="2">
    <mergeCell ref="C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Vogel</dc:creator>
  <cp:lastModifiedBy>Mathias Vogel</cp:lastModifiedBy>
  <dcterms:created xsi:type="dcterms:W3CDTF">2022-12-26T14:00:03Z</dcterms:created>
  <dcterms:modified xsi:type="dcterms:W3CDTF">2022-12-30T17:01:45Z</dcterms:modified>
</cp:coreProperties>
</file>