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filterPrivacy="1" codeName="ThisWorkbook" defaultThemeVersion="124226"/>
  <xr:revisionPtr revIDLastSave="0" documentId="13_ncr:1_{96761D78-8E7B-420A-A7C3-83487761839D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历史基差" sheetId="1" r:id="rId1"/>
    <sheet name="Sheet3" sheetId="3" r:id="rId2"/>
    <sheet name="Sheet1" sheetId="4" r:id="rId3"/>
  </sheets>
  <externalReferences>
    <externalReference r:id="rId4"/>
  </externalReferenc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2" i="1" l="1"/>
  <c r="H25" i="1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K1" i="1"/>
  <c r="B4" i="3"/>
  <c r="D16" i="1"/>
  <c r="D8" i="1"/>
  <c r="D2" i="1"/>
  <c r="L2" i="1"/>
  <c r="D14" i="1"/>
  <c r="D15" i="1"/>
  <c r="D17" i="1"/>
  <c r="D4" i="1"/>
  <c r="I15" i="1"/>
  <c r="B8" i="1"/>
  <c r="I16" i="1"/>
  <c r="I4" i="1"/>
  <c r="I2" i="1"/>
  <c r="B16" i="1"/>
  <c r="I3" i="1"/>
  <c r="I9" i="1"/>
  <c r="I10" i="1"/>
  <c r="B10" i="1"/>
  <c r="I14" i="1"/>
  <c r="B2" i="1"/>
  <c r="B4" i="1"/>
  <c r="B15" i="1"/>
  <c r="I8" i="1"/>
  <c r="I17" i="1"/>
  <c r="I11" i="1"/>
  <c r="B14" i="1"/>
  <c r="B17" i="1"/>
  <c r="I5" i="1"/>
  <c r="F2" i="1"/>
  <c r="B9" i="1"/>
  <c r="F11" i="1"/>
  <c r="B3" i="1"/>
  <c r="F17" i="1"/>
  <c r="F8" i="1"/>
  <c r="B5" i="1"/>
  <c r="F5" i="1"/>
  <c r="B11" i="1"/>
  <c r="F16" i="1"/>
  <c r="F4" i="1"/>
  <c r="F15" i="1"/>
  <c r="F14" i="1"/>
  <c r="F10" i="1"/>
  <c r="F3" i="1"/>
  <c r="D5" i="3" l="1"/>
  <c r="D11" i="1"/>
  <c r="D5" i="1"/>
  <c r="D9" i="1"/>
  <c r="E2" i="1"/>
  <c r="E15" i="1"/>
  <c r="E8" i="1"/>
  <c r="E14" i="1"/>
  <c r="D3" i="1"/>
  <c r="E17" i="1"/>
  <c r="E4" i="1"/>
  <c r="E16" i="1"/>
  <c r="D10" i="1"/>
  <c r="F9" i="1"/>
  <c r="I25" i="1" l="1"/>
  <c r="F7" i="3"/>
  <c r="J25" i="1" s="1"/>
  <c r="E5" i="1"/>
  <c r="E9" i="1"/>
  <c r="E11" i="1"/>
  <c r="E10" i="1"/>
  <c r="E3" i="1"/>
  <c r="G9" i="1"/>
  <c r="G5" i="1"/>
  <c r="G11" i="1"/>
  <c r="G2" i="1"/>
  <c r="G15" i="1"/>
  <c r="G16" i="1"/>
  <c r="G14" i="1"/>
  <c r="G17" i="1"/>
  <c r="G4" i="1"/>
  <c r="G3" i="1"/>
  <c r="G10" i="1"/>
  <c r="G8" i="1"/>
  <c r="H17" i="1" l="1"/>
  <c r="H2" i="1"/>
  <c r="H3" i="1"/>
  <c r="H10" i="1"/>
  <c r="H11" i="1"/>
  <c r="H16" i="1"/>
  <c r="H15" i="1"/>
  <c r="H4" i="1"/>
  <c r="H9" i="1"/>
  <c r="H5" i="1"/>
  <c r="H8" i="1"/>
  <c r="H1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K1" authorId="0" shapeId="0" xr:uid="{2297E452-BA43-4EED-A56E-5731E46160AB}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B4" authorId="0" shapeId="0" xr:uid="{00000000-0006-0000-0100-000001000000}">
      <text>
        <r>
          <rPr>
            <b/>
            <sz val="9"/>
            <color indexed="81"/>
            <rFont val="宋体"/>
            <family val="3"/>
            <charset val="134"/>
          </rPr>
          <t>如需修改，请使用Excel插件-Wind资讯-函数-编辑函数</t>
        </r>
      </text>
    </comment>
  </commentList>
</comments>
</file>

<file path=xl/sharedStrings.xml><?xml version="1.0" encoding="utf-8"?>
<sst xmlns="http://schemas.openxmlformats.org/spreadsheetml/2006/main" count="60" uniqueCount="46">
  <si>
    <t>到期日</t>
    <phoneticPr fontId="1" type="noConversion"/>
  </si>
  <si>
    <t>期货价格</t>
    <phoneticPr fontId="1" type="noConversion"/>
  </si>
  <si>
    <t>当前基差</t>
    <phoneticPr fontId="1" type="noConversion"/>
  </si>
  <si>
    <t>当前基差率</t>
    <phoneticPr fontId="1" type="noConversion"/>
  </si>
  <si>
    <t>年化基差率</t>
    <phoneticPr fontId="1" type="noConversion"/>
  </si>
  <si>
    <t>IF合约</t>
    <phoneticPr fontId="1" type="noConversion"/>
  </si>
  <si>
    <t>000188.SH</t>
    <phoneticPr fontId="1" type="noConversion"/>
  </si>
  <si>
    <t>Date</t>
  </si>
  <si>
    <r>
      <rPr>
        <sz val="9"/>
        <color theme="1"/>
        <rFont val="宋体"/>
        <family val="2"/>
        <charset val="134"/>
      </rPr>
      <t>日期</t>
    </r>
  </si>
  <si>
    <t>close</t>
  </si>
  <si>
    <r>
      <rPr>
        <sz val="9"/>
        <color theme="1"/>
        <rFont val="宋体"/>
        <family val="2"/>
        <charset val="134"/>
      </rPr>
      <t>收盘价</t>
    </r>
  </si>
  <si>
    <t>Ln收益率</t>
    <phoneticPr fontId="1" type="noConversion"/>
  </si>
  <si>
    <t>波动率</t>
    <phoneticPr fontId="1" type="noConversion"/>
  </si>
  <si>
    <t>Diff</t>
    <phoneticPr fontId="1" type="noConversion"/>
  </si>
  <si>
    <t>50ETF波动率</t>
    <phoneticPr fontId="1" type="noConversion"/>
  </si>
  <si>
    <t>当前合约</t>
    <phoneticPr fontId="1" type="noConversion"/>
  </si>
  <si>
    <t>IV-30D</t>
    <phoneticPr fontId="1" type="noConversion"/>
  </si>
  <si>
    <t>IF00.CFE</t>
    <phoneticPr fontId="1" type="noConversion"/>
  </si>
  <si>
    <t>日期</t>
  </si>
  <si>
    <t>股票投资比例(%)</t>
  </si>
  <si>
    <t>前一日基差</t>
    <phoneticPr fontId="1" type="noConversion"/>
  </si>
  <si>
    <t>IF01.CFE</t>
  </si>
  <si>
    <t xml:space="preserve"> </t>
    <phoneticPr fontId="1" type="noConversion"/>
  </si>
  <si>
    <t>IF1909.CFE</t>
  </si>
  <si>
    <t>IH1909.CFE</t>
  </si>
  <si>
    <t>IC1909.CFE</t>
  </si>
  <si>
    <t>IF1912.CFE</t>
  </si>
  <si>
    <t>IH1912.CFE</t>
  </si>
  <si>
    <t>IC1912.CFE</t>
  </si>
  <si>
    <t xml:space="preserve"> </t>
    <phoneticPr fontId="1" type="noConversion"/>
  </si>
  <si>
    <t>IF02.CFE</t>
  </si>
  <si>
    <t>IF03.CFE</t>
  </si>
  <si>
    <t>IH00.CFE</t>
    <phoneticPr fontId="1" type="noConversion"/>
  </si>
  <si>
    <t>IH01.CFE</t>
  </si>
  <si>
    <t>IH02.CFE</t>
  </si>
  <si>
    <t>IH03.CFE</t>
  </si>
  <si>
    <t>IC00.CFE</t>
    <phoneticPr fontId="1" type="noConversion"/>
  </si>
  <si>
    <t>IC01.CFE</t>
  </si>
  <si>
    <t>IC02.CFE</t>
  </si>
  <si>
    <t>IC03.CFE</t>
  </si>
  <si>
    <t>IF1908.CFE</t>
  </si>
  <si>
    <t>IH1908.CFE</t>
  </si>
  <si>
    <t>IC1908.CFE</t>
  </si>
  <si>
    <t>IF2003.CFE</t>
  </si>
  <si>
    <t>IH2003.CFE</t>
  </si>
  <si>
    <t>IC2003.CFE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</si>
</sst>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76" formatCode="0.00_ "/>
    <numFmt numFmtId="177" formatCode="###,###,##0.0000"/>
    <numFmt numFmtId="178" formatCode="0.0000_ "/>
    <numFmt numFmtId="179" formatCode="yyyy\-mm\-dd"/>
    <numFmt numFmtId="180" formatCode="##0.0000"/>
    <numFmt numFmtId="181" formatCode="#,##0.0000_ ;\-#,##0.0000\ "/>
    <numFmt numFmtId="182" formatCode="0.0000"/>
    <numFmt numFmtId="183" formatCode="###,###,##0.00"/>
    <numFmt numFmtId="184" formatCode="yyyy/mm/dd"/>
  </numFmts>
  <fonts count="8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color theme="1"/>
      <name val="Arial"/>
      <family val="2"/>
    </font>
    <font>
      <sz val="9"/>
      <color theme="1"/>
      <name val="宋体"/>
      <family val="2"/>
      <charset val="134"/>
    </font>
    <font>
      <b/>
      <sz val="9"/>
      <color indexed="81"/>
      <name val="宋体"/>
      <family val="3"/>
      <charset val="134"/>
    </font>
    <font>
      <sz val="11"/>
      <color theme="1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37">
    <xf numFmtId="0" fontId="0" fillId="0" borderId="0" xfId="0">
      <alignment vertical="center"/>
    </xf>
    <xf numFmtId="0" fontId="3" fillId="0" borderId="0" xfId="0" applyFont="1" applyAlignment="1">
      <alignment horizontal="right" vertical="center"/>
    </xf>
    <xf numFmtId="179" fontId="3" fillId="0" borderId="0" xfId="0" applyNumberFormat="1" applyFont="1" applyAlignment="1">
      <alignment horizontal="right" vertical="center"/>
    </xf>
    <xf numFmtId="180" fontId="3" fillId="0" borderId="0" xfId="0" applyNumberFormat="1" applyFont="1" applyAlignment="1">
      <alignment horizontal="right" vertical="center"/>
    </xf>
    <xf numFmtId="178" fontId="0" fillId="0" borderId="0" xfId="0" applyNumberFormat="1">
      <alignment vertical="center"/>
    </xf>
    <xf numFmtId="0" fontId="6" fillId="2" borderId="1" xfId="0" applyFont="1" applyFill="1" applyBorder="1" applyAlignment="1">
      <alignment horizontal="center" vertical="center"/>
    </xf>
    <xf numFmtId="176" fontId="6" fillId="2" borderId="1" xfId="0" applyNumberFormat="1" applyFont="1" applyFill="1" applyBorder="1" applyAlignment="1">
      <alignment horizontal="center" vertical="center"/>
    </xf>
    <xf numFmtId="10" fontId="6" fillId="2" borderId="1" xfId="0" applyNumberFormat="1" applyFont="1" applyFill="1" applyBorder="1" applyAlignment="1">
      <alignment horizontal="center" vertical="center"/>
    </xf>
    <xf numFmtId="0" fontId="6" fillId="0" borderId="0" xfId="0" applyFont="1">
      <alignment vertical="center"/>
    </xf>
    <xf numFmtId="0" fontId="6" fillId="0" borderId="1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0" fontId="6" fillId="0" borderId="1" xfId="0" applyNumberFormat="1" applyFont="1" applyBorder="1" applyAlignment="1">
      <alignment horizontal="center" vertical="center"/>
    </xf>
    <xf numFmtId="10" fontId="7" fillId="0" borderId="1" xfId="0" applyNumberFormat="1" applyFont="1" applyBorder="1" applyAlignment="1">
      <alignment horizontal="center" vertical="center"/>
    </xf>
    <xf numFmtId="176" fontId="6" fillId="0" borderId="0" xfId="0" applyNumberFormat="1" applyFont="1" applyAlignment="1">
      <alignment horizontal="center" vertical="center"/>
    </xf>
    <xf numFmtId="10" fontId="6" fillId="0" borderId="0" xfId="0" applyNumberFormat="1" applyFont="1" applyAlignment="1">
      <alignment horizontal="center" vertical="center"/>
    </xf>
    <xf numFmtId="178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77" fontId="6" fillId="0" borderId="0" xfId="0" applyNumberFormat="1" applyFont="1" applyAlignment="1">
      <alignment horizontal="center" vertical="center"/>
    </xf>
    <xf numFmtId="178" fontId="6" fillId="0" borderId="0" xfId="1" applyNumberFormat="1" applyFont="1" applyAlignment="1">
      <alignment horizontal="center" vertical="center"/>
    </xf>
    <xf numFmtId="10" fontId="6" fillId="0" borderId="0" xfId="1" applyNumberFormat="1" applyFont="1" applyAlignment="1">
      <alignment horizontal="center" vertical="center"/>
    </xf>
    <xf numFmtId="0" fontId="6" fillId="0" borderId="0" xfId="0" applyFont="1" applyAlignment="1">
      <alignment horizontal="right" vertical="center"/>
    </xf>
    <xf numFmtId="10" fontId="6" fillId="0" borderId="0" xfId="1" applyNumberFormat="1" applyFont="1">
      <alignment vertical="center"/>
    </xf>
    <xf numFmtId="181" fontId="6" fillId="0" borderId="0" xfId="0" applyNumberFormat="1" applyFont="1" applyAlignment="1">
      <alignment horizontal="right" vertical="center"/>
    </xf>
    <xf numFmtId="182" fontId="3" fillId="0" borderId="0" xfId="0" applyNumberFormat="1" applyFont="1" applyAlignment="1">
      <alignment horizontal="right" vertical="center"/>
    </xf>
    <xf numFmtId="14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  <xf numFmtId="14" fontId="6" fillId="0" borderId="0" xfId="0" applyNumberFormat="1" applyFont="1">
      <alignment vertical="center"/>
    </xf>
    <xf numFmtId="176" fontId="0" fillId="2" borderId="1" xfId="0" applyNumberFormat="1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83" fontId="6" fillId="0" borderId="0" xfId="0" applyNumberFormat="1" applyFont="1">
      <alignment vertical="center"/>
    </xf>
    <xf numFmtId="2" fontId="6" fillId="0" borderId="0" xfId="0" applyNumberFormat="1" applyFont="1">
      <alignment vertical="center"/>
    </xf>
    <xf numFmtId="0" fontId="0" fillId="2" borderId="1" xfId="0" applyFill="1" applyBorder="1" applyAlignment="1">
      <alignment horizontal="center" vertical="center"/>
    </xf>
    <xf numFmtId="184" fontId="3" fillId="0" borderId="0" xfId="0" applyNumberFormat="1" applyFont="1" applyAlignment="1">
      <alignment horizontal="right" vertical="center"/>
    </xf>
    <xf numFmtId="184" fontId="6" fillId="0" borderId="0" xfId="0" applyNumberFormat="1" applyFont="1" applyAlignment="1">
      <alignment horizontal="right" vertical="center"/>
    </xf>
    <xf numFmtId="14" fontId="0" fillId="2" borderId="1" xfId="0" applyNumberForma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0" xfId="0" applyFont="1">
      <alignment vertical="center"/>
    </xf>
  </cellXfs>
  <cellStyles count="2">
    <cellStyle name="百分比" xfId="1" builtinId="5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wdf.rtq">
      <tp>
        <v>3851.8</v>
        <stp/>
        <stp>IF1908.CFE</stp>
        <stp>Rt_Price</stp>
        <tr r="D2" s="1"/>
      </tp>
      <tp>
        <v>3845.8</v>
        <stp/>
        <stp>IF1909.CFE</stp>
        <stp>Rt_Price</stp>
        <tr r="D3" s="1"/>
      </tp>
      <tp>
        <v>4805.8</v>
        <stp/>
        <stp>IC1909.CFE</stp>
        <stp>Rt_Price</stp>
        <tr r="D15" s="1"/>
      </tp>
      <tp>
        <v>2932</v>
        <stp/>
        <stp>IH2003.CFE</stp>
        <stp>Rt_Price</stp>
        <tr r="D11" s="1"/>
      </tp>
      <tp>
        <v>4859.2</v>
        <stp/>
        <stp>IC1908.CFE</stp>
        <stp>Rt_Price</stp>
        <tr r="D14" s="1"/>
      </tp>
      <tp>
        <v>3831.2000000000003</v>
        <stp/>
        <stp>IF2003.CFE</stp>
        <stp>Rt_Price</stp>
        <tr r="D5" s="1"/>
      </tp>
      <tp>
        <v>4592</v>
        <stp/>
        <stp>IC2003.CFE</stp>
        <stp>Rt_Price</stp>
        <tr r="D17" s="1"/>
      </tp>
      <tp>
        <v>2934.4</v>
        <stp/>
        <stp>IH1908.CFE</stp>
        <stp>Rt_Price</stp>
        <tr r="D8" s="1"/>
      </tp>
      <tp>
        <v>2932</v>
        <stp/>
        <stp>IH1909.CFE</stp>
        <stp>Rt_Price</stp>
        <tr r="D9" s="1"/>
      </tp>
      <tp>
        <v>2927</v>
        <stp/>
        <stp>IH1912.CFE</stp>
        <stp>Rt_Price</stp>
        <tr r="D10" s="1"/>
      </tp>
      <tp>
        <v>3835</v>
        <stp/>
        <stp>IF1912.CFE</stp>
        <stp>Rt_Price</stp>
        <tr r="D4" s="1"/>
      </tp>
      <tp>
        <v>4680.2</v>
        <stp/>
        <stp>IC1912.CFE</stp>
        <stp>Rt_Price</stp>
        <tr r="D16" s="1"/>
      </tp>
      <tp>
        <v>3858.57</v>
        <stp/>
        <stp>000300.SH</stp>
        <stp>Rt_Price</stp>
        <tr r="E3" s="1"/>
        <tr r="E5" s="1"/>
        <tr r="E4" s="1"/>
        <tr r="E2" s="1"/>
        <tr r="L2" s="1"/>
      </tp>
      <tp>
        <v>2939.35</v>
        <stp/>
        <stp>000016.SH</stp>
        <stp>Rt_Price</stp>
        <tr r="E10" s="1"/>
        <tr r="E11" s="1"/>
        <tr r="E9" s="1"/>
        <tr r="E8" s="1"/>
      </tp>
      <tp>
        <v>4898.1099999999997</v>
        <stp/>
        <stp>000905.SH</stp>
        <stp>Rt_Price</stp>
        <tr r="E16" s="1"/>
        <tr r="E17" s="1"/>
        <tr r="E14" s="1"/>
        <tr r="E15" s="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volatileDependencies" Target="volatileDependenci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市场基金平均仓位比例</a:t>
            </a:r>
            <a:r>
              <a:rPr lang="en-US" altLang="zh-CN"/>
              <a:t>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股票投资比例(%)</c:v>
                </c:pt>
              </c:strCache>
            </c:strRef>
          </c:tx>
          <c:spPr>
            <a:ln w="412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Sheet1!$A$2:$A$519</c:f>
              <c:numCache>
                <c:formatCode>m/d/yyyy</c:formatCode>
                <c:ptCount val="518"/>
                <c:pt idx="0">
                  <c:v>42373</c:v>
                </c:pt>
                <c:pt idx="1">
                  <c:v>42374</c:v>
                </c:pt>
                <c:pt idx="2">
                  <c:v>42375</c:v>
                </c:pt>
                <c:pt idx="3">
                  <c:v>42376</c:v>
                </c:pt>
                <c:pt idx="4">
                  <c:v>42377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42387</c:v>
                </c:pt>
                <c:pt idx="11">
                  <c:v>42388</c:v>
                </c:pt>
                <c:pt idx="12">
                  <c:v>42389</c:v>
                </c:pt>
                <c:pt idx="13">
                  <c:v>42390</c:v>
                </c:pt>
                <c:pt idx="14">
                  <c:v>42391</c:v>
                </c:pt>
                <c:pt idx="15">
                  <c:v>42394</c:v>
                </c:pt>
                <c:pt idx="16">
                  <c:v>42395</c:v>
                </c:pt>
                <c:pt idx="17">
                  <c:v>42396</c:v>
                </c:pt>
                <c:pt idx="18">
                  <c:v>42397</c:v>
                </c:pt>
                <c:pt idx="19">
                  <c:v>42398</c:v>
                </c:pt>
                <c:pt idx="20">
                  <c:v>42401</c:v>
                </c:pt>
                <c:pt idx="21">
                  <c:v>42402</c:v>
                </c:pt>
                <c:pt idx="22">
                  <c:v>42403</c:v>
                </c:pt>
                <c:pt idx="23">
                  <c:v>42404</c:v>
                </c:pt>
                <c:pt idx="24">
                  <c:v>42405</c:v>
                </c:pt>
                <c:pt idx="25">
                  <c:v>42415</c:v>
                </c:pt>
                <c:pt idx="26">
                  <c:v>42416</c:v>
                </c:pt>
                <c:pt idx="27">
                  <c:v>42417</c:v>
                </c:pt>
                <c:pt idx="28">
                  <c:v>42418</c:v>
                </c:pt>
                <c:pt idx="29">
                  <c:v>42419</c:v>
                </c:pt>
                <c:pt idx="30">
                  <c:v>42422</c:v>
                </c:pt>
                <c:pt idx="31">
                  <c:v>42423</c:v>
                </c:pt>
                <c:pt idx="32">
                  <c:v>42424</c:v>
                </c:pt>
                <c:pt idx="33">
                  <c:v>42425</c:v>
                </c:pt>
                <c:pt idx="34">
                  <c:v>42426</c:v>
                </c:pt>
                <c:pt idx="35">
                  <c:v>42429</c:v>
                </c:pt>
                <c:pt idx="36">
                  <c:v>42430</c:v>
                </c:pt>
                <c:pt idx="37">
                  <c:v>42431</c:v>
                </c:pt>
                <c:pt idx="38">
                  <c:v>42432</c:v>
                </c:pt>
                <c:pt idx="39">
                  <c:v>42433</c:v>
                </c:pt>
                <c:pt idx="40">
                  <c:v>42436</c:v>
                </c:pt>
                <c:pt idx="41">
                  <c:v>42437</c:v>
                </c:pt>
                <c:pt idx="42">
                  <c:v>42438</c:v>
                </c:pt>
                <c:pt idx="43">
                  <c:v>42439</c:v>
                </c:pt>
                <c:pt idx="44">
                  <c:v>42440</c:v>
                </c:pt>
                <c:pt idx="45">
                  <c:v>42443</c:v>
                </c:pt>
                <c:pt idx="46">
                  <c:v>42444</c:v>
                </c:pt>
                <c:pt idx="47">
                  <c:v>42445</c:v>
                </c:pt>
                <c:pt idx="48">
                  <c:v>42446</c:v>
                </c:pt>
                <c:pt idx="49">
                  <c:v>42447</c:v>
                </c:pt>
                <c:pt idx="50">
                  <c:v>42450</c:v>
                </c:pt>
                <c:pt idx="51">
                  <c:v>42451</c:v>
                </c:pt>
                <c:pt idx="52">
                  <c:v>42452</c:v>
                </c:pt>
                <c:pt idx="53">
                  <c:v>42453</c:v>
                </c:pt>
                <c:pt idx="54">
                  <c:v>42454</c:v>
                </c:pt>
                <c:pt idx="55">
                  <c:v>42457</c:v>
                </c:pt>
                <c:pt idx="56">
                  <c:v>42458</c:v>
                </c:pt>
                <c:pt idx="57">
                  <c:v>42459</c:v>
                </c:pt>
                <c:pt idx="58">
                  <c:v>42460</c:v>
                </c:pt>
                <c:pt idx="59">
                  <c:v>42461</c:v>
                </c:pt>
                <c:pt idx="60">
                  <c:v>42465</c:v>
                </c:pt>
                <c:pt idx="61">
                  <c:v>42466</c:v>
                </c:pt>
                <c:pt idx="62">
                  <c:v>42467</c:v>
                </c:pt>
                <c:pt idx="63">
                  <c:v>42468</c:v>
                </c:pt>
                <c:pt idx="64">
                  <c:v>42471</c:v>
                </c:pt>
                <c:pt idx="65">
                  <c:v>42472</c:v>
                </c:pt>
                <c:pt idx="66">
                  <c:v>42473</c:v>
                </c:pt>
                <c:pt idx="67">
                  <c:v>42474</c:v>
                </c:pt>
                <c:pt idx="68">
                  <c:v>42475</c:v>
                </c:pt>
                <c:pt idx="69">
                  <c:v>42478</c:v>
                </c:pt>
                <c:pt idx="70">
                  <c:v>42479</c:v>
                </c:pt>
                <c:pt idx="71">
                  <c:v>42480</c:v>
                </c:pt>
                <c:pt idx="72">
                  <c:v>42481</c:v>
                </c:pt>
                <c:pt idx="73">
                  <c:v>42482</c:v>
                </c:pt>
                <c:pt idx="74">
                  <c:v>42485</c:v>
                </c:pt>
                <c:pt idx="75">
                  <c:v>42486</c:v>
                </c:pt>
                <c:pt idx="76">
                  <c:v>42487</c:v>
                </c:pt>
                <c:pt idx="77">
                  <c:v>42488</c:v>
                </c:pt>
                <c:pt idx="78">
                  <c:v>42489</c:v>
                </c:pt>
                <c:pt idx="79">
                  <c:v>42493</c:v>
                </c:pt>
                <c:pt idx="80">
                  <c:v>42494</c:v>
                </c:pt>
                <c:pt idx="81">
                  <c:v>42495</c:v>
                </c:pt>
                <c:pt idx="82">
                  <c:v>42496</c:v>
                </c:pt>
                <c:pt idx="83">
                  <c:v>42499</c:v>
                </c:pt>
                <c:pt idx="84">
                  <c:v>42500</c:v>
                </c:pt>
                <c:pt idx="85">
                  <c:v>42501</c:v>
                </c:pt>
                <c:pt idx="86">
                  <c:v>42502</c:v>
                </c:pt>
                <c:pt idx="87">
                  <c:v>42503</c:v>
                </c:pt>
                <c:pt idx="88">
                  <c:v>42506</c:v>
                </c:pt>
                <c:pt idx="89">
                  <c:v>42507</c:v>
                </c:pt>
                <c:pt idx="90">
                  <c:v>42508</c:v>
                </c:pt>
                <c:pt idx="91">
                  <c:v>42509</c:v>
                </c:pt>
                <c:pt idx="92">
                  <c:v>42510</c:v>
                </c:pt>
                <c:pt idx="93">
                  <c:v>42513</c:v>
                </c:pt>
                <c:pt idx="94">
                  <c:v>42514</c:v>
                </c:pt>
                <c:pt idx="95">
                  <c:v>42515</c:v>
                </c:pt>
                <c:pt idx="96">
                  <c:v>42516</c:v>
                </c:pt>
                <c:pt idx="97">
                  <c:v>42517</c:v>
                </c:pt>
                <c:pt idx="98">
                  <c:v>42520</c:v>
                </c:pt>
                <c:pt idx="99">
                  <c:v>42521</c:v>
                </c:pt>
                <c:pt idx="100">
                  <c:v>42522</c:v>
                </c:pt>
                <c:pt idx="101">
                  <c:v>42523</c:v>
                </c:pt>
                <c:pt idx="102">
                  <c:v>42524</c:v>
                </c:pt>
                <c:pt idx="103">
                  <c:v>42527</c:v>
                </c:pt>
                <c:pt idx="104">
                  <c:v>42528</c:v>
                </c:pt>
                <c:pt idx="105">
                  <c:v>42529</c:v>
                </c:pt>
                <c:pt idx="106">
                  <c:v>42534</c:v>
                </c:pt>
                <c:pt idx="107">
                  <c:v>42535</c:v>
                </c:pt>
                <c:pt idx="108">
                  <c:v>42536</c:v>
                </c:pt>
                <c:pt idx="109">
                  <c:v>42537</c:v>
                </c:pt>
                <c:pt idx="110">
                  <c:v>42538</c:v>
                </c:pt>
                <c:pt idx="111">
                  <c:v>42541</c:v>
                </c:pt>
                <c:pt idx="112">
                  <c:v>42542</c:v>
                </c:pt>
                <c:pt idx="113">
                  <c:v>42543</c:v>
                </c:pt>
                <c:pt idx="114">
                  <c:v>42544</c:v>
                </c:pt>
                <c:pt idx="115">
                  <c:v>42545</c:v>
                </c:pt>
                <c:pt idx="116">
                  <c:v>42548</c:v>
                </c:pt>
                <c:pt idx="117">
                  <c:v>42549</c:v>
                </c:pt>
                <c:pt idx="118">
                  <c:v>42550</c:v>
                </c:pt>
                <c:pt idx="119">
                  <c:v>42551</c:v>
                </c:pt>
                <c:pt idx="120">
                  <c:v>42552</c:v>
                </c:pt>
                <c:pt idx="121">
                  <c:v>42555</c:v>
                </c:pt>
                <c:pt idx="122">
                  <c:v>42556</c:v>
                </c:pt>
                <c:pt idx="123">
                  <c:v>42557</c:v>
                </c:pt>
                <c:pt idx="124">
                  <c:v>42558</c:v>
                </c:pt>
                <c:pt idx="125">
                  <c:v>42559</c:v>
                </c:pt>
                <c:pt idx="126">
                  <c:v>42562</c:v>
                </c:pt>
                <c:pt idx="127">
                  <c:v>42563</c:v>
                </c:pt>
                <c:pt idx="128">
                  <c:v>42564</c:v>
                </c:pt>
                <c:pt idx="129">
                  <c:v>42565</c:v>
                </c:pt>
                <c:pt idx="130">
                  <c:v>42566</c:v>
                </c:pt>
                <c:pt idx="131">
                  <c:v>42569</c:v>
                </c:pt>
                <c:pt idx="132">
                  <c:v>42570</c:v>
                </c:pt>
                <c:pt idx="133">
                  <c:v>42571</c:v>
                </c:pt>
                <c:pt idx="134">
                  <c:v>42572</c:v>
                </c:pt>
                <c:pt idx="135">
                  <c:v>42573</c:v>
                </c:pt>
                <c:pt idx="136">
                  <c:v>42576</c:v>
                </c:pt>
                <c:pt idx="137">
                  <c:v>42577</c:v>
                </c:pt>
                <c:pt idx="138">
                  <c:v>42578</c:v>
                </c:pt>
                <c:pt idx="139">
                  <c:v>42579</c:v>
                </c:pt>
                <c:pt idx="140">
                  <c:v>42580</c:v>
                </c:pt>
                <c:pt idx="141">
                  <c:v>42583</c:v>
                </c:pt>
                <c:pt idx="142">
                  <c:v>42584</c:v>
                </c:pt>
                <c:pt idx="143">
                  <c:v>42585</c:v>
                </c:pt>
                <c:pt idx="144">
                  <c:v>42586</c:v>
                </c:pt>
                <c:pt idx="145">
                  <c:v>42587</c:v>
                </c:pt>
                <c:pt idx="146">
                  <c:v>42590</c:v>
                </c:pt>
                <c:pt idx="147">
                  <c:v>42591</c:v>
                </c:pt>
                <c:pt idx="148">
                  <c:v>42592</c:v>
                </c:pt>
                <c:pt idx="149">
                  <c:v>42593</c:v>
                </c:pt>
                <c:pt idx="150">
                  <c:v>42594</c:v>
                </c:pt>
                <c:pt idx="151">
                  <c:v>42597</c:v>
                </c:pt>
                <c:pt idx="152">
                  <c:v>42598</c:v>
                </c:pt>
                <c:pt idx="153">
                  <c:v>42599</c:v>
                </c:pt>
                <c:pt idx="154">
                  <c:v>42600</c:v>
                </c:pt>
                <c:pt idx="155">
                  <c:v>42601</c:v>
                </c:pt>
                <c:pt idx="156">
                  <c:v>42604</c:v>
                </c:pt>
                <c:pt idx="157">
                  <c:v>42605</c:v>
                </c:pt>
                <c:pt idx="158">
                  <c:v>42606</c:v>
                </c:pt>
                <c:pt idx="159">
                  <c:v>42607</c:v>
                </c:pt>
                <c:pt idx="160">
                  <c:v>42608</c:v>
                </c:pt>
                <c:pt idx="161">
                  <c:v>42611</c:v>
                </c:pt>
                <c:pt idx="162">
                  <c:v>42612</c:v>
                </c:pt>
                <c:pt idx="163">
                  <c:v>42613</c:v>
                </c:pt>
                <c:pt idx="164">
                  <c:v>42614</c:v>
                </c:pt>
                <c:pt idx="165">
                  <c:v>42615</c:v>
                </c:pt>
                <c:pt idx="166">
                  <c:v>42618</c:v>
                </c:pt>
                <c:pt idx="167">
                  <c:v>42619</c:v>
                </c:pt>
                <c:pt idx="168">
                  <c:v>42620</c:v>
                </c:pt>
                <c:pt idx="169">
                  <c:v>42621</c:v>
                </c:pt>
                <c:pt idx="170">
                  <c:v>42622</c:v>
                </c:pt>
                <c:pt idx="171">
                  <c:v>42625</c:v>
                </c:pt>
                <c:pt idx="172">
                  <c:v>42626</c:v>
                </c:pt>
                <c:pt idx="173">
                  <c:v>42627</c:v>
                </c:pt>
                <c:pt idx="174">
                  <c:v>42632</c:v>
                </c:pt>
                <c:pt idx="175">
                  <c:v>42633</c:v>
                </c:pt>
                <c:pt idx="176">
                  <c:v>42634</c:v>
                </c:pt>
                <c:pt idx="177">
                  <c:v>42635</c:v>
                </c:pt>
                <c:pt idx="178">
                  <c:v>42636</c:v>
                </c:pt>
                <c:pt idx="179">
                  <c:v>42639</c:v>
                </c:pt>
                <c:pt idx="180">
                  <c:v>42640</c:v>
                </c:pt>
                <c:pt idx="181">
                  <c:v>42641</c:v>
                </c:pt>
                <c:pt idx="182">
                  <c:v>42642</c:v>
                </c:pt>
                <c:pt idx="183">
                  <c:v>42643</c:v>
                </c:pt>
                <c:pt idx="184">
                  <c:v>42653</c:v>
                </c:pt>
                <c:pt idx="185">
                  <c:v>42654</c:v>
                </c:pt>
                <c:pt idx="186">
                  <c:v>42655</c:v>
                </c:pt>
                <c:pt idx="187">
                  <c:v>42656</c:v>
                </c:pt>
                <c:pt idx="188">
                  <c:v>42657</c:v>
                </c:pt>
                <c:pt idx="189">
                  <c:v>42660</c:v>
                </c:pt>
                <c:pt idx="190">
                  <c:v>42661</c:v>
                </c:pt>
                <c:pt idx="191">
                  <c:v>42662</c:v>
                </c:pt>
                <c:pt idx="192">
                  <c:v>42663</c:v>
                </c:pt>
                <c:pt idx="193">
                  <c:v>42664</c:v>
                </c:pt>
                <c:pt idx="194">
                  <c:v>42667</c:v>
                </c:pt>
                <c:pt idx="195">
                  <c:v>42668</c:v>
                </c:pt>
                <c:pt idx="196">
                  <c:v>42669</c:v>
                </c:pt>
                <c:pt idx="197">
                  <c:v>42670</c:v>
                </c:pt>
                <c:pt idx="198">
                  <c:v>42671</c:v>
                </c:pt>
                <c:pt idx="199">
                  <c:v>42674</c:v>
                </c:pt>
                <c:pt idx="200">
                  <c:v>42675</c:v>
                </c:pt>
                <c:pt idx="201">
                  <c:v>42676</c:v>
                </c:pt>
                <c:pt idx="202">
                  <c:v>42677</c:v>
                </c:pt>
                <c:pt idx="203">
                  <c:v>42678</c:v>
                </c:pt>
                <c:pt idx="204">
                  <c:v>42681</c:v>
                </c:pt>
                <c:pt idx="205">
                  <c:v>42682</c:v>
                </c:pt>
                <c:pt idx="206">
                  <c:v>42683</c:v>
                </c:pt>
                <c:pt idx="207">
                  <c:v>42684</c:v>
                </c:pt>
                <c:pt idx="208">
                  <c:v>42685</c:v>
                </c:pt>
                <c:pt idx="209">
                  <c:v>42688</c:v>
                </c:pt>
                <c:pt idx="210">
                  <c:v>42689</c:v>
                </c:pt>
                <c:pt idx="211">
                  <c:v>42690</c:v>
                </c:pt>
                <c:pt idx="212">
                  <c:v>42691</c:v>
                </c:pt>
                <c:pt idx="213">
                  <c:v>42692</c:v>
                </c:pt>
                <c:pt idx="214">
                  <c:v>42695</c:v>
                </c:pt>
                <c:pt idx="215">
                  <c:v>42696</c:v>
                </c:pt>
                <c:pt idx="216">
                  <c:v>42697</c:v>
                </c:pt>
                <c:pt idx="217">
                  <c:v>42698</c:v>
                </c:pt>
                <c:pt idx="218">
                  <c:v>42699</c:v>
                </c:pt>
                <c:pt idx="219">
                  <c:v>42702</c:v>
                </c:pt>
                <c:pt idx="220">
                  <c:v>42703</c:v>
                </c:pt>
                <c:pt idx="221">
                  <c:v>42704</c:v>
                </c:pt>
                <c:pt idx="222">
                  <c:v>42705</c:v>
                </c:pt>
                <c:pt idx="223">
                  <c:v>42706</c:v>
                </c:pt>
                <c:pt idx="224">
                  <c:v>42709</c:v>
                </c:pt>
                <c:pt idx="225">
                  <c:v>42710</c:v>
                </c:pt>
                <c:pt idx="226">
                  <c:v>42711</c:v>
                </c:pt>
                <c:pt idx="227">
                  <c:v>42712</c:v>
                </c:pt>
                <c:pt idx="228">
                  <c:v>42713</c:v>
                </c:pt>
                <c:pt idx="229">
                  <c:v>42716</c:v>
                </c:pt>
                <c:pt idx="230">
                  <c:v>42717</c:v>
                </c:pt>
                <c:pt idx="231">
                  <c:v>42718</c:v>
                </c:pt>
                <c:pt idx="232">
                  <c:v>42719</c:v>
                </c:pt>
                <c:pt idx="233">
                  <c:v>42720</c:v>
                </c:pt>
                <c:pt idx="234">
                  <c:v>42723</c:v>
                </c:pt>
                <c:pt idx="235">
                  <c:v>42724</c:v>
                </c:pt>
                <c:pt idx="236">
                  <c:v>42725</c:v>
                </c:pt>
                <c:pt idx="237">
                  <c:v>42726</c:v>
                </c:pt>
                <c:pt idx="238">
                  <c:v>42727</c:v>
                </c:pt>
                <c:pt idx="239">
                  <c:v>42730</c:v>
                </c:pt>
                <c:pt idx="240">
                  <c:v>42731</c:v>
                </c:pt>
                <c:pt idx="241">
                  <c:v>42732</c:v>
                </c:pt>
                <c:pt idx="242">
                  <c:v>42733</c:v>
                </c:pt>
                <c:pt idx="243">
                  <c:v>42734</c:v>
                </c:pt>
                <c:pt idx="244">
                  <c:v>42738</c:v>
                </c:pt>
                <c:pt idx="245">
                  <c:v>42739</c:v>
                </c:pt>
                <c:pt idx="246">
                  <c:v>42740</c:v>
                </c:pt>
                <c:pt idx="247">
                  <c:v>42741</c:v>
                </c:pt>
                <c:pt idx="248">
                  <c:v>42744</c:v>
                </c:pt>
                <c:pt idx="249">
                  <c:v>42745</c:v>
                </c:pt>
                <c:pt idx="250">
                  <c:v>42746</c:v>
                </c:pt>
                <c:pt idx="251">
                  <c:v>42747</c:v>
                </c:pt>
                <c:pt idx="252">
                  <c:v>42748</c:v>
                </c:pt>
                <c:pt idx="253">
                  <c:v>42751</c:v>
                </c:pt>
                <c:pt idx="254">
                  <c:v>42752</c:v>
                </c:pt>
                <c:pt idx="255">
                  <c:v>42753</c:v>
                </c:pt>
                <c:pt idx="256">
                  <c:v>42754</c:v>
                </c:pt>
                <c:pt idx="257">
                  <c:v>42755</c:v>
                </c:pt>
                <c:pt idx="258">
                  <c:v>42758</c:v>
                </c:pt>
                <c:pt idx="259">
                  <c:v>42759</c:v>
                </c:pt>
                <c:pt idx="260">
                  <c:v>42760</c:v>
                </c:pt>
                <c:pt idx="261">
                  <c:v>42761</c:v>
                </c:pt>
                <c:pt idx="262">
                  <c:v>42769</c:v>
                </c:pt>
                <c:pt idx="263">
                  <c:v>42772</c:v>
                </c:pt>
                <c:pt idx="264">
                  <c:v>42773</c:v>
                </c:pt>
                <c:pt idx="265">
                  <c:v>42774</c:v>
                </c:pt>
                <c:pt idx="266">
                  <c:v>42775</c:v>
                </c:pt>
                <c:pt idx="267">
                  <c:v>42776</c:v>
                </c:pt>
                <c:pt idx="268">
                  <c:v>42779</c:v>
                </c:pt>
                <c:pt idx="269">
                  <c:v>42780</c:v>
                </c:pt>
                <c:pt idx="270">
                  <c:v>42781</c:v>
                </c:pt>
                <c:pt idx="271">
                  <c:v>42782</c:v>
                </c:pt>
                <c:pt idx="272">
                  <c:v>42783</c:v>
                </c:pt>
                <c:pt idx="273">
                  <c:v>42786</c:v>
                </c:pt>
                <c:pt idx="274">
                  <c:v>42787</c:v>
                </c:pt>
                <c:pt idx="275">
                  <c:v>42788</c:v>
                </c:pt>
                <c:pt idx="276">
                  <c:v>42789</c:v>
                </c:pt>
                <c:pt idx="277">
                  <c:v>42790</c:v>
                </c:pt>
                <c:pt idx="278">
                  <c:v>42793</c:v>
                </c:pt>
                <c:pt idx="279">
                  <c:v>42794</c:v>
                </c:pt>
                <c:pt idx="280">
                  <c:v>42795</c:v>
                </c:pt>
                <c:pt idx="281">
                  <c:v>42796</c:v>
                </c:pt>
                <c:pt idx="282">
                  <c:v>42797</c:v>
                </c:pt>
                <c:pt idx="283">
                  <c:v>42800</c:v>
                </c:pt>
                <c:pt idx="284">
                  <c:v>42801</c:v>
                </c:pt>
                <c:pt idx="285">
                  <c:v>42802</c:v>
                </c:pt>
                <c:pt idx="286">
                  <c:v>42803</c:v>
                </c:pt>
                <c:pt idx="287">
                  <c:v>42804</c:v>
                </c:pt>
                <c:pt idx="288">
                  <c:v>42807</c:v>
                </c:pt>
                <c:pt idx="289">
                  <c:v>42808</c:v>
                </c:pt>
                <c:pt idx="290">
                  <c:v>42809</c:v>
                </c:pt>
                <c:pt idx="291">
                  <c:v>42810</c:v>
                </c:pt>
                <c:pt idx="292">
                  <c:v>42811</c:v>
                </c:pt>
                <c:pt idx="293">
                  <c:v>42814</c:v>
                </c:pt>
                <c:pt idx="294">
                  <c:v>42815</c:v>
                </c:pt>
                <c:pt idx="295">
                  <c:v>42816</c:v>
                </c:pt>
                <c:pt idx="296">
                  <c:v>42817</c:v>
                </c:pt>
                <c:pt idx="297">
                  <c:v>42818</c:v>
                </c:pt>
                <c:pt idx="298">
                  <c:v>42821</c:v>
                </c:pt>
                <c:pt idx="299">
                  <c:v>42822</c:v>
                </c:pt>
                <c:pt idx="300">
                  <c:v>42823</c:v>
                </c:pt>
                <c:pt idx="301">
                  <c:v>42824</c:v>
                </c:pt>
                <c:pt idx="302">
                  <c:v>42825</c:v>
                </c:pt>
                <c:pt idx="303">
                  <c:v>42830</c:v>
                </c:pt>
                <c:pt idx="304">
                  <c:v>42831</c:v>
                </c:pt>
                <c:pt idx="305">
                  <c:v>42832</c:v>
                </c:pt>
                <c:pt idx="306">
                  <c:v>42835</c:v>
                </c:pt>
                <c:pt idx="307">
                  <c:v>42836</c:v>
                </c:pt>
                <c:pt idx="308">
                  <c:v>42837</c:v>
                </c:pt>
                <c:pt idx="309">
                  <c:v>42838</c:v>
                </c:pt>
                <c:pt idx="310">
                  <c:v>42839</c:v>
                </c:pt>
                <c:pt idx="311">
                  <c:v>42842</c:v>
                </c:pt>
                <c:pt idx="312">
                  <c:v>42843</c:v>
                </c:pt>
                <c:pt idx="313">
                  <c:v>42844</c:v>
                </c:pt>
                <c:pt idx="314">
                  <c:v>42845</c:v>
                </c:pt>
                <c:pt idx="315">
                  <c:v>42846</c:v>
                </c:pt>
                <c:pt idx="316">
                  <c:v>42849</c:v>
                </c:pt>
                <c:pt idx="317">
                  <c:v>42850</c:v>
                </c:pt>
                <c:pt idx="318">
                  <c:v>42851</c:v>
                </c:pt>
                <c:pt idx="319">
                  <c:v>42852</c:v>
                </c:pt>
                <c:pt idx="320">
                  <c:v>42853</c:v>
                </c:pt>
                <c:pt idx="321">
                  <c:v>42857</c:v>
                </c:pt>
                <c:pt idx="322">
                  <c:v>42858</c:v>
                </c:pt>
                <c:pt idx="323">
                  <c:v>42859</c:v>
                </c:pt>
                <c:pt idx="324">
                  <c:v>42860</c:v>
                </c:pt>
                <c:pt idx="325">
                  <c:v>42863</c:v>
                </c:pt>
                <c:pt idx="326">
                  <c:v>42864</c:v>
                </c:pt>
                <c:pt idx="327">
                  <c:v>42865</c:v>
                </c:pt>
                <c:pt idx="328">
                  <c:v>42866</c:v>
                </c:pt>
                <c:pt idx="329">
                  <c:v>42867</c:v>
                </c:pt>
                <c:pt idx="330">
                  <c:v>42870</c:v>
                </c:pt>
                <c:pt idx="331">
                  <c:v>42871</c:v>
                </c:pt>
                <c:pt idx="332">
                  <c:v>42872</c:v>
                </c:pt>
                <c:pt idx="333">
                  <c:v>42873</c:v>
                </c:pt>
                <c:pt idx="334">
                  <c:v>42874</c:v>
                </c:pt>
                <c:pt idx="335">
                  <c:v>42877</c:v>
                </c:pt>
                <c:pt idx="336">
                  <c:v>42878</c:v>
                </c:pt>
                <c:pt idx="337">
                  <c:v>42879</c:v>
                </c:pt>
                <c:pt idx="338">
                  <c:v>42880</c:v>
                </c:pt>
                <c:pt idx="339">
                  <c:v>42881</c:v>
                </c:pt>
                <c:pt idx="340">
                  <c:v>42886</c:v>
                </c:pt>
                <c:pt idx="341">
                  <c:v>42887</c:v>
                </c:pt>
                <c:pt idx="342">
                  <c:v>42888</c:v>
                </c:pt>
                <c:pt idx="343">
                  <c:v>42891</c:v>
                </c:pt>
                <c:pt idx="344">
                  <c:v>42892</c:v>
                </c:pt>
                <c:pt idx="345">
                  <c:v>42893</c:v>
                </c:pt>
                <c:pt idx="346">
                  <c:v>42894</c:v>
                </c:pt>
                <c:pt idx="347">
                  <c:v>42895</c:v>
                </c:pt>
                <c:pt idx="348">
                  <c:v>42898</c:v>
                </c:pt>
                <c:pt idx="349">
                  <c:v>42899</c:v>
                </c:pt>
                <c:pt idx="350">
                  <c:v>42900</c:v>
                </c:pt>
                <c:pt idx="351">
                  <c:v>42901</c:v>
                </c:pt>
                <c:pt idx="352">
                  <c:v>42902</c:v>
                </c:pt>
                <c:pt idx="353">
                  <c:v>42905</c:v>
                </c:pt>
                <c:pt idx="354">
                  <c:v>42906</c:v>
                </c:pt>
                <c:pt idx="355">
                  <c:v>42907</c:v>
                </c:pt>
                <c:pt idx="356">
                  <c:v>42908</c:v>
                </c:pt>
                <c:pt idx="357">
                  <c:v>42909</c:v>
                </c:pt>
                <c:pt idx="358">
                  <c:v>42912</c:v>
                </c:pt>
                <c:pt idx="359">
                  <c:v>42913</c:v>
                </c:pt>
                <c:pt idx="360">
                  <c:v>42914</c:v>
                </c:pt>
                <c:pt idx="361">
                  <c:v>42915</c:v>
                </c:pt>
                <c:pt idx="362">
                  <c:v>42916</c:v>
                </c:pt>
                <c:pt idx="363">
                  <c:v>42919</c:v>
                </c:pt>
                <c:pt idx="364">
                  <c:v>42920</c:v>
                </c:pt>
                <c:pt idx="365">
                  <c:v>42921</c:v>
                </c:pt>
                <c:pt idx="366">
                  <c:v>42922</c:v>
                </c:pt>
                <c:pt idx="367">
                  <c:v>42923</c:v>
                </c:pt>
                <c:pt idx="368">
                  <c:v>42926</c:v>
                </c:pt>
                <c:pt idx="369">
                  <c:v>42927</c:v>
                </c:pt>
                <c:pt idx="370">
                  <c:v>42928</c:v>
                </c:pt>
                <c:pt idx="371">
                  <c:v>42929</c:v>
                </c:pt>
                <c:pt idx="372">
                  <c:v>42930</c:v>
                </c:pt>
                <c:pt idx="373">
                  <c:v>42933</c:v>
                </c:pt>
                <c:pt idx="374">
                  <c:v>42934</c:v>
                </c:pt>
                <c:pt idx="375">
                  <c:v>42935</c:v>
                </c:pt>
                <c:pt idx="376">
                  <c:v>42936</c:v>
                </c:pt>
                <c:pt idx="377">
                  <c:v>42937</c:v>
                </c:pt>
                <c:pt idx="378">
                  <c:v>42940</c:v>
                </c:pt>
                <c:pt idx="379">
                  <c:v>42941</c:v>
                </c:pt>
                <c:pt idx="380">
                  <c:v>42942</c:v>
                </c:pt>
                <c:pt idx="381">
                  <c:v>42943</c:v>
                </c:pt>
                <c:pt idx="382">
                  <c:v>42944</c:v>
                </c:pt>
                <c:pt idx="383">
                  <c:v>42947</c:v>
                </c:pt>
                <c:pt idx="384">
                  <c:v>42948</c:v>
                </c:pt>
                <c:pt idx="385">
                  <c:v>42949</c:v>
                </c:pt>
                <c:pt idx="386">
                  <c:v>42950</c:v>
                </c:pt>
                <c:pt idx="387">
                  <c:v>42951</c:v>
                </c:pt>
                <c:pt idx="388">
                  <c:v>42954</c:v>
                </c:pt>
                <c:pt idx="389">
                  <c:v>42955</c:v>
                </c:pt>
                <c:pt idx="390">
                  <c:v>42956</c:v>
                </c:pt>
                <c:pt idx="391">
                  <c:v>42957</c:v>
                </c:pt>
                <c:pt idx="392">
                  <c:v>42958</c:v>
                </c:pt>
                <c:pt idx="393">
                  <c:v>42961</c:v>
                </c:pt>
                <c:pt idx="394">
                  <c:v>42962</c:v>
                </c:pt>
                <c:pt idx="395">
                  <c:v>42963</c:v>
                </c:pt>
                <c:pt idx="396">
                  <c:v>42964</c:v>
                </c:pt>
                <c:pt idx="397">
                  <c:v>42965</c:v>
                </c:pt>
                <c:pt idx="398">
                  <c:v>42968</c:v>
                </c:pt>
                <c:pt idx="399">
                  <c:v>42969</c:v>
                </c:pt>
                <c:pt idx="400">
                  <c:v>42970</c:v>
                </c:pt>
                <c:pt idx="401">
                  <c:v>42971</c:v>
                </c:pt>
                <c:pt idx="402">
                  <c:v>42972</c:v>
                </c:pt>
                <c:pt idx="403">
                  <c:v>42975</c:v>
                </c:pt>
                <c:pt idx="404">
                  <c:v>42976</c:v>
                </c:pt>
                <c:pt idx="405">
                  <c:v>42977</c:v>
                </c:pt>
                <c:pt idx="406">
                  <c:v>42978</c:v>
                </c:pt>
                <c:pt idx="407">
                  <c:v>42979</c:v>
                </c:pt>
                <c:pt idx="408">
                  <c:v>42982</c:v>
                </c:pt>
                <c:pt idx="409">
                  <c:v>42983</c:v>
                </c:pt>
                <c:pt idx="410">
                  <c:v>42984</c:v>
                </c:pt>
                <c:pt idx="411">
                  <c:v>42985</c:v>
                </c:pt>
                <c:pt idx="412">
                  <c:v>42986</c:v>
                </c:pt>
                <c:pt idx="413">
                  <c:v>42989</c:v>
                </c:pt>
                <c:pt idx="414">
                  <c:v>42990</c:v>
                </c:pt>
                <c:pt idx="415">
                  <c:v>42991</c:v>
                </c:pt>
                <c:pt idx="416">
                  <c:v>42992</c:v>
                </c:pt>
                <c:pt idx="417">
                  <c:v>42993</c:v>
                </c:pt>
                <c:pt idx="418">
                  <c:v>42996</c:v>
                </c:pt>
                <c:pt idx="419">
                  <c:v>42997</c:v>
                </c:pt>
                <c:pt idx="420">
                  <c:v>42998</c:v>
                </c:pt>
                <c:pt idx="421">
                  <c:v>42999</c:v>
                </c:pt>
                <c:pt idx="422">
                  <c:v>43000</c:v>
                </c:pt>
                <c:pt idx="423">
                  <c:v>43003</c:v>
                </c:pt>
                <c:pt idx="424">
                  <c:v>43004</c:v>
                </c:pt>
                <c:pt idx="425">
                  <c:v>43005</c:v>
                </c:pt>
                <c:pt idx="426">
                  <c:v>43006</c:v>
                </c:pt>
                <c:pt idx="427">
                  <c:v>43007</c:v>
                </c:pt>
                <c:pt idx="428">
                  <c:v>43017</c:v>
                </c:pt>
                <c:pt idx="429">
                  <c:v>43018</c:v>
                </c:pt>
                <c:pt idx="430">
                  <c:v>43019</c:v>
                </c:pt>
                <c:pt idx="431">
                  <c:v>43020</c:v>
                </c:pt>
                <c:pt idx="432">
                  <c:v>43021</c:v>
                </c:pt>
                <c:pt idx="433">
                  <c:v>43024</c:v>
                </c:pt>
                <c:pt idx="434">
                  <c:v>43025</c:v>
                </c:pt>
                <c:pt idx="435">
                  <c:v>43026</c:v>
                </c:pt>
                <c:pt idx="436">
                  <c:v>43027</c:v>
                </c:pt>
                <c:pt idx="437">
                  <c:v>43028</c:v>
                </c:pt>
                <c:pt idx="438">
                  <c:v>43031</c:v>
                </c:pt>
                <c:pt idx="439">
                  <c:v>43032</c:v>
                </c:pt>
                <c:pt idx="440">
                  <c:v>43033</c:v>
                </c:pt>
                <c:pt idx="441">
                  <c:v>43034</c:v>
                </c:pt>
                <c:pt idx="442">
                  <c:v>43035</c:v>
                </c:pt>
                <c:pt idx="443">
                  <c:v>43038</c:v>
                </c:pt>
                <c:pt idx="444">
                  <c:v>43039</c:v>
                </c:pt>
                <c:pt idx="445">
                  <c:v>43040</c:v>
                </c:pt>
                <c:pt idx="446">
                  <c:v>43041</c:v>
                </c:pt>
                <c:pt idx="447">
                  <c:v>43042</c:v>
                </c:pt>
                <c:pt idx="448">
                  <c:v>43045</c:v>
                </c:pt>
                <c:pt idx="449">
                  <c:v>43046</c:v>
                </c:pt>
                <c:pt idx="450">
                  <c:v>43047</c:v>
                </c:pt>
                <c:pt idx="451">
                  <c:v>43048</c:v>
                </c:pt>
                <c:pt idx="452">
                  <c:v>43049</c:v>
                </c:pt>
                <c:pt idx="453">
                  <c:v>43052</c:v>
                </c:pt>
                <c:pt idx="454">
                  <c:v>43053</c:v>
                </c:pt>
                <c:pt idx="455">
                  <c:v>43054</c:v>
                </c:pt>
                <c:pt idx="456">
                  <c:v>43055</c:v>
                </c:pt>
                <c:pt idx="457">
                  <c:v>43056</c:v>
                </c:pt>
                <c:pt idx="458">
                  <c:v>43059</c:v>
                </c:pt>
                <c:pt idx="459">
                  <c:v>43060</c:v>
                </c:pt>
                <c:pt idx="460">
                  <c:v>43061</c:v>
                </c:pt>
                <c:pt idx="461">
                  <c:v>43062</c:v>
                </c:pt>
                <c:pt idx="462">
                  <c:v>43063</c:v>
                </c:pt>
                <c:pt idx="463">
                  <c:v>43066</c:v>
                </c:pt>
                <c:pt idx="464">
                  <c:v>43067</c:v>
                </c:pt>
                <c:pt idx="465">
                  <c:v>43068</c:v>
                </c:pt>
                <c:pt idx="466">
                  <c:v>43069</c:v>
                </c:pt>
                <c:pt idx="467">
                  <c:v>43070</c:v>
                </c:pt>
                <c:pt idx="468">
                  <c:v>43073</c:v>
                </c:pt>
                <c:pt idx="469">
                  <c:v>43074</c:v>
                </c:pt>
                <c:pt idx="470">
                  <c:v>43075</c:v>
                </c:pt>
                <c:pt idx="471">
                  <c:v>43076</c:v>
                </c:pt>
                <c:pt idx="472">
                  <c:v>43077</c:v>
                </c:pt>
                <c:pt idx="473">
                  <c:v>43080</c:v>
                </c:pt>
                <c:pt idx="474">
                  <c:v>43081</c:v>
                </c:pt>
                <c:pt idx="475">
                  <c:v>43082</c:v>
                </c:pt>
                <c:pt idx="476">
                  <c:v>43083</c:v>
                </c:pt>
                <c:pt idx="477">
                  <c:v>43084</c:v>
                </c:pt>
                <c:pt idx="478">
                  <c:v>43087</c:v>
                </c:pt>
                <c:pt idx="479">
                  <c:v>43088</c:v>
                </c:pt>
                <c:pt idx="480">
                  <c:v>43089</c:v>
                </c:pt>
                <c:pt idx="481">
                  <c:v>43090</c:v>
                </c:pt>
                <c:pt idx="482">
                  <c:v>43091</c:v>
                </c:pt>
                <c:pt idx="483">
                  <c:v>43094</c:v>
                </c:pt>
                <c:pt idx="484">
                  <c:v>43095</c:v>
                </c:pt>
                <c:pt idx="485">
                  <c:v>43096</c:v>
                </c:pt>
                <c:pt idx="486">
                  <c:v>43097</c:v>
                </c:pt>
                <c:pt idx="487">
                  <c:v>43098</c:v>
                </c:pt>
                <c:pt idx="488">
                  <c:v>43102</c:v>
                </c:pt>
                <c:pt idx="489">
                  <c:v>43103</c:v>
                </c:pt>
                <c:pt idx="490">
                  <c:v>43104</c:v>
                </c:pt>
                <c:pt idx="491">
                  <c:v>43105</c:v>
                </c:pt>
                <c:pt idx="492">
                  <c:v>43108</c:v>
                </c:pt>
                <c:pt idx="493">
                  <c:v>43109</c:v>
                </c:pt>
                <c:pt idx="494">
                  <c:v>43110</c:v>
                </c:pt>
                <c:pt idx="495">
                  <c:v>43111</c:v>
                </c:pt>
                <c:pt idx="496">
                  <c:v>43112</c:v>
                </c:pt>
                <c:pt idx="497">
                  <c:v>43115</c:v>
                </c:pt>
                <c:pt idx="498">
                  <c:v>43116</c:v>
                </c:pt>
                <c:pt idx="499">
                  <c:v>43117</c:v>
                </c:pt>
                <c:pt idx="500">
                  <c:v>43118</c:v>
                </c:pt>
                <c:pt idx="501">
                  <c:v>43119</c:v>
                </c:pt>
                <c:pt idx="502">
                  <c:v>43122</c:v>
                </c:pt>
                <c:pt idx="503">
                  <c:v>43123</c:v>
                </c:pt>
                <c:pt idx="504">
                  <c:v>43124</c:v>
                </c:pt>
                <c:pt idx="505">
                  <c:v>43125</c:v>
                </c:pt>
                <c:pt idx="506">
                  <c:v>43126</c:v>
                </c:pt>
                <c:pt idx="507">
                  <c:v>43129</c:v>
                </c:pt>
                <c:pt idx="508">
                  <c:v>43130</c:v>
                </c:pt>
                <c:pt idx="509">
                  <c:v>43131</c:v>
                </c:pt>
                <c:pt idx="510">
                  <c:v>43132</c:v>
                </c:pt>
                <c:pt idx="511">
                  <c:v>43133</c:v>
                </c:pt>
                <c:pt idx="512">
                  <c:v>43136</c:v>
                </c:pt>
                <c:pt idx="513">
                  <c:v>43137</c:v>
                </c:pt>
                <c:pt idx="514">
                  <c:v>43138</c:v>
                </c:pt>
                <c:pt idx="515">
                  <c:v>43139</c:v>
                </c:pt>
                <c:pt idx="516">
                  <c:v>43140</c:v>
                </c:pt>
                <c:pt idx="517">
                  <c:v>43143</c:v>
                </c:pt>
              </c:numCache>
            </c:numRef>
          </c:cat>
          <c:val>
            <c:numRef>
              <c:f>Sheet1!$B$2:$B$519</c:f>
              <c:numCache>
                <c:formatCode>General</c:formatCode>
                <c:ptCount val="518"/>
                <c:pt idx="0">
                  <c:v>69.62</c:v>
                </c:pt>
                <c:pt idx="1">
                  <c:v>69.41</c:v>
                </c:pt>
                <c:pt idx="2">
                  <c:v>69.44</c:v>
                </c:pt>
                <c:pt idx="3">
                  <c:v>70.180000000000007</c:v>
                </c:pt>
                <c:pt idx="4">
                  <c:v>70.069999999999993</c:v>
                </c:pt>
                <c:pt idx="5">
                  <c:v>70.2</c:v>
                </c:pt>
                <c:pt idx="6">
                  <c:v>70.13</c:v>
                </c:pt>
                <c:pt idx="7">
                  <c:v>70.08</c:v>
                </c:pt>
                <c:pt idx="8">
                  <c:v>70.099999999999994</c:v>
                </c:pt>
                <c:pt idx="9">
                  <c:v>70.08</c:v>
                </c:pt>
                <c:pt idx="10">
                  <c:v>69.92</c:v>
                </c:pt>
                <c:pt idx="11">
                  <c:v>69.05</c:v>
                </c:pt>
                <c:pt idx="12">
                  <c:v>67.64</c:v>
                </c:pt>
                <c:pt idx="13">
                  <c:v>66.67</c:v>
                </c:pt>
                <c:pt idx="14">
                  <c:v>64.92</c:v>
                </c:pt>
                <c:pt idx="15">
                  <c:v>64.900000000000006</c:v>
                </c:pt>
                <c:pt idx="16">
                  <c:v>64.95</c:v>
                </c:pt>
                <c:pt idx="17">
                  <c:v>64.959999999999994</c:v>
                </c:pt>
                <c:pt idx="18">
                  <c:v>64.84</c:v>
                </c:pt>
                <c:pt idx="19">
                  <c:v>64.790000000000006</c:v>
                </c:pt>
                <c:pt idx="20">
                  <c:v>64.7</c:v>
                </c:pt>
                <c:pt idx="21">
                  <c:v>64.73</c:v>
                </c:pt>
                <c:pt idx="22">
                  <c:v>64.739999999999995</c:v>
                </c:pt>
                <c:pt idx="23">
                  <c:v>64.86</c:v>
                </c:pt>
                <c:pt idx="24">
                  <c:v>64.84</c:v>
                </c:pt>
                <c:pt idx="25">
                  <c:v>64.760000000000005</c:v>
                </c:pt>
                <c:pt idx="26">
                  <c:v>64.900000000000006</c:v>
                </c:pt>
                <c:pt idx="27">
                  <c:v>64.92</c:v>
                </c:pt>
                <c:pt idx="28">
                  <c:v>64.89</c:v>
                </c:pt>
                <c:pt idx="29">
                  <c:v>64.84</c:v>
                </c:pt>
                <c:pt idx="30">
                  <c:v>64.760000000000005</c:v>
                </c:pt>
                <c:pt idx="31">
                  <c:v>64.8</c:v>
                </c:pt>
                <c:pt idx="32">
                  <c:v>64.709999999999994</c:v>
                </c:pt>
                <c:pt idx="33">
                  <c:v>64.930000000000007</c:v>
                </c:pt>
                <c:pt idx="34">
                  <c:v>64.83</c:v>
                </c:pt>
                <c:pt idx="35">
                  <c:v>64.34</c:v>
                </c:pt>
                <c:pt idx="36">
                  <c:v>64.290000000000006</c:v>
                </c:pt>
                <c:pt idx="37">
                  <c:v>64.239999999999995</c:v>
                </c:pt>
                <c:pt idx="38">
                  <c:v>64.19</c:v>
                </c:pt>
                <c:pt idx="39">
                  <c:v>63.9</c:v>
                </c:pt>
                <c:pt idx="40">
                  <c:v>63.89</c:v>
                </c:pt>
                <c:pt idx="41">
                  <c:v>63.85</c:v>
                </c:pt>
                <c:pt idx="42">
                  <c:v>63.81</c:v>
                </c:pt>
                <c:pt idx="43">
                  <c:v>63.75</c:v>
                </c:pt>
                <c:pt idx="44">
                  <c:v>63.73</c:v>
                </c:pt>
                <c:pt idx="45">
                  <c:v>63.57</c:v>
                </c:pt>
                <c:pt idx="46">
                  <c:v>63.47</c:v>
                </c:pt>
                <c:pt idx="47">
                  <c:v>63.52</c:v>
                </c:pt>
                <c:pt idx="48">
                  <c:v>63.4</c:v>
                </c:pt>
                <c:pt idx="49">
                  <c:v>63.45</c:v>
                </c:pt>
                <c:pt idx="50">
                  <c:v>63.5</c:v>
                </c:pt>
                <c:pt idx="51">
                  <c:v>63.43</c:v>
                </c:pt>
                <c:pt idx="52">
                  <c:v>63.39</c:v>
                </c:pt>
                <c:pt idx="53">
                  <c:v>63.18</c:v>
                </c:pt>
                <c:pt idx="54">
                  <c:v>63.09</c:v>
                </c:pt>
                <c:pt idx="55">
                  <c:v>62.8</c:v>
                </c:pt>
                <c:pt idx="56">
                  <c:v>62.86</c:v>
                </c:pt>
                <c:pt idx="57">
                  <c:v>62.9</c:v>
                </c:pt>
                <c:pt idx="58">
                  <c:v>62.79</c:v>
                </c:pt>
                <c:pt idx="59">
                  <c:v>62.87</c:v>
                </c:pt>
                <c:pt idx="60">
                  <c:v>62.74</c:v>
                </c:pt>
                <c:pt idx="61">
                  <c:v>62.63</c:v>
                </c:pt>
                <c:pt idx="62">
                  <c:v>62.58</c:v>
                </c:pt>
                <c:pt idx="63">
                  <c:v>62.43</c:v>
                </c:pt>
                <c:pt idx="64">
                  <c:v>62.51</c:v>
                </c:pt>
                <c:pt idx="65">
                  <c:v>62.53</c:v>
                </c:pt>
                <c:pt idx="66">
                  <c:v>62.49</c:v>
                </c:pt>
                <c:pt idx="67">
                  <c:v>62.33</c:v>
                </c:pt>
                <c:pt idx="68">
                  <c:v>62.18</c:v>
                </c:pt>
                <c:pt idx="69">
                  <c:v>62.12</c:v>
                </c:pt>
                <c:pt idx="70">
                  <c:v>62.06</c:v>
                </c:pt>
                <c:pt idx="71">
                  <c:v>62.26</c:v>
                </c:pt>
                <c:pt idx="72">
                  <c:v>62.19</c:v>
                </c:pt>
                <c:pt idx="73">
                  <c:v>62.19</c:v>
                </c:pt>
                <c:pt idx="74">
                  <c:v>61.98</c:v>
                </c:pt>
                <c:pt idx="75">
                  <c:v>61.9</c:v>
                </c:pt>
                <c:pt idx="76">
                  <c:v>61.62</c:v>
                </c:pt>
                <c:pt idx="77">
                  <c:v>61.52</c:v>
                </c:pt>
                <c:pt idx="78">
                  <c:v>61.47</c:v>
                </c:pt>
                <c:pt idx="79">
                  <c:v>61.84</c:v>
                </c:pt>
                <c:pt idx="80">
                  <c:v>61.7</c:v>
                </c:pt>
                <c:pt idx="81">
                  <c:v>61.54</c:v>
                </c:pt>
                <c:pt idx="82">
                  <c:v>62.03</c:v>
                </c:pt>
                <c:pt idx="83">
                  <c:v>61.95</c:v>
                </c:pt>
                <c:pt idx="84">
                  <c:v>61.78</c:v>
                </c:pt>
                <c:pt idx="85">
                  <c:v>61.45</c:v>
                </c:pt>
                <c:pt idx="86">
                  <c:v>61.4</c:v>
                </c:pt>
                <c:pt idx="87">
                  <c:v>61.34</c:v>
                </c:pt>
                <c:pt idx="88">
                  <c:v>61.47</c:v>
                </c:pt>
                <c:pt idx="89">
                  <c:v>61.43</c:v>
                </c:pt>
                <c:pt idx="90">
                  <c:v>61.22</c:v>
                </c:pt>
                <c:pt idx="91">
                  <c:v>61.05</c:v>
                </c:pt>
                <c:pt idx="92">
                  <c:v>60.95</c:v>
                </c:pt>
                <c:pt idx="93">
                  <c:v>60.78</c:v>
                </c:pt>
                <c:pt idx="94">
                  <c:v>60.79</c:v>
                </c:pt>
                <c:pt idx="95">
                  <c:v>60.74</c:v>
                </c:pt>
                <c:pt idx="96">
                  <c:v>60.78</c:v>
                </c:pt>
                <c:pt idx="97">
                  <c:v>60.56</c:v>
                </c:pt>
                <c:pt idx="98">
                  <c:v>60.42</c:v>
                </c:pt>
                <c:pt idx="99">
                  <c:v>60.7</c:v>
                </c:pt>
                <c:pt idx="100">
                  <c:v>60.61</c:v>
                </c:pt>
                <c:pt idx="101">
                  <c:v>60.57</c:v>
                </c:pt>
                <c:pt idx="102">
                  <c:v>60.49</c:v>
                </c:pt>
                <c:pt idx="103">
                  <c:v>60.36</c:v>
                </c:pt>
                <c:pt idx="104">
                  <c:v>60.21</c:v>
                </c:pt>
                <c:pt idx="105">
                  <c:v>60.22</c:v>
                </c:pt>
                <c:pt idx="106">
                  <c:v>60.61</c:v>
                </c:pt>
                <c:pt idx="107">
                  <c:v>60.71</c:v>
                </c:pt>
                <c:pt idx="108">
                  <c:v>61.32</c:v>
                </c:pt>
                <c:pt idx="109">
                  <c:v>61.24</c:v>
                </c:pt>
                <c:pt idx="110">
                  <c:v>61.09</c:v>
                </c:pt>
                <c:pt idx="111">
                  <c:v>61.05</c:v>
                </c:pt>
                <c:pt idx="112">
                  <c:v>61.17</c:v>
                </c:pt>
                <c:pt idx="113">
                  <c:v>61.08</c:v>
                </c:pt>
                <c:pt idx="114">
                  <c:v>61.12</c:v>
                </c:pt>
                <c:pt idx="115">
                  <c:v>60.84</c:v>
                </c:pt>
                <c:pt idx="116">
                  <c:v>61.17</c:v>
                </c:pt>
                <c:pt idx="117">
                  <c:v>60.9</c:v>
                </c:pt>
                <c:pt idx="118">
                  <c:v>60.92</c:v>
                </c:pt>
                <c:pt idx="119">
                  <c:v>60.82</c:v>
                </c:pt>
                <c:pt idx="120">
                  <c:v>60.66</c:v>
                </c:pt>
                <c:pt idx="121">
                  <c:v>60.96</c:v>
                </c:pt>
                <c:pt idx="122">
                  <c:v>61.01</c:v>
                </c:pt>
                <c:pt idx="123">
                  <c:v>60.95</c:v>
                </c:pt>
                <c:pt idx="124">
                  <c:v>60.62</c:v>
                </c:pt>
                <c:pt idx="125">
                  <c:v>60.57</c:v>
                </c:pt>
                <c:pt idx="126">
                  <c:v>60.16</c:v>
                </c:pt>
                <c:pt idx="127">
                  <c:v>59.52</c:v>
                </c:pt>
                <c:pt idx="128">
                  <c:v>58.55</c:v>
                </c:pt>
                <c:pt idx="129">
                  <c:v>58.37</c:v>
                </c:pt>
                <c:pt idx="130">
                  <c:v>58.16</c:v>
                </c:pt>
                <c:pt idx="131">
                  <c:v>57.87</c:v>
                </c:pt>
                <c:pt idx="132">
                  <c:v>57.82</c:v>
                </c:pt>
                <c:pt idx="133">
                  <c:v>56.34</c:v>
                </c:pt>
                <c:pt idx="134">
                  <c:v>55.7</c:v>
                </c:pt>
                <c:pt idx="135">
                  <c:v>56.37</c:v>
                </c:pt>
                <c:pt idx="136">
                  <c:v>55.77</c:v>
                </c:pt>
                <c:pt idx="137">
                  <c:v>56.46</c:v>
                </c:pt>
                <c:pt idx="138">
                  <c:v>57.37</c:v>
                </c:pt>
                <c:pt idx="139">
                  <c:v>57.25</c:v>
                </c:pt>
                <c:pt idx="140">
                  <c:v>57.15</c:v>
                </c:pt>
                <c:pt idx="141">
                  <c:v>57.1</c:v>
                </c:pt>
                <c:pt idx="142">
                  <c:v>57.15</c:v>
                </c:pt>
                <c:pt idx="143">
                  <c:v>57.14</c:v>
                </c:pt>
                <c:pt idx="144">
                  <c:v>57.01</c:v>
                </c:pt>
                <c:pt idx="145">
                  <c:v>56.97</c:v>
                </c:pt>
                <c:pt idx="146">
                  <c:v>56.95</c:v>
                </c:pt>
                <c:pt idx="147">
                  <c:v>56.92</c:v>
                </c:pt>
                <c:pt idx="148">
                  <c:v>56.8</c:v>
                </c:pt>
                <c:pt idx="149">
                  <c:v>56.87</c:v>
                </c:pt>
                <c:pt idx="150">
                  <c:v>56.86</c:v>
                </c:pt>
                <c:pt idx="151">
                  <c:v>56.92</c:v>
                </c:pt>
                <c:pt idx="152">
                  <c:v>56.66</c:v>
                </c:pt>
                <c:pt idx="153">
                  <c:v>56.55</c:v>
                </c:pt>
                <c:pt idx="154">
                  <c:v>56.56</c:v>
                </c:pt>
                <c:pt idx="155">
                  <c:v>56.39</c:v>
                </c:pt>
                <c:pt idx="156">
                  <c:v>56.3</c:v>
                </c:pt>
                <c:pt idx="157">
                  <c:v>56.17</c:v>
                </c:pt>
                <c:pt idx="158">
                  <c:v>56</c:v>
                </c:pt>
                <c:pt idx="159">
                  <c:v>55.41</c:v>
                </c:pt>
                <c:pt idx="160">
                  <c:v>55.49</c:v>
                </c:pt>
                <c:pt idx="161">
                  <c:v>55.21</c:v>
                </c:pt>
                <c:pt idx="162">
                  <c:v>55.02</c:v>
                </c:pt>
                <c:pt idx="163">
                  <c:v>54.88</c:v>
                </c:pt>
                <c:pt idx="164">
                  <c:v>54.86</c:v>
                </c:pt>
                <c:pt idx="165">
                  <c:v>54.53</c:v>
                </c:pt>
                <c:pt idx="166">
                  <c:v>54.45</c:v>
                </c:pt>
                <c:pt idx="167">
                  <c:v>54.99</c:v>
                </c:pt>
                <c:pt idx="168">
                  <c:v>54.87</c:v>
                </c:pt>
                <c:pt idx="169">
                  <c:v>54.72</c:v>
                </c:pt>
                <c:pt idx="170">
                  <c:v>54.88</c:v>
                </c:pt>
                <c:pt idx="171">
                  <c:v>55.02</c:v>
                </c:pt>
                <c:pt idx="172">
                  <c:v>54.81</c:v>
                </c:pt>
                <c:pt idx="173">
                  <c:v>54.86</c:v>
                </c:pt>
                <c:pt idx="174">
                  <c:v>54.98</c:v>
                </c:pt>
                <c:pt idx="175">
                  <c:v>54.88</c:v>
                </c:pt>
                <c:pt idx="176">
                  <c:v>54.7</c:v>
                </c:pt>
                <c:pt idx="177">
                  <c:v>54.81</c:v>
                </c:pt>
                <c:pt idx="178">
                  <c:v>54.62</c:v>
                </c:pt>
                <c:pt idx="179">
                  <c:v>54.98</c:v>
                </c:pt>
                <c:pt idx="180">
                  <c:v>54.8</c:v>
                </c:pt>
                <c:pt idx="181">
                  <c:v>54.75</c:v>
                </c:pt>
                <c:pt idx="182">
                  <c:v>54.7</c:v>
                </c:pt>
                <c:pt idx="183">
                  <c:v>54.64</c:v>
                </c:pt>
                <c:pt idx="184">
                  <c:v>54.51</c:v>
                </c:pt>
                <c:pt idx="185">
                  <c:v>54.57</c:v>
                </c:pt>
                <c:pt idx="186">
                  <c:v>54.41</c:v>
                </c:pt>
                <c:pt idx="187">
                  <c:v>54.39</c:v>
                </c:pt>
                <c:pt idx="188">
                  <c:v>54.37</c:v>
                </c:pt>
                <c:pt idx="189">
                  <c:v>54.59</c:v>
                </c:pt>
                <c:pt idx="190">
                  <c:v>54.82</c:v>
                </c:pt>
                <c:pt idx="191">
                  <c:v>54.85</c:v>
                </c:pt>
                <c:pt idx="192">
                  <c:v>54.7</c:v>
                </c:pt>
                <c:pt idx="193">
                  <c:v>54.59</c:v>
                </c:pt>
                <c:pt idx="194">
                  <c:v>54.17</c:v>
                </c:pt>
                <c:pt idx="195">
                  <c:v>54.32</c:v>
                </c:pt>
                <c:pt idx="196">
                  <c:v>53.83</c:v>
                </c:pt>
                <c:pt idx="197">
                  <c:v>53.54</c:v>
                </c:pt>
                <c:pt idx="198">
                  <c:v>53.45</c:v>
                </c:pt>
                <c:pt idx="199">
                  <c:v>53.19</c:v>
                </c:pt>
                <c:pt idx="200">
                  <c:v>53.5</c:v>
                </c:pt>
                <c:pt idx="201">
                  <c:v>53.26</c:v>
                </c:pt>
                <c:pt idx="202">
                  <c:v>53.07</c:v>
                </c:pt>
                <c:pt idx="203">
                  <c:v>52.88</c:v>
                </c:pt>
                <c:pt idx="204">
                  <c:v>52.58</c:v>
                </c:pt>
                <c:pt idx="205">
                  <c:v>52.45</c:v>
                </c:pt>
                <c:pt idx="206">
                  <c:v>52.37</c:v>
                </c:pt>
                <c:pt idx="207">
                  <c:v>52.97</c:v>
                </c:pt>
                <c:pt idx="208">
                  <c:v>52.87</c:v>
                </c:pt>
                <c:pt idx="209">
                  <c:v>52.62</c:v>
                </c:pt>
                <c:pt idx="210">
                  <c:v>52.13</c:v>
                </c:pt>
                <c:pt idx="211">
                  <c:v>51.91</c:v>
                </c:pt>
                <c:pt idx="212">
                  <c:v>51.53</c:v>
                </c:pt>
                <c:pt idx="213">
                  <c:v>51.63</c:v>
                </c:pt>
                <c:pt idx="214">
                  <c:v>51.46</c:v>
                </c:pt>
                <c:pt idx="215">
                  <c:v>51.9</c:v>
                </c:pt>
                <c:pt idx="216">
                  <c:v>51.82</c:v>
                </c:pt>
                <c:pt idx="217">
                  <c:v>51.34</c:v>
                </c:pt>
                <c:pt idx="218">
                  <c:v>51.16</c:v>
                </c:pt>
                <c:pt idx="219">
                  <c:v>50.89</c:v>
                </c:pt>
                <c:pt idx="220">
                  <c:v>50.48</c:v>
                </c:pt>
                <c:pt idx="221">
                  <c:v>51.26</c:v>
                </c:pt>
                <c:pt idx="222">
                  <c:v>51.36</c:v>
                </c:pt>
                <c:pt idx="223">
                  <c:v>52.7</c:v>
                </c:pt>
                <c:pt idx="224">
                  <c:v>52.61</c:v>
                </c:pt>
                <c:pt idx="225">
                  <c:v>52.27</c:v>
                </c:pt>
                <c:pt idx="226">
                  <c:v>52.65</c:v>
                </c:pt>
                <c:pt idx="227">
                  <c:v>52.31</c:v>
                </c:pt>
                <c:pt idx="228">
                  <c:v>51.81</c:v>
                </c:pt>
                <c:pt idx="229">
                  <c:v>53.84</c:v>
                </c:pt>
                <c:pt idx="230">
                  <c:v>53.95</c:v>
                </c:pt>
                <c:pt idx="231">
                  <c:v>54</c:v>
                </c:pt>
                <c:pt idx="232">
                  <c:v>54.25</c:v>
                </c:pt>
                <c:pt idx="233">
                  <c:v>54.1</c:v>
                </c:pt>
                <c:pt idx="234">
                  <c:v>53.95</c:v>
                </c:pt>
                <c:pt idx="235">
                  <c:v>53.9</c:v>
                </c:pt>
                <c:pt idx="236">
                  <c:v>54.24</c:v>
                </c:pt>
                <c:pt idx="237">
                  <c:v>54.19</c:v>
                </c:pt>
                <c:pt idx="238">
                  <c:v>54.06</c:v>
                </c:pt>
                <c:pt idx="239">
                  <c:v>54.46</c:v>
                </c:pt>
                <c:pt idx="240">
                  <c:v>54.15</c:v>
                </c:pt>
                <c:pt idx="241">
                  <c:v>54</c:v>
                </c:pt>
                <c:pt idx="242">
                  <c:v>53.93</c:v>
                </c:pt>
                <c:pt idx="243">
                  <c:v>54</c:v>
                </c:pt>
                <c:pt idx="244">
                  <c:v>54.67</c:v>
                </c:pt>
                <c:pt idx="245">
                  <c:v>54.64</c:v>
                </c:pt>
                <c:pt idx="246">
                  <c:v>54.55</c:v>
                </c:pt>
                <c:pt idx="247">
                  <c:v>54.67</c:v>
                </c:pt>
                <c:pt idx="248">
                  <c:v>54.3</c:v>
                </c:pt>
                <c:pt idx="249">
                  <c:v>54.3</c:v>
                </c:pt>
                <c:pt idx="250">
                  <c:v>55.16</c:v>
                </c:pt>
                <c:pt idx="251">
                  <c:v>55.39</c:v>
                </c:pt>
                <c:pt idx="252">
                  <c:v>55.27</c:v>
                </c:pt>
                <c:pt idx="253">
                  <c:v>53.69</c:v>
                </c:pt>
                <c:pt idx="254">
                  <c:v>53.78</c:v>
                </c:pt>
                <c:pt idx="255">
                  <c:v>53.57</c:v>
                </c:pt>
                <c:pt idx="256">
                  <c:v>54.22</c:v>
                </c:pt>
                <c:pt idx="257">
                  <c:v>55.29</c:v>
                </c:pt>
                <c:pt idx="258">
                  <c:v>55.71</c:v>
                </c:pt>
                <c:pt idx="259">
                  <c:v>55.63</c:v>
                </c:pt>
                <c:pt idx="260">
                  <c:v>55.58</c:v>
                </c:pt>
                <c:pt idx="261">
                  <c:v>55.62</c:v>
                </c:pt>
                <c:pt idx="262">
                  <c:v>55.85</c:v>
                </c:pt>
                <c:pt idx="263">
                  <c:v>55.8</c:v>
                </c:pt>
                <c:pt idx="264">
                  <c:v>55.83</c:v>
                </c:pt>
                <c:pt idx="265">
                  <c:v>55.84</c:v>
                </c:pt>
                <c:pt idx="266">
                  <c:v>55.77</c:v>
                </c:pt>
                <c:pt idx="267">
                  <c:v>55.56</c:v>
                </c:pt>
                <c:pt idx="268">
                  <c:v>55.85</c:v>
                </c:pt>
                <c:pt idx="269">
                  <c:v>55.53</c:v>
                </c:pt>
                <c:pt idx="270">
                  <c:v>55.71</c:v>
                </c:pt>
                <c:pt idx="271">
                  <c:v>55.68</c:v>
                </c:pt>
                <c:pt idx="272">
                  <c:v>56.04</c:v>
                </c:pt>
                <c:pt idx="273">
                  <c:v>56.83</c:v>
                </c:pt>
                <c:pt idx="274">
                  <c:v>56.44</c:v>
                </c:pt>
                <c:pt idx="275">
                  <c:v>56.34</c:v>
                </c:pt>
                <c:pt idx="276">
                  <c:v>56.03</c:v>
                </c:pt>
                <c:pt idx="277">
                  <c:v>55.69</c:v>
                </c:pt>
                <c:pt idx="278">
                  <c:v>55.86</c:v>
                </c:pt>
                <c:pt idx="279">
                  <c:v>55.68</c:v>
                </c:pt>
                <c:pt idx="280">
                  <c:v>55.39</c:v>
                </c:pt>
                <c:pt idx="281">
                  <c:v>55.15</c:v>
                </c:pt>
                <c:pt idx="282">
                  <c:v>54.68</c:v>
                </c:pt>
                <c:pt idx="283">
                  <c:v>54.7</c:v>
                </c:pt>
                <c:pt idx="284">
                  <c:v>54.47</c:v>
                </c:pt>
                <c:pt idx="285">
                  <c:v>54.37</c:v>
                </c:pt>
                <c:pt idx="286">
                  <c:v>54.68</c:v>
                </c:pt>
                <c:pt idx="287">
                  <c:v>54.52</c:v>
                </c:pt>
                <c:pt idx="288">
                  <c:v>55.06</c:v>
                </c:pt>
                <c:pt idx="289">
                  <c:v>54.96</c:v>
                </c:pt>
                <c:pt idx="290">
                  <c:v>54.72</c:v>
                </c:pt>
                <c:pt idx="291">
                  <c:v>54.67</c:v>
                </c:pt>
                <c:pt idx="292">
                  <c:v>55.7</c:v>
                </c:pt>
                <c:pt idx="293">
                  <c:v>55.55</c:v>
                </c:pt>
                <c:pt idx="294">
                  <c:v>55.69</c:v>
                </c:pt>
                <c:pt idx="295">
                  <c:v>55.16</c:v>
                </c:pt>
                <c:pt idx="296">
                  <c:v>54.92</c:v>
                </c:pt>
                <c:pt idx="297">
                  <c:v>54.79</c:v>
                </c:pt>
                <c:pt idx="298">
                  <c:v>55.3</c:v>
                </c:pt>
                <c:pt idx="299">
                  <c:v>55.1</c:v>
                </c:pt>
                <c:pt idx="300">
                  <c:v>54.89</c:v>
                </c:pt>
                <c:pt idx="301">
                  <c:v>55.1</c:v>
                </c:pt>
                <c:pt idx="302">
                  <c:v>54.57</c:v>
                </c:pt>
                <c:pt idx="303">
                  <c:v>55.01</c:v>
                </c:pt>
                <c:pt idx="304">
                  <c:v>54.87</c:v>
                </c:pt>
                <c:pt idx="305">
                  <c:v>54.74</c:v>
                </c:pt>
                <c:pt idx="306">
                  <c:v>54.48</c:v>
                </c:pt>
                <c:pt idx="307">
                  <c:v>54.25</c:v>
                </c:pt>
                <c:pt idx="308">
                  <c:v>54.13</c:v>
                </c:pt>
                <c:pt idx="309">
                  <c:v>54.06</c:v>
                </c:pt>
                <c:pt idx="310">
                  <c:v>54.22</c:v>
                </c:pt>
                <c:pt idx="311">
                  <c:v>53.96</c:v>
                </c:pt>
                <c:pt idx="312">
                  <c:v>53.71</c:v>
                </c:pt>
                <c:pt idx="313">
                  <c:v>53.3</c:v>
                </c:pt>
                <c:pt idx="314">
                  <c:v>53.31</c:v>
                </c:pt>
                <c:pt idx="315">
                  <c:v>53.39</c:v>
                </c:pt>
                <c:pt idx="316">
                  <c:v>54.22</c:v>
                </c:pt>
                <c:pt idx="317">
                  <c:v>54.36</c:v>
                </c:pt>
                <c:pt idx="318">
                  <c:v>54.24</c:v>
                </c:pt>
                <c:pt idx="319">
                  <c:v>54.19</c:v>
                </c:pt>
                <c:pt idx="320">
                  <c:v>53.84</c:v>
                </c:pt>
                <c:pt idx="321">
                  <c:v>53.64</c:v>
                </c:pt>
                <c:pt idx="322">
                  <c:v>53.47</c:v>
                </c:pt>
                <c:pt idx="323">
                  <c:v>53.33</c:v>
                </c:pt>
                <c:pt idx="324">
                  <c:v>53.35</c:v>
                </c:pt>
                <c:pt idx="325">
                  <c:v>53.41</c:v>
                </c:pt>
                <c:pt idx="326">
                  <c:v>53.29</c:v>
                </c:pt>
                <c:pt idx="327">
                  <c:v>53.13</c:v>
                </c:pt>
                <c:pt idx="328">
                  <c:v>52.92</c:v>
                </c:pt>
                <c:pt idx="329">
                  <c:v>52.56</c:v>
                </c:pt>
                <c:pt idx="330">
                  <c:v>52.67</c:v>
                </c:pt>
                <c:pt idx="331">
                  <c:v>53.23</c:v>
                </c:pt>
                <c:pt idx="332">
                  <c:v>53.19</c:v>
                </c:pt>
                <c:pt idx="333">
                  <c:v>53.13</c:v>
                </c:pt>
                <c:pt idx="334">
                  <c:v>53.08</c:v>
                </c:pt>
                <c:pt idx="335">
                  <c:v>52.84</c:v>
                </c:pt>
                <c:pt idx="336">
                  <c:v>52.03</c:v>
                </c:pt>
                <c:pt idx="337">
                  <c:v>51.92</c:v>
                </c:pt>
                <c:pt idx="338">
                  <c:v>51.65</c:v>
                </c:pt>
                <c:pt idx="339">
                  <c:v>51.41</c:v>
                </c:pt>
                <c:pt idx="340">
                  <c:v>51.25</c:v>
                </c:pt>
                <c:pt idx="341">
                  <c:v>50.51</c:v>
                </c:pt>
                <c:pt idx="342">
                  <c:v>50.24</c:v>
                </c:pt>
                <c:pt idx="343">
                  <c:v>49.89</c:v>
                </c:pt>
                <c:pt idx="344">
                  <c:v>50.18</c:v>
                </c:pt>
                <c:pt idx="345">
                  <c:v>51.45</c:v>
                </c:pt>
                <c:pt idx="346">
                  <c:v>51.63</c:v>
                </c:pt>
                <c:pt idx="347">
                  <c:v>51.54</c:v>
                </c:pt>
                <c:pt idx="348">
                  <c:v>51.31</c:v>
                </c:pt>
                <c:pt idx="349">
                  <c:v>51.1</c:v>
                </c:pt>
                <c:pt idx="350">
                  <c:v>51.82</c:v>
                </c:pt>
                <c:pt idx="351">
                  <c:v>51.58</c:v>
                </c:pt>
                <c:pt idx="352">
                  <c:v>51.42</c:v>
                </c:pt>
                <c:pt idx="353">
                  <c:v>51.71</c:v>
                </c:pt>
                <c:pt idx="354">
                  <c:v>51.63</c:v>
                </c:pt>
                <c:pt idx="355">
                  <c:v>51.97</c:v>
                </c:pt>
                <c:pt idx="356">
                  <c:v>52.32</c:v>
                </c:pt>
                <c:pt idx="357">
                  <c:v>52.6</c:v>
                </c:pt>
                <c:pt idx="358">
                  <c:v>53.38</c:v>
                </c:pt>
                <c:pt idx="359">
                  <c:v>53.33</c:v>
                </c:pt>
                <c:pt idx="360">
                  <c:v>53.92</c:v>
                </c:pt>
                <c:pt idx="361">
                  <c:v>54.02</c:v>
                </c:pt>
                <c:pt idx="362">
                  <c:v>54.02</c:v>
                </c:pt>
                <c:pt idx="363">
                  <c:v>53.75</c:v>
                </c:pt>
                <c:pt idx="364">
                  <c:v>54.01</c:v>
                </c:pt>
                <c:pt idx="365">
                  <c:v>54.49</c:v>
                </c:pt>
                <c:pt idx="366">
                  <c:v>54.43</c:v>
                </c:pt>
                <c:pt idx="367">
                  <c:v>54.24</c:v>
                </c:pt>
                <c:pt idx="368">
                  <c:v>54.27</c:v>
                </c:pt>
                <c:pt idx="369">
                  <c:v>54.02</c:v>
                </c:pt>
                <c:pt idx="370">
                  <c:v>53.64</c:v>
                </c:pt>
                <c:pt idx="371">
                  <c:v>53.4</c:v>
                </c:pt>
                <c:pt idx="372">
                  <c:v>53.07</c:v>
                </c:pt>
                <c:pt idx="373">
                  <c:v>52.46</c:v>
                </c:pt>
                <c:pt idx="374">
                  <c:v>52.18</c:v>
                </c:pt>
                <c:pt idx="375">
                  <c:v>52.77</c:v>
                </c:pt>
                <c:pt idx="376">
                  <c:v>52.96</c:v>
                </c:pt>
                <c:pt idx="377">
                  <c:v>53.08</c:v>
                </c:pt>
                <c:pt idx="378">
                  <c:v>52.81</c:v>
                </c:pt>
                <c:pt idx="379">
                  <c:v>52.69</c:v>
                </c:pt>
                <c:pt idx="380">
                  <c:v>52.66</c:v>
                </c:pt>
                <c:pt idx="381">
                  <c:v>52.22</c:v>
                </c:pt>
                <c:pt idx="382">
                  <c:v>52.23</c:v>
                </c:pt>
                <c:pt idx="383">
                  <c:v>52.31</c:v>
                </c:pt>
                <c:pt idx="384">
                  <c:v>52.05</c:v>
                </c:pt>
                <c:pt idx="385">
                  <c:v>51.83</c:v>
                </c:pt>
                <c:pt idx="386">
                  <c:v>52.1</c:v>
                </c:pt>
                <c:pt idx="387">
                  <c:v>52.33</c:v>
                </c:pt>
                <c:pt idx="388">
                  <c:v>52.73</c:v>
                </c:pt>
                <c:pt idx="389">
                  <c:v>52.54</c:v>
                </c:pt>
                <c:pt idx="390">
                  <c:v>52.38</c:v>
                </c:pt>
                <c:pt idx="391">
                  <c:v>52.41</c:v>
                </c:pt>
                <c:pt idx="392">
                  <c:v>54.01</c:v>
                </c:pt>
                <c:pt idx="393">
                  <c:v>54.79</c:v>
                </c:pt>
                <c:pt idx="394">
                  <c:v>54.8</c:v>
                </c:pt>
                <c:pt idx="395">
                  <c:v>54.71</c:v>
                </c:pt>
                <c:pt idx="396">
                  <c:v>54.53</c:v>
                </c:pt>
                <c:pt idx="397">
                  <c:v>54.56</c:v>
                </c:pt>
                <c:pt idx="398">
                  <c:v>54.61</c:v>
                </c:pt>
                <c:pt idx="399">
                  <c:v>54.48</c:v>
                </c:pt>
                <c:pt idx="400">
                  <c:v>54.54</c:v>
                </c:pt>
                <c:pt idx="401">
                  <c:v>54.68</c:v>
                </c:pt>
                <c:pt idx="402">
                  <c:v>54.99</c:v>
                </c:pt>
                <c:pt idx="403">
                  <c:v>54.94</c:v>
                </c:pt>
                <c:pt idx="404">
                  <c:v>54.9</c:v>
                </c:pt>
                <c:pt idx="405">
                  <c:v>54.83</c:v>
                </c:pt>
                <c:pt idx="406">
                  <c:v>54.62</c:v>
                </c:pt>
                <c:pt idx="407">
                  <c:v>54.45</c:v>
                </c:pt>
                <c:pt idx="408">
                  <c:v>54.43</c:v>
                </c:pt>
                <c:pt idx="409">
                  <c:v>54.28</c:v>
                </c:pt>
                <c:pt idx="410">
                  <c:v>54.12</c:v>
                </c:pt>
                <c:pt idx="411">
                  <c:v>54.1</c:v>
                </c:pt>
                <c:pt idx="412">
                  <c:v>53.98</c:v>
                </c:pt>
                <c:pt idx="413">
                  <c:v>53.95</c:v>
                </c:pt>
                <c:pt idx="414">
                  <c:v>53.68</c:v>
                </c:pt>
                <c:pt idx="415">
                  <c:v>53.51</c:v>
                </c:pt>
                <c:pt idx="416">
                  <c:v>53.51</c:v>
                </c:pt>
                <c:pt idx="417">
                  <c:v>53.27</c:v>
                </c:pt>
                <c:pt idx="418">
                  <c:v>53.24</c:v>
                </c:pt>
                <c:pt idx="419">
                  <c:v>53.09</c:v>
                </c:pt>
                <c:pt idx="420">
                  <c:v>53.08</c:v>
                </c:pt>
                <c:pt idx="421">
                  <c:v>53.41</c:v>
                </c:pt>
                <c:pt idx="422">
                  <c:v>53.15</c:v>
                </c:pt>
                <c:pt idx="423">
                  <c:v>53.32</c:v>
                </c:pt>
                <c:pt idx="424">
                  <c:v>53.24</c:v>
                </c:pt>
                <c:pt idx="425">
                  <c:v>53.2</c:v>
                </c:pt>
                <c:pt idx="426">
                  <c:v>53.2</c:v>
                </c:pt>
                <c:pt idx="427">
                  <c:v>53.27</c:v>
                </c:pt>
                <c:pt idx="428">
                  <c:v>53.72</c:v>
                </c:pt>
                <c:pt idx="429">
                  <c:v>53.43</c:v>
                </c:pt>
                <c:pt idx="430">
                  <c:v>53.2</c:v>
                </c:pt>
                <c:pt idx="431">
                  <c:v>51.35</c:v>
                </c:pt>
                <c:pt idx="432">
                  <c:v>52.16</c:v>
                </c:pt>
                <c:pt idx="433">
                  <c:v>51.98</c:v>
                </c:pt>
                <c:pt idx="434">
                  <c:v>51.8</c:v>
                </c:pt>
                <c:pt idx="435">
                  <c:v>51.75</c:v>
                </c:pt>
                <c:pt idx="436">
                  <c:v>51.75</c:v>
                </c:pt>
                <c:pt idx="437">
                  <c:v>51.38</c:v>
                </c:pt>
                <c:pt idx="438">
                  <c:v>51.41</c:v>
                </c:pt>
                <c:pt idx="439">
                  <c:v>51.09</c:v>
                </c:pt>
                <c:pt idx="440">
                  <c:v>50.94</c:v>
                </c:pt>
                <c:pt idx="441">
                  <c:v>50.5</c:v>
                </c:pt>
                <c:pt idx="442">
                  <c:v>49.88</c:v>
                </c:pt>
                <c:pt idx="443">
                  <c:v>50.15</c:v>
                </c:pt>
                <c:pt idx="444">
                  <c:v>49.87</c:v>
                </c:pt>
                <c:pt idx="445">
                  <c:v>49.9</c:v>
                </c:pt>
                <c:pt idx="446">
                  <c:v>50.15</c:v>
                </c:pt>
                <c:pt idx="447">
                  <c:v>50.1</c:v>
                </c:pt>
                <c:pt idx="448">
                  <c:v>52.1</c:v>
                </c:pt>
                <c:pt idx="449">
                  <c:v>51.87</c:v>
                </c:pt>
                <c:pt idx="450">
                  <c:v>52.08</c:v>
                </c:pt>
                <c:pt idx="451">
                  <c:v>52.71</c:v>
                </c:pt>
                <c:pt idx="452">
                  <c:v>53.69</c:v>
                </c:pt>
                <c:pt idx="453">
                  <c:v>53.48</c:v>
                </c:pt>
                <c:pt idx="454">
                  <c:v>54.51</c:v>
                </c:pt>
                <c:pt idx="455">
                  <c:v>55.62</c:v>
                </c:pt>
                <c:pt idx="456">
                  <c:v>55.85</c:v>
                </c:pt>
                <c:pt idx="457">
                  <c:v>55.79</c:v>
                </c:pt>
                <c:pt idx="458">
                  <c:v>56.02</c:v>
                </c:pt>
                <c:pt idx="459">
                  <c:v>55.38</c:v>
                </c:pt>
                <c:pt idx="460">
                  <c:v>55.3</c:v>
                </c:pt>
                <c:pt idx="461">
                  <c:v>57.72</c:v>
                </c:pt>
                <c:pt idx="462">
                  <c:v>57.61</c:v>
                </c:pt>
                <c:pt idx="463">
                  <c:v>57.69</c:v>
                </c:pt>
                <c:pt idx="464">
                  <c:v>57.6</c:v>
                </c:pt>
                <c:pt idx="465">
                  <c:v>57.52</c:v>
                </c:pt>
                <c:pt idx="466">
                  <c:v>57.56</c:v>
                </c:pt>
                <c:pt idx="467">
                  <c:v>57.46</c:v>
                </c:pt>
                <c:pt idx="468">
                  <c:v>57.35</c:v>
                </c:pt>
                <c:pt idx="469">
                  <c:v>57.13</c:v>
                </c:pt>
                <c:pt idx="470">
                  <c:v>56.97</c:v>
                </c:pt>
                <c:pt idx="471">
                  <c:v>56.96</c:v>
                </c:pt>
                <c:pt idx="472">
                  <c:v>56.82</c:v>
                </c:pt>
                <c:pt idx="473">
                  <c:v>57.01</c:v>
                </c:pt>
                <c:pt idx="474">
                  <c:v>57.08</c:v>
                </c:pt>
                <c:pt idx="475">
                  <c:v>57.16</c:v>
                </c:pt>
                <c:pt idx="476">
                  <c:v>57.08</c:v>
                </c:pt>
                <c:pt idx="477">
                  <c:v>57.06</c:v>
                </c:pt>
                <c:pt idx="478">
                  <c:v>56.96</c:v>
                </c:pt>
                <c:pt idx="479">
                  <c:v>57.17</c:v>
                </c:pt>
                <c:pt idx="480">
                  <c:v>56.96</c:v>
                </c:pt>
                <c:pt idx="481">
                  <c:v>56.94</c:v>
                </c:pt>
                <c:pt idx="482">
                  <c:v>56.84</c:v>
                </c:pt>
                <c:pt idx="483">
                  <c:v>56.64</c:v>
                </c:pt>
                <c:pt idx="484">
                  <c:v>56.52</c:v>
                </c:pt>
                <c:pt idx="485">
                  <c:v>56.78</c:v>
                </c:pt>
                <c:pt idx="486">
                  <c:v>56.82</c:v>
                </c:pt>
                <c:pt idx="487">
                  <c:v>56.92</c:v>
                </c:pt>
                <c:pt idx="488">
                  <c:v>56.88</c:v>
                </c:pt>
                <c:pt idx="489">
                  <c:v>56.21</c:v>
                </c:pt>
                <c:pt idx="490">
                  <c:v>56.03</c:v>
                </c:pt>
                <c:pt idx="491">
                  <c:v>55.87</c:v>
                </c:pt>
                <c:pt idx="492">
                  <c:v>55.72</c:v>
                </c:pt>
                <c:pt idx="493">
                  <c:v>55.31</c:v>
                </c:pt>
                <c:pt idx="494">
                  <c:v>55.19</c:v>
                </c:pt>
                <c:pt idx="495">
                  <c:v>54.98</c:v>
                </c:pt>
                <c:pt idx="496">
                  <c:v>54.52</c:v>
                </c:pt>
                <c:pt idx="497">
                  <c:v>54.01</c:v>
                </c:pt>
                <c:pt idx="498">
                  <c:v>54.01</c:v>
                </c:pt>
                <c:pt idx="499">
                  <c:v>54.14</c:v>
                </c:pt>
                <c:pt idx="500">
                  <c:v>54.52</c:v>
                </c:pt>
                <c:pt idx="501">
                  <c:v>54.58</c:v>
                </c:pt>
                <c:pt idx="502">
                  <c:v>55.65</c:v>
                </c:pt>
                <c:pt idx="503">
                  <c:v>56.03</c:v>
                </c:pt>
                <c:pt idx="504">
                  <c:v>55.86</c:v>
                </c:pt>
                <c:pt idx="505">
                  <c:v>55.88</c:v>
                </c:pt>
                <c:pt idx="506">
                  <c:v>55.76</c:v>
                </c:pt>
                <c:pt idx="507">
                  <c:v>56.2</c:v>
                </c:pt>
                <c:pt idx="508">
                  <c:v>56.29</c:v>
                </c:pt>
                <c:pt idx="509">
                  <c:v>55.45</c:v>
                </c:pt>
                <c:pt idx="510">
                  <c:v>54.84</c:v>
                </c:pt>
                <c:pt idx="511">
                  <c:v>55.2</c:v>
                </c:pt>
                <c:pt idx="512">
                  <c:v>54.92</c:v>
                </c:pt>
                <c:pt idx="513">
                  <c:v>57.45</c:v>
                </c:pt>
                <c:pt idx="514">
                  <c:v>57.94</c:v>
                </c:pt>
                <c:pt idx="515">
                  <c:v>57.37</c:v>
                </c:pt>
                <c:pt idx="516">
                  <c:v>57.61</c:v>
                </c:pt>
                <c:pt idx="517">
                  <c:v>57.96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C1-496B-8430-7871021CA9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3096704"/>
        <c:axId val="754253120"/>
      </c:lineChart>
      <c:dateAx>
        <c:axId val="75309670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4253120"/>
        <c:crosses val="autoZero"/>
        <c:auto val="1"/>
        <c:lblOffset val="100"/>
        <c:baseTimeUnit val="days"/>
      </c:dateAx>
      <c:valAx>
        <c:axId val="75425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309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</xdr:colOff>
      <xdr:row>3</xdr:row>
      <xdr:rowOff>142874</xdr:rowOff>
    </xdr:from>
    <xdr:to>
      <xdr:col>18</xdr:col>
      <xdr:colOff>114300</xdr:colOff>
      <xdr:row>26</xdr:row>
      <xdr:rowOff>123825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CA1F8459-9065-44D5-861D-076F133975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i_dq_close"/>
      <definedName name="s_dq_close"/>
      <definedName name="s_info_code2"/>
      <definedName name="s_info_lddate"/>
      <definedName name="TDaysOffset"/>
      <definedName name="WSD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N34"/>
  <sheetViews>
    <sheetView tabSelected="1" topLeftCell="C1" zoomScale="120" zoomScaleNormal="120" workbookViewId="0">
      <selection activeCell="G26" sqref="G26"/>
    </sheetView>
  </sheetViews>
  <sheetFormatPr defaultColWidth="9" defaultRowHeight="13.5" x14ac:dyDescent="0.15"/>
  <cols>
    <col min="1" max="1" width="9.5" style="8" hidden="1" customWidth="1"/>
    <col min="2" max="2" width="11.625" style="8" hidden="1" customWidth="1"/>
    <col min="3" max="3" width="11.625" style="8" bestFit="1" customWidth="1"/>
    <col min="4" max="4" width="9.5" style="13" bestFit="1" customWidth="1"/>
    <col min="5" max="5" width="10.5" style="13" bestFit="1" customWidth="1"/>
    <col min="6" max="6" width="11" style="13" bestFit="1" customWidth="1"/>
    <col min="7" max="8" width="11" style="14" bestFit="1" customWidth="1"/>
    <col min="9" max="9" width="12.375" style="8" bestFit="1" customWidth="1"/>
    <col min="10" max="10" width="7.375" style="8" bestFit="1" customWidth="1"/>
    <col min="11" max="11" width="11.625" style="8" bestFit="1" customWidth="1"/>
    <col min="12" max="12" width="9.5" style="8" bestFit="1" customWidth="1"/>
    <col min="13" max="13" width="9" style="8"/>
    <col min="14" max="14" width="8.75" style="8" customWidth="1"/>
    <col min="15" max="16384" width="9" style="8"/>
  </cols>
  <sheetData>
    <row r="1" spans="1:14" x14ac:dyDescent="0.15">
      <c r="A1" s="5" t="s">
        <v>5</v>
      </c>
      <c r="B1" s="5"/>
      <c r="C1" s="5" t="s">
        <v>15</v>
      </c>
      <c r="D1" s="6" t="s">
        <v>1</v>
      </c>
      <c r="E1" s="6" t="s">
        <v>2</v>
      </c>
      <c r="F1" s="27" t="s">
        <v>20</v>
      </c>
      <c r="G1" s="7" t="s">
        <v>3</v>
      </c>
      <c r="H1" s="7" t="s">
        <v>4</v>
      </c>
      <c r="I1" s="5" t="s">
        <v>0</v>
      </c>
      <c r="K1" s="33">
        <f ca="1">[1]!TDaysOffset(K2,"Offset=-1")</f>
        <v>43671</v>
      </c>
    </row>
    <row r="2" spans="1:14" x14ac:dyDescent="0.15">
      <c r="A2" s="25" t="s">
        <v>17</v>
      </c>
      <c r="B2" s="9" t="str">
        <f>[1]!s_info_code2(A2,"")</f>
        <v>IF1908.CFE</v>
      </c>
      <c r="C2" s="35" t="s">
        <v>40</v>
      </c>
      <c r="D2" s="10">
        <f>RTD("wdf.rtq",,C2,"Rt_Price")</f>
        <v>3851.8</v>
      </c>
      <c r="E2" s="10">
        <f>D2-RTD("wdf.rtq",,"000300.SH","Rt_Price")</f>
        <v>-6.7699999999999818</v>
      </c>
      <c r="F2" s="28">
        <f ca="1">[1]!s_dq_close(C2,$K$1)-[1]!i_dq_close("000300.SH",$K$1)</f>
        <v>-2.2664999999997235</v>
      </c>
      <c r="G2" s="11">
        <f>E2/[1]!i_dq_close("000300.SH","")</f>
        <v>-1.7545365525165656E-3</v>
      </c>
      <c r="H2" s="12">
        <f ca="1">365*G2/(I2-TODAY())</f>
        <v>-3.0495516269930783E-2</v>
      </c>
      <c r="I2" s="9" t="str">
        <f>[1]!s_info_lddate(C2)</f>
        <v>2019-08-16</v>
      </c>
      <c r="K2" s="26">
        <f ca="1">TODAY()</f>
        <v>43672</v>
      </c>
      <c r="L2" s="29">
        <f>RTD("wdf.rtq",,"000300.SH","Rt_Price")</f>
        <v>3858.57</v>
      </c>
      <c r="M2" s="30"/>
    </row>
    <row r="3" spans="1:14" x14ac:dyDescent="0.15">
      <c r="A3" s="25" t="s">
        <v>21</v>
      </c>
      <c r="B3" s="9" t="str">
        <f>[1]!s_info_code2(A3,"")</f>
        <v>IF1909.CFE</v>
      </c>
      <c r="C3" s="35" t="s">
        <v>23</v>
      </c>
      <c r="D3" s="10">
        <f>RTD("wdf.rtq",,C3,"Rt_Price")</f>
        <v>3845.8</v>
      </c>
      <c r="E3" s="10">
        <f>D3-RTD("wdf.rtq",,"000300.SH","Rt_Price")</f>
        <v>-12.769999999999982</v>
      </c>
      <c r="F3" s="28">
        <f ca="1">[1]!s_dq_close(C3,$K$1)-[1]!i_dq_close("000300.SH",$K$1)</f>
        <v>-9.2664999999997235</v>
      </c>
      <c r="G3" s="11">
        <f>E3/[1]!i_dq_close("000300.SH","")</f>
        <v>-3.3095172489861998E-3</v>
      </c>
      <c r="H3" s="12">
        <f ca="1">365*G3/(I3-TODAY())</f>
        <v>-2.1570960640713625E-2</v>
      </c>
      <c r="I3" s="9" t="str">
        <f>[1]!s_info_lddate(C3)</f>
        <v>2019-09-20</v>
      </c>
      <c r="M3" s="30"/>
    </row>
    <row r="4" spans="1:14" x14ac:dyDescent="0.15">
      <c r="A4" s="25" t="s">
        <v>30</v>
      </c>
      <c r="B4" s="9" t="str">
        <f>[1]!s_info_code2(A4,"")</f>
        <v>IF1912.CFE</v>
      </c>
      <c r="C4" s="25" t="s">
        <v>26</v>
      </c>
      <c r="D4" s="10">
        <f>RTD("wdf.rtq",,C4,"Rt_Price")</f>
        <v>3835</v>
      </c>
      <c r="E4" s="10">
        <f>D4-RTD("wdf.rtq",,"000300.SH","Rt_Price")</f>
        <v>-23.570000000000164</v>
      </c>
      <c r="F4" s="28">
        <f ca="1">[1]!s_dq_close(C4,$K$1)-[1]!i_dq_close("000300.SH",$K$1)</f>
        <v>-19.866500000000087</v>
      </c>
      <c r="G4" s="11">
        <f>E4/[1]!i_dq_close("000300.SH","")</f>
        <v>-6.1084825026315884E-3</v>
      </c>
      <c r="H4" s="12">
        <f t="shared" ref="H4" ca="1" si="0">365*G4/(I4-TODAY())</f>
        <v>-1.5167320499731496E-2</v>
      </c>
      <c r="I4" s="9" t="str">
        <f>[1]!s_info_lddate(C4)</f>
        <v>2019-12-20</v>
      </c>
      <c r="M4" s="30"/>
    </row>
    <row r="5" spans="1:14" x14ac:dyDescent="0.15">
      <c r="A5" s="25" t="s">
        <v>31</v>
      </c>
      <c r="B5" s="9" t="str">
        <f>[1]!s_info_code2(A5,"")</f>
        <v>IF2003.CFE</v>
      </c>
      <c r="C5" s="9" t="s">
        <v>43</v>
      </c>
      <c r="D5" s="10">
        <f>RTD("wdf.rtq",,C5,"Rt_Price")</f>
        <v>3831.2000000000003</v>
      </c>
      <c r="E5" s="10">
        <f>D5-RTD("wdf.rtq",,"000300.SH","Rt_Price")</f>
        <v>-27.369999999999891</v>
      </c>
      <c r="F5" s="28">
        <f ca="1">[1]!s_dq_close(C5,$K$1)-[1]!i_dq_close("000300.SH",$K$1)</f>
        <v>-24.266499999999724</v>
      </c>
      <c r="G5" s="11">
        <f>E5/[1]!i_dq_close("000300.SH","")</f>
        <v>-7.0933036103956191E-3</v>
      </c>
      <c r="H5" s="12">
        <f ca="1">365*G5/(I5-TODAY())</f>
        <v>-1.0878385789052104E-2</v>
      </c>
      <c r="I5" s="9" t="str">
        <f>[1]!s_info_lddate(C5)</f>
        <v>2020-03-20</v>
      </c>
      <c r="M5" s="30"/>
    </row>
    <row r="6" spans="1:14" x14ac:dyDescent="0.15">
      <c r="A6" s="26"/>
      <c r="D6" s="25"/>
      <c r="I6" s="14"/>
    </row>
    <row r="7" spans="1:14" x14ac:dyDescent="0.15">
      <c r="A7" s="34"/>
      <c r="B7" s="5"/>
      <c r="C7" s="5" t="s">
        <v>15</v>
      </c>
      <c r="D7" s="6" t="s">
        <v>1</v>
      </c>
      <c r="E7" s="6" t="s">
        <v>2</v>
      </c>
      <c r="F7" s="27" t="s">
        <v>20</v>
      </c>
      <c r="G7" s="7" t="s">
        <v>3</v>
      </c>
      <c r="H7" s="7" t="s">
        <v>4</v>
      </c>
      <c r="I7" s="5" t="s">
        <v>0</v>
      </c>
    </row>
    <row r="8" spans="1:14" x14ac:dyDescent="0.15">
      <c r="A8" s="25" t="s">
        <v>32</v>
      </c>
      <c r="B8" s="9" t="str">
        <f>[1]!s_info_code2(A8,"")</f>
        <v>IH1908.CFE</v>
      </c>
      <c r="C8" s="35" t="s">
        <v>41</v>
      </c>
      <c r="D8" s="10">
        <f>RTD("wdf.rtq",,C8,"Rt_Price")</f>
        <v>2934.4</v>
      </c>
      <c r="E8" s="10">
        <f>D8-RTD("wdf.rtq",,"000016.SH","Rt_Price")</f>
        <v>-4.9499999999998181</v>
      </c>
      <c r="F8" s="10">
        <f ca="1">[1]!s_dq_close(C8,$K$1)-[1]!i_dq_close("000016.SH",$K$1)</f>
        <v>0.42419999999992797</v>
      </c>
      <c r="G8" s="11">
        <f>E8/[1]!i_dq_close("000016.SH","")</f>
        <v>-1.6840430996639562E-3</v>
      </c>
      <c r="H8" s="12">
        <f ca="1">365*G8/(I8-TODAY())</f>
        <v>-2.9270272922730666E-2</v>
      </c>
      <c r="I8" s="9" t="str">
        <f>[1]!s_info_lddate(C8)</f>
        <v>2019-08-16</v>
      </c>
    </row>
    <row r="9" spans="1:14" x14ac:dyDescent="0.15">
      <c r="A9" s="25" t="s">
        <v>33</v>
      </c>
      <c r="B9" s="9" t="str">
        <f>[1]!s_info_code2(A9,"")</f>
        <v>IH1909.CFE</v>
      </c>
      <c r="C9" s="35" t="s">
        <v>24</v>
      </c>
      <c r="D9" s="10">
        <f>RTD("wdf.rtq",,C9,"Rt_Price")</f>
        <v>2932</v>
      </c>
      <c r="E9" s="10">
        <f>D9-RTD("wdf.rtq",,"000016.SH","Rt_Price")</f>
        <v>-7.3499999999999091</v>
      </c>
      <c r="F9" s="10">
        <f ca="1">[1]!s_dq_close(C9,$K$1)-[1]!i_dq_close("000016.SH",$K$1)</f>
        <v>-2.3757999999997992</v>
      </c>
      <c r="G9" s="11">
        <f>E9/[1]!i_dq_close("000016.SH","")</f>
        <v>-2.5005488449556324E-3</v>
      </c>
      <c r="H9" s="12">
        <f ca="1">365*G9/(I9-TODAY())</f>
        <v>-1.6298220150157246E-2</v>
      </c>
      <c r="I9" s="9" t="str">
        <f>[1]!s_info_lddate(C9)</f>
        <v>2019-09-20</v>
      </c>
    </row>
    <row r="10" spans="1:14" x14ac:dyDescent="0.15">
      <c r="A10" s="25" t="s">
        <v>34</v>
      </c>
      <c r="B10" s="9" t="str">
        <f>[1]!s_info_code2(A10,"")</f>
        <v>IH1912.CFE</v>
      </c>
      <c r="C10" s="9" t="s">
        <v>27</v>
      </c>
      <c r="D10" s="10">
        <f>RTD("wdf.rtq",,C10,"Rt_Price")</f>
        <v>2927</v>
      </c>
      <c r="E10" s="10">
        <f>D10-RTD("wdf.rtq",,"000016.SH","Rt_Price")</f>
        <v>-12.349999999999909</v>
      </c>
      <c r="F10" s="10">
        <f ca="1">[1]!s_dq_close(C10,$K$1)-[1]!i_dq_close("000016.SH",$K$1)</f>
        <v>-5.575800000000072</v>
      </c>
      <c r="G10" s="11">
        <f>E10/[1]!i_dq_close("000016.SH","")</f>
        <v>-4.2016024809798935E-3</v>
      </c>
      <c r="H10" s="12">
        <f ca="1">365*G10/(I10-TODAY())</f>
        <v>-1.0432550377943273E-2</v>
      </c>
      <c r="I10" s="9" t="str">
        <f>[1]!s_info_lddate(C10)</f>
        <v>2019-12-20</v>
      </c>
      <c r="M10"/>
    </row>
    <row r="11" spans="1:14" x14ac:dyDescent="0.15">
      <c r="A11" s="25" t="s">
        <v>35</v>
      </c>
      <c r="B11" s="9" t="str">
        <f>[1]!s_info_code2(A11,"")</f>
        <v>IH2003.CFE</v>
      </c>
      <c r="C11" s="9" t="s">
        <v>44</v>
      </c>
      <c r="D11" s="10">
        <f>RTD("wdf.rtq",,C11,"Rt_Price")</f>
        <v>2932</v>
      </c>
      <c r="E11" s="10">
        <f>D11-RTD("wdf.rtq",,"000016.SH","Rt_Price")</f>
        <v>-7.3499999999999091</v>
      </c>
      <c r="F11" s="10">
        <f ca="1">[1]!s_dq_close(C11,$K$1)-[1]!i_dq_close("000016.SH",$K$1)</f>
        <v>-3.575800000000072</v>
      </c>
      <c r="G11" s="11">
        <f>E11/[1]!i_dq_close("000016.SH","")</f>
        <v>-2.5005488449556324E-3</v>
      </c>
      <c r="H11" s="12">
        <f ca="1">365*G11/(I11-TODAY())</f>
        <v>-3.8348753294487636E-3</v>
      </c>
      <c r="I11" s="9" t="str">
        <f>[1]!s_info_lddate(C11)</f>
        <v>2020-03-20</v>
      </c>
    </row>
    <row r="12" spans="1:14" x14ac:dyDescent="0.15">
      <c r="A12" s="26"/>
      <c r="I12" s="9"/>
    </row>
    <row r="13" spans="1:14" x14ac:dyDescent="0.15">
      <c r="A13" s="34"/>
      <c r="B13" s="5"/>
      <c r="C13" s="5" t="s">
        <v>15</v>
      </c>
      <c r="D13" s="6" t="s">
        <v>1</v>
      </c>
      <c r="E13" s="6" t="s">
        <v>2</v>
      </c>
      <c r="F13" s="27" t="s">
        <v>20</v>
      </c>
      <c r="G13" s="7" t="s">
        <v>3</v>
      </c>
      <c r="H13" s="7" t="s">
        <v>4</v>
      </c>
      <c r="I13" s="31" t="s">
        <v>0</v>
      </c>
    </row>
    <row r="14" spans="1:14" x14ac:dyDescent="0.15">
      <c r="A14" s="25" t="s">
        <v>36</v>
      </c>
      <c r="B14" s="9" t="str">
        <f>[1]!s_info_code2(A14,"")</f>
        <v>IC1908.CFE</v>
      </c>
      <c r="C14" s="35" t="s">
        <v>42</v>
      </c>
      <c r="D14" s="10">
        <f>RTD("wdf.rtq",,C14,"Rt_Price")</f>
        <v>4859.2</v>
      </c>
      <c r="E14" s="10">
        <f>D14-RTD("wdf.rtq",,"000905.SH","Rt_Price")</f>
        <v>-38.909999999999854</v>
      </c>
      <c r="F14" s="10">
        <f ca="1">[1]!s_dq_close(C14,$K$1)-[1]!i_dq_close("000905.SH",$K$1)</f>
        <v>-45.243200000000797</v>
      </c>
      <c r="G14" s="11">
        <f>E14/[1]!i_dq_close("000905.SH","")</f>
        <v>-7.9438805568653841E-3</v>
      </c>
      <c r="H14" s="12">
        <f ca="1">365*G14/(I14-TODAY())</f>
        <v>-0.13807220967885073</v>
      </c>
      <c r="I14" s="9" t="str">
        <f>[1]!s_info_lddate(C14)</f>
        <v>2019-08-16</v>
      </c>
      <c r="M14" s="36"/>
    </row>
    <row r="15" spans="1:14" x14ac:dyDescent="0.15">
      <c r="A15" s="25" t="s">
        <v>37</v>
      </c>
      <c r="B15" s="9" t="str">
        <f>[1]!s_info_code2(A15,"")</f>
        <v>IC1909.CFE</v>
      </c>
      <c r="C15" s="35" t="s">
        <v>25</v>
      </c>
      <c r="D15" s="10">
        <f>RTD("wdf.rtq",,C15,"Rt_Price")</f>
        <v>4805.8</v>
      </c>
      <c r="E15" s="10">
        <f>D15-RTD("wdf.rtq",,"000905.SH","Rt_Price")</f>
        <v>-92.309999999999491</v>
      </c>
      <c r="F15" s="10">
        <f ca="1">[1]!s_dq_close(C15,$K$1)-[1]!i_dq_close("000905.SH",$K$1)</f>
        <v>-96.643200000000434</v>
      </c>
      <c r="G15" s="11">
        <f>E15/[1]!i_dq_close("000905.SH","")</f>
        <v>-1.8846045083635115E-2</v>
      </c>
      <c r="H15" s="12">
        <f ca="1">365*G15/(I15-TODAY())</f>
        <v>-0.12283582956297888</v>
      </c>
      <c r="I15" s="9" t="str">
        <f>[1]!s_info_lddate(C15)</f>
        <v>2019-09-20</v>
      </c>
      <c r="N15" t="s">
        <v>22</v>
      </c>
    </row>
    <row r="16" spans="1:14" x14ac:dyDescent="0.15">
      <c r="A16" s="25" t="s">
        <v>38</v>
      </c>
      <c r="B16" s="9" t="str">
        <f>[1]!s_info_code2(A16,"")</f>
        <v>IC1912.CFE</v>
      </c>
      <c r="C16" s="9" t="s">
        <v>28</v>
      </c>
      <c r="D16" s="10">
        <f>RTD("wdf.rtq",,C16,"Rt_Price")</f>
        <v>4680.2</v>
      </c>
      <c r="E16" s="10">
        <f>D16-RTD("wdf.rtq",,"000905.SH","Rt_Price")</f>
        <v>-217.90999999999985</v>
      </c>
      <c r="F16" s="10">
        <f ca="1">[1]!s_dq_close(C16,$K$1)-[1]!i_dq_close("000905.SH",$K$1)</f>
        <v>-216.44320000000062</v>
      </c>
      <c r="G16" s="11">
        <f>E16/[1]!i_dq_close("000905.SH","")</f>
        <v>-4.4488589363827838E-2</v>
      </c>
      <c r="H16" s="12">
        <f t="shared" ref="H16" ca="1" si="1">365*G16/(I16-TODAY())</f>
        <v>-0.11046486474691945</v>
      </c>
      <c r="I16" s="9" t="str">
        <f>[1]!s_info_lddate(C16)</f>
        <v>2019-12-20</v>
      </c>
    </row>
    <row r="17" spans="1:12" x14ac:dyDescent="0.15">
      <c r="A17" s="25" t="s">
        <v>39</v>
      </c>
      <c r="B17" s="9" t="str">
        <f>[1]!s_info_code2(A17,"")</f>
        <v>IC2003.CFE</v>
      </c>
      <c r="C17" s="9" t="s">
        <v>45</v>
      </c>
      <c r="D17" s="10">
        <f>RTD("wdf.rtq",,C17,"Rt_Price")</f>
        <v>4592</v>
      </c>
      <c r="E17" s="10">
        <f>D17-RTD("wdf.rtq",,"000905.SH","Rt_Price")</f>
        <v>-306.10999999999967</v>
      </c>
      <c r="F17" s="10">
        <f ca="1">[1]!s_dq_close(C17,$K$1)-[1]!i_dq_close("000905.SH",$K$1)</f>
        <v>-305.64320000000043</v>
      </c>
      <c r="G17" s="11">
        <f>E17/[1]!i_dq_close("000905.SH","")</f>
        <v>-6.249553526759366E-2</v>
      </c>
      <c r="H17" s="12">
        <f t="shared" ref="H17" ca="1" si="2">365*G17/(I17-TODAY())</f>
        <v>-9.5843993162486082E-2</v>
      </c>
      <c r="I17" s="9" t="str">
        <f>[1]!s_info_lddate(C17)</f>
        <v>2020-03-20</v>
      </c>
    </row>
    <row r="18" spans="1:12" x14ac:dyDescent="0.15">
      <c r="A18" s="26"/>
      <c r="L18" s="36" t="s">
        <v>29</v>
      </c>
    </row>
    <row r="19" spans="1:12" x14ac:dyDescent="0.15">
      <c r="A19" s="26"/>
    </row>
    <row r="20" spans="1:12" x14ac:dyDescent="0.15">
      <c r="A20" s="26"/>
    </row>
    <row r="21" spans="1:12" x14ac:dyDescent="0.15">
      <c r="A21" s="26"/>
    </row>
    <row r="22" spans="1:12" x14ac:dyDescent="0.15">
      <c r="A22" s="26"/>
    </row>
    <row r="23" spans="1:12" x14ac:dyDescent="0.15">
      <c r="A23" s="26"/>
    </row>
    <row r="24" spans="1:12" x14ac:dyDescent="0.15">
      <c r="A24" s="26"/>
      <c r="H24" s="14" t="s">
        <v>16</v>
      </c>
      <c r="I24" s="15" t="s">
        <v>14</v>
      </c>
      <c r="J24" s="16" t="s">
        <v>13</v>
      </c>
    </row>
    <row r="25" spans="1:12" x14ac:dyDescent="0.15">
      <c r="A25" s="26"/>
      <c r="F25" s="13" t="s">
        <v>6</v>
      </c>
      <c r="G25" s="17">
        <v>18.64</v>
      </c>
      <c r="H25" s="18">
        <f>G25/100</f>
        <v>0.18640000000000001</v>
      </c>
      <c r="I25" s="15">
        <f>_xlfn.STDEV.S(Sheet3!D5:D34)*SQRT(260)</f>
        <v>0.17014318842210199</v>
      </c>
      <c r="J25" s="19">
        <f>H25-Sheet3!F7</f>
        <v>1.6256811577898017E-2</v>
      </c>
    </row>
    <row r="26" spans="1:12" x14ac:dyDescent="0.15">
      <c r="A26" s="26"/>
      <c r="E26" s="20"/>
      <c r="F26" s="20"/>
      <c r="G26" s="20"/>
      <c r="H26" s="20"/>
      <c r="I26" s="21"/>
    </row>
    <row r="27" spans="1:12" x14ac:dyDescent="0.15">
      <c r="A27" s="26"/>
      <c r="E27" s="20"/>
      <c r="F27" s="20"/>
      <c r="G27" s="20"/>
      <c r="H27" s="22"/>
    </row>
    <row r="28" spans="1:12" x14ac:dyDescent="0.15">
      <c r="A28" s="26"/>
    </row>
    <row r="29" spans="1:12" x14ac:dyDescent="0.15">
      <c r="A29" s="26"/>
    </row>
    <row r="30" spans="1:12" x14ac:dyDescent="0.15">
      <c r="A30" s="26"/>
    </row>
    <row r="31" spans="1:12" x14ac:dyDescent="0.15">
      <c r="A31" s="26"/>
    </row>
    <row r="32" spans="1:12" x14ac:dyDescent="0.15">
      <c r="A32" s="26"/>
    </row>
    <row r="33" spans="1:1" x14ac:dyDescent="0.15">
      <c r="A33" s="26"/>
    </row>
    <row r="34" spans="1:1" x14ac:dyDescent="0.15">
      <c r="A34" s="26"/>
    </row>
  </sheetData>
  <phoneticPr fontId="1" type="noConversion"/>
  <pageMargins left="0.7" right="0.7" top="0.75" bottom="0.75" header="0.3" footer="0.3"/>
  <pageSetup paperSize="9"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2:F35"/>
  <sheetViews>
    <sheetView workbookViewId="0">
      <selection activeCell="F8" sqref="F8"/>
    </sheetView>
  </sheetViews>
  <sheetFormatPr defaultRowHeight="13.5" x14ac:dyDescent="0.15"/>
  <cols>
    <col min="1" max="1" width="9" customWidth="1"/>
    <col min="2" max="2" width="10.5" bestFit="1" customWidth="1"/>
    <col min="4" max="4" width="11.5" customWidth="1"/>
    <col min="6" max="6" width="9" style="4"/>
  </cols>
  <sheetData>
    <row r="2" spans="1:6" x14ac:dyDescent="0.15">
      <c r="A2" s="1" t="s">
        <v>8</v>
      </c>
      <c r="B2" s="1" t="s">
        <v>10</v>
      </c>
    </row>
    <row r="3" spans="1:6" x14ac:dyDescent="0.15">
      <c r="A3" s="1" t="s">
        <v>7</v>
      </c>
      <c r="B3" s="1" t="s">
        <v>9</v>
      </c>
      <c r="D3" t="s">
        <v>11</v>
      </c>
    </row>
    <row r="4" spans="1:6" x14ac:dyDescent="0.15">
      <c r="A4" s="32">
        <v>43630</v>
      </c>
      <c r="B4" s="23">
        <f>[1]!WSD("510050.SH",B3:B3,"-30TD","","TradingCalendar=SSE","rptType=1","ShowCodes=N","ShowParams=Y","cols=1;rows=31")</f>
        <v>2.79</v>
      </c>
    </row>
    <row r="5" spans="1:6" x14ac:dyDescent="0.15">
      <c r="A5" s="32">
        <v>43633</v>
      </c>
      <c r="B5" s="23">
        <v>2.7989999999999999</v>
      </c>
      <c r="D5">
        <f>LN(B5/B4)</f>
        <v>3.2206147000421572E-3</v>
      </c>
    </row>
    <row r="6" spans="1:6" x14ac:dyDescent="0.15">
      <c r="A6" s="32">
        <v>43634</v>
      </c>
      <c r="B6" s="23">
        <v>2.81</v>
      </c>
      <c r="D6">
        <f t="shared" ref="D6:D9" si="0">LN(B6/B5)</f>
        <v>3.9222728123378681E-3</v>
      </c>
      <c r="F6" s="4" t="s">
        <v>12</v>
      </c>
    </row>
    <row r="7" spans="1:6" x14ac:dyDescent="0.15">
      <c r="A7" s="32">
        <v>43635</v>
      </c>
      <c r="B7" s="23">
        <v>2.8559999999999999</v>
      </c>
      <c r="D7">
        <f t="shared" si="0"/>
        <v>1.6237561131683526E-2</v>
      </c>
      <c r="F7" s="4">
        <f>_xlfn.STDEV.S(D5:D34)*SQRT(260)</f>
        <v>0.17014318842210199</v>
      </c>
    </row>
    <row r="8" spans="1:6" x14ac:dyDescent="0.15">
      <c r="A8" s="32">
        <v>43636</v>
      </c>
      <c r="B8" s="23">
        <v>2.9540000000000002</v>
      </c>
      <c r="D8">
        <f t="shared" si="0"/>
        <v>3.3738139631850204E-2</v>
      </c>
    </row>
    <row r="9" spans="1:6" x14ac:dyDescent="0.15">
      <c r="A9" s="32">
        <v>43637</v>
      </c>
      <c r="B9" s="23">
        <v>2.9529999999999998</v>
      </c>
      <c r="D9">
        <f t="shared" si="0"/>
        <v>-3.3858134740256393E-4</v>
      </c>
    </row>
    <row r="10" spans="1:6" x14ac:dyDescent="0.15">
      <c r="A10" s="32">
        <v>43640</v>
      </c>
      <c r="B10" s="23">
        <v>2.9590000000000001</v>
      </c>
      <c r="D10">
        <f>LN(B10/B9)</f>
        <v>2.0297706562869547E-3</v>
      </c>
    </row>
    <row r="11" spans="1:6" x14ac:dyDescent="0.15">
      <c r="A11" s="32">
        <v>43641</v>
      </c>
      <c r="B11" s="23">
        <v>2.919</v>
      </c>
      <c r="D11">
        <f>LN(B11/B10)</f>
        <v>-1.3610281546094951E-2</v>
      </c>
    </row>
    <row r="12" spans="1:6" x14ac:dyDescent="0.15">
      <c r="A12" s="32">
        <v>43642</v>
      </c>
      <c r="B12" s="23">
        <v>2.9159999999999999</v>
      </c>
      <c r="D12">
        <f t="shared" ref="D12:D33" si="1">LN(B12/B11)</f>
        <v>-1.0282777255660436E-3</v>
      </c>
    </row>
    <row r="13" spans="1:6" x14ac:dyDescent="0.15">
      <c r="A13" s="32">
        <v>43643</v>
      </c>
      <c r="B13" s="23">
        <v>2.9550000000000001</v>
      </c>
      <c r="D13">
        <f t="shared" si="1"/>
        <v>1.3285836711649937E-2</v>
      </c>
    </row>
    <row r="14" spans="1:6" x14ac:dyDescent="0.15">
      <c r="A14" s="32">
        <v>43644</v>
      </c>
      <c r="B14" s="23">
        <v>2.952</v>
      </c>
      <c r="D14">
        <f t="shared" si="1"/>
        <v>-1.0157441198355276E-3</v>
      </c>
    </row>
    <row r="15" spans="1:6" x14ac:dyDescent="0.15">
      <c r="A15" s="32">
        <v>43647</v>
      </c>
      <c r="B15" s="23">
        <v>3.02</v>
      </c>
      <c r="D15">
        <f t="shared" si="1"/>
        <v>2.2773924648552275E-2</v>
      </c>
    </row>
    <row r="16" spans="1:6" x14ac:dyDescent="0.15">
      <c r="A16" s="32">
        <v>43648</v>
      </c>
      <c r="B16" s="23">
        <v>3.016</v>
      </c>
      <c r="D16">
        <f t="shared" si="1"/>
        <v>-1.325381241068682E-3</v>
      </c>
    </row>
    <row r="17" spans="1:4" x14ac:dyDescent="0.15">
      <c r="A17" s="32">
        <v>43649</v>
      </c>
      <c r="B17" s="23">
        <v>2.9870000000000001</v>
      </c>
      <c r="D17">
        <f t="shared" si="1"/>
        <v>-9.6619109117368589E-3</v>
      </c>
    </row>
    <row r="18" spans="1:4" x14ac:dyDescent="0.15">
      <c r="A18" s="32">
        <v>43650</v>
      </c>
      <c r="B18" s="23">
        <v>2.976</v>
      </c>
      <c r="D18">
        <f t="shared" si="1"/>
        <v>-3.6894222631273003E-3</v>
      </c>
    </row>
    <row r="19" spans="1:4" x14ac:dyDescent="0.15">
      <c r="A19" s="32">
        <v>43651</v>
      </c>
      <c r="B19" s="23">
        <v>2.9870000000000001</v>
      </c>
      <c r="D19">
        <f t="shared" si="1"/>
        <v>3.6894222631272825E-3</v>
      </c>
    </row>
    <row r="20" spans="1:4" x14ac:dyDescent="0.15">
      <c r="A20" s="32">
        <v>43654</v>
      </c>
      <c r="B20" s="23">
        <v>2.9239999999999999</v>
      </c>
      <c r="D20">
        <f t="shared" si="1"/>
        <v>-2.1316997346440762E-2</v>
      </c>
    </row>
    <row r="21" spans="1:4" x14ac:dyDescent="0.15">
      <c r="A21" s="32">
        <v>43655</v>
      </c>
      <c r="B21" s="23">
        <v>2.9140000000000001</v>
      </c>
      <c r="D21">
        <f t="shared" si="1"/>
        <v>-3.4258341145188618E-3</v>
      </c>
    </row>
    <row r="22" spans="1:4" x14ac:dyDescent="0.15">
      <c r="A22" s="32">
        <v>43656</v>
      </c>
      <c r="B22" s="23">
        <v>2.9119999999999999</v>
      </c>
      <c r="D22">
        <f t="shared" si="1"/>
        <v>-6.8657743857362659E-4</v>
      </c>
    </row>
    <row r="23" spans="1:4" x14ac:dyDescent="0.15">
      <c r="A23" s="32">
        <v>43657</v>
      </c>
      <c r="B23" s="23">
        <v>2.9220000000000002</v>
      </c>
      <c r="D23">
        <f t="shared" si="1"/>
        <v>3.4281829940681911E-3</v>
      </c>
    </row>
    <row r="24" spans="1:4" x14ac:dyDescent="0.15">
      <c r="A24" s="32">
        <v>43658</v>
      </c>
      <c r="B24" s="23">
        <v>2.9430000000000001</v>
      </c>
      <c r="D24">
        <f t="shared" si="1"/>
        <v>7.1611559228280065E-3</v>
      </c>
    </row>
    <row r="25" spans="1:4" x14ac:dyDescent="0.15">
      <c r="A25" s="32">
        <v>43661</v>
      </c>
      <c r="B25" s="23">
        <v>2.9420000000000002</v>
      </c>
      <c r="D25">
        <f t="shared" si="1"/>
        <v>-3.398470720898875E-4</v>
      </c>
    </row>
    <row r="26" spans="1:4" x14ac:dyDescent="0.15">
      <c r="A26" s="32">
        <v>43662</v>
      </c>
      <c r="B26" s="23">
        <v>2.9249999999999998</v>
      </c>
      <c r="D26">
        <f t="shared" si="1"/>
        <v>-5.795141495426084E-3</v>
      </c>
    </row>
    <row r="27" spans="1:4" x14ac:dyDescent="0.15">
      <c r="A27" s="32">
        <v>43663</v>
      </c>
      <c r="B27" s="23">
        <v>2.9159999999999999</v>
      </c>
      <c r="D27">
        <f t="shared" si="1"/>
        <v>-3.0816665374081122E-3</v>
      </c>
    </row>
    <row r="28" spans="1:4" x14ac:dyDescent="0.15">
      <c r="A28" s="32">
        <v>43664</v>
      </c>
      <c r="B28" s="23">
        <v>2.9049999999999998</v>
      </c>
      <c r="D28">
        <f t="shared" si="1"/>
        <v>-3.779423842537156E-3</v>
      </c>
    </row>
    <row r="29" spans="1:4" x14ac:dyDescent="0.15">
      <c r="A29" s="32">
        <v>43665</v>
      </c>
      <c r="B29" s="23">
        <v>2.94</v>
      </c>
      <c r="D29">
        <f t="shared" si="1"/>
        <v>1.197619104671584E-2</v>
      </c>
    </row>
    <row r="30" spans="1:4" x14ac:dyDescent="0.15">
      <c r="A30" s="32">
        <v>43668</v>
      </c>
      <c r="B30" s="23">
        <v>2.9220000000000002</v>
      </c>
      <c r="D30">
        <f t="shared" si="1"/>
        <v>-6.1412680220824653E-3</v>
      </c>
    </row>
    <row r="31" spans="1:4" x14ac:dyDescent="0.15">
      <c r="A31" s="32">
        <v>43669</v>
      </c>
      <c r="B31" s="23">
        <v>2.923</v>
      </c>
      <c r="D31">
        <f t="shared" si="1"/>
        <v>3.4217280060103183E-4</v>
      </c>
    </row>
    <row r="32" spans="1:4" x14ac:dyDescent="0.15">
      <c r="A32" s="32">
        <v>43670</v>
      </c>
      <c r="B32" s="23">
        <v>2.952</v>
      </c>
      <c r="D32">
        <f t="shared" si="1"/>
        <v>9.8724206091172339E-3</v>
      </c>
    </row>
    <row r="33" spans="1:4" x14ac:dyDescent="0.15">
      <c r="A33" s="32">
        <v>43671</v>
      </c>
      <c r="B33" s="23">
        <v>2.9769999999999999</v>
      </c>
      <c r="D33">
        <f t="shared" si="1"/>
        <v>8.4331752954131915E-3</v>
      </c>
    </row>
    <row r="34" spans="1:4" x14ac:dyDescent="0.15">
      <c r="A34" s="32">
        <v>43672</v>
      </c>
      <c r="B34" s="23">
        <v>2.9820000000000002</v>
      </c>
      <c r="D34">
        <f>LN(B34/B33)</f>
        <v>1.6781343089073552E-3</v>
      </c>
    </row>
    <row r="35" spans="1:4" x14ac:dyDescent="0.15">
      <c r="A35" s="2"/>
      <c r="B35" s="3"/>
    </row>
  </sheetData>
  <phoneticPr fontId="1" type="noConversion"/>
  <pageMargins left="0.7" right="0.7" top="0.75" bottom="0.75" header="0.3" footer="0.3"/>
  <pageSetup paperSize="9" orientation="portrait" horizontalDpi="200" verticalDpi="2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318DE-7C91-485A-8339-DC5F0A023B56}">
  <sheetPr codeName="Sheet1"/>
  <dimension ref="A1:B519"/>
  <sheetViews>
    <sheetView workbookViewId="0">
      <selection activeCell="G37" sqref="G37"/>
    </sheetView>
  </sheetViews>
  <sheetFormatPr defaultRowHeight="13.5" x14ac:dyDescent="0.15"/>
  <cols>
    <col min="1" max="1" width="15.375" bestFit="1" customWidth="1"/>
  </cols>
  <sheetData>
    <row r="1" spans="1:2" x14ac:dyDescent="0.15">
      <c r="A1" t="s">
        <v>18</v>
      </c>
      <c r="B1" t="s">
        <v>19</v>
      </c>
    </row>
    <row r="2" spans="1:2" x14ac:dyDescent="0.15">
      <c r="A2" s="24">
        <v>42373</v>
      </c>
      <c r="B2">
        <v>69.62</v>
      </c>
    </row>
    <row r="3" spans="1:2" x14ac:dyDescent="0.15">
      <c r="A3" s="24">
        <v>42374</v>
      </c>
      <c r="B3">
        <v>69.41</v>
      </c>
    </row>
    <row r="4" spans="1:2" x14ac:dyDescent="0.15">
      <c r="A4" s="24">
        <v>42375</v>
      </c>
      <c r="B4">
        <v>69.44</v>
      </c>
    </row>
    <row r="5" spans="1:2" x14ac:dyDescent="0.15">
      <c r="A5" s="24">
        <v>42376</v>
      </c>
      <c r="B5">
        <v>70.180000000000007</v>
      </c>
    </row>
    <row r="6" spans="1:2" x14ac:dyDescent="0.15">
      <c r="A6" s="24">
        <v>42377</v>
      </c>
      <c r="B6">
        <v>70.069999999999993</v>
      </c>
    </row>
    <row r="7" spans="1:2" x14ac:dyDescent="0.15">
      <c r="A7" s="24">
        <v>42380</v>
      </c>
      <c r="B7">
        <v>70.2</v>
      </c>
    </row>
    <row r="8" spans="1:2" x14ac:dyDescent="0.15">
      <c r="A8" s="24">
        <v>42381</v>
      </c>
      <c r="B8">
        <v>70.13</v>
      </c>
    </row>
    <row r="9" spans="1:2" x14ac:dyDescent="0.15">
      <c r="A9" s="24">
        <v>42382</v>
      </c>
      <c r="B9">
        <v>70.08</v>
      </c>
    </row>
    <row r="10" spans="1:2" x14ac:dyDescent="0.15">
      <c r="A10" s="24">
        <v>42383</v>
      </c>
      <c r="B10">
        <v>70.099999999999994</v>
      </c>
    </row>
    <row r="11" spans="1:2" x14ac:dyDescent="0.15">
      <c r="A11" s="24">
        <v>42384</v>
      </c>
      <c r="B11">
        <v>70.08</v>
      </c>
    </row>
    <row r="12" spans="1:2" x14ac:dyDescent="0.15">
      <c r="A12" s="24">
        <v>42387</v>
      </c>
      <c r="B12">
        <v>69.92</v>
      </c>
    </row>
    <row r="13" spans="1:2" x14ac:dyDescent="0.15">
      <c r="A13" s="24">
        <v>42388</v>
      </c>
      <c r="B13">
        <v>69.05</v>
      </c>
    </row>
    <row r="14" spans="1:2" x14ac:dyDescent="0.15">
      <c r="A14" s="24">
        <v>42389</v>
      </c>
      <c r="B14">
        <v>67.64</v>
      </c>
    </row>
    <row r="15" spans="1:2" x14ac:dyDescent="0.15">
      <c r="A15" s="24">
        <v>42390</v>
      </c>
      <c r="B15">
        <v>66.67</v>
      </c>
    </row>
    <row r="16" spans="1:2" x14ac:dyDescent="0.15">
      <c r="A16" s="24">
        <v>42391</v>
      </c>
      <c r="B16">
        <v>64.92</v>
      </c>
    </row>
    <row r="17" spans="1:2" x14ac:dyDescent="0.15">
      <c r="A17" s="24">
        <v>42394</v>
      </c>
      <c r="B17">
        <v>64.900000000000006</v>
      </c>
    </row>
    <row r="18" spans="1:2" x14ac:dyDescent="0.15">
      <c r="A18" s="24">
        <v>42395</v>
      </c>
      <c r="B18">
        <v>64.95</v>
      </c>
    </row>
    <row r="19" spans="1:2" x14ac:dyDescent="0.15">
      <c r="A19" s="24">
        <v>42396</v>
      </c>
      <c r="B19">
        <v>64.959999999999994</v>
      </c>
    </row>
    <row r="20" spans="1:2" x14ac:dyDescent="0.15">
      <c r="A20" s="24">
        <v>42397</v>
      </c>
      <c r="B20">
        <v>64.84</v>
      </c>
    </row>
    <row r="21" spans="1:2" x14ac:dyDescent="0.15">
      <c r="A21" s="24">
        <v>42398</v>
      </c>
      <c r="B21">
        <v>64.790000000000006</v>
      </c>
    </row>
    <row r="22" spans="1:2" x14ac:dyDescent="0.15">
      <c r="A22" s="24">
        <v>42401</v>
      </c>
      <c r="B22">
        <v>64.7</v>
      </c>
    </row>
    <row r="23" spans="1:2" x14ac:dyDescent="0.15">
      <c r="A23" s="24">
        <v>42402</v>
      </c>
      <c r="B23">
        <v>64.73</v>
      </c>
    </row>
    <row r="24" spans="1:2" x14ac:dyDescent="0.15">
      <c r="A24" s="24">
        <v>42403</v>
      </c>
      <c r="B24">
        <v>64.739999999999995</v>
      </c>
    </row>
    <row r="25" spans="1:2" x14ac:dyDescent="0.15">
      <c r="A25" s="24">
        <v>42404</v>
      </c>
      <c r="B25">
        <v>64.86</v>
      </c>
    </row>
    <row r="26" spans="1:2" x14ac:dyDescent="0.15">
      <c r="A26" s="24">
        <v>42405</v>
      </c>
      <c r="B26">
        <v>64.84</v>
      </c>
    </row>
    <row r="27" spans="1:2" x14ac:dyDescent="0.15">
      <c r="A27" s="24">
        <v>42415</v>
      </c>
      <c r="B27">
        <v>64.760000000000005</v>
      </c>
    </row>
    <row r="28" spans="1:2" x14ac:dyDescent="0.15">
      <c r="A28" s="24">
        <v>42416</v>
      </c>
      <c r="B28">
        <v>64.900000000000006</v>
      </c>
    </row>
    <row r="29" spans="1:2" x14ac:dyDescent="0.15">
      <c r="A29" s="24">
        <v>42417</v>
      </c>
      <c r="B29">
        <v>64.92</v>
      </c>
    </row>
    <row r="30" spans="1:2" x14ac:dyDescent="0.15">
      <c r="A30" s="24">
        <v>42418</v>
      </c>
      <c r="B30">
        <v>64.89</v>
      </c>
    </row>
    <row r="31" spans="1:2" x14ac:dyDescent="0.15">
      <c r="A31" s="24">
        <v>42419</v>
      </c>
      <c r="B31">
        <v>64.84</v>
      </c>
    </row>
    <row r="32" spans="1:2" x14ac:dyDescent="0.15">
      <c r="A32" s="24">
        <v>42422</v>
      </c>
      <c r="B32">
        <v>64.760000000000005</v>
      </c>
    </row>
    <row r="33" spans="1:2" x14ac:dyDescent="0.15">
      <c r="A33" s="24">
        <v>42423</v>
      </c>
      <c r="B33">
        <v>64.8</v>
      </c>
    </row>
    <row r="34" spans="1:2" x14ac:dyDescent="0.15">
      <c r="A34" s="24">
        <v>42424</v>
      </c>
      <c r="B34">
        <v>64.709999999999994</v>
      </c>
    </row>
    <row r="35" spans="1:2" x14ac:dyDescent="0.15">
      <c r="A35" s="24">
        <v>42425</v>
      </c>
      <c r="B35">
        <v>64.930000000000007</v>
      </c>
    </row>
    <row r="36" spans="1:2" x14ac:dyDescent="0.15">
      <c r="A36" s="24">
        <v>42426</v>
      </c>
      <c r="B36">
        <v>64.83</v>
      </c>
    </row>
    <row r="37" spans="1:2" x14ac:dyDescent="0.15">
      <c r="A37" s="24">
        <v>42429</v>
      </c>
      <c r="B37">
        <v>64.34</v>
      </c>
    </row>
    <row r="38" spans="1:2" x14ac:dyDescent="0.15">
      <c r="A38" s="24">
        <v>42430</v>
      </c>
      <c r="B38">
        <v>64.290000000000006</v>
      </c>
    </row>
    <row r="39" spans="1:2" x14ac:dyDescent="0.15">
      <c r="A39" s="24">
        <v>42431</v>
      </c>
      <c r="B39">
        <v>64.239999999999995</v>
      </c>
    </row>
    <row r="40" spans="1:2" x14ac:dyDescent="0.15">
      <c r="A40" s="24">
        <v>42432</v>
      </c>
      <c r="B40">
        <v>64.19</v>
      </c>
    </row>
    <row r="41" spans="1:2" x14ac:dyDescent="0.15">
      <c r="A41" s="24">
        <v>42433</v>
      </c>
      <c r="B41">
        <v>63.9</v>
      </c>
    </row>
    <row r="42" spans="1:2" x14ac:dyDescent="0.15">
      <c r="A42" s="24">
        <v>42436</v>
      </c>
      <c r="B42">
        <v>63.89</v>
      </c>
    </row>
    <row r="43" spans="1:2" x14ac:dyDescent="0.15">
      <c r="A43" s="24">
        <v>42437</v>
      </c>
      <c r="B43">
        <v>63.85</v>
      </c>
    </row>
    <row r="44" spans="1:2" x14ac:dyDescent="0.15">
      <c r="A44" s="24">
        <v>42438</v>
      </c>
      <c r="B44">
        <v>63.81</v>
      </c>
    </row>
    <row r="45" spans="1:2" x14ac:dyDescent="0.15">
      <c r="A45" s="24">
        <v>42439</v>
      </c>
      <c r="B45">
        <v>63.75</v>
      </c>
    </row>
    <row r="46" spans="1:2" x14ac:dyDescent="0.15">
      <c r="A46" s="24">
        <v>42440</v>
      </c>
      <c r="B46">
        <v>63.73</v>
      </c>
    </row>
    <row r="47" spans="1:2" x14ac:dyDescent="0.15">
      <c r="A47" s="24">
        <v>42443</v>
      </c>
      <c r="B47">
        <v>63.57</v>
      </c>
    </row>
    <row r="48" spans="1:2" x14ac:dyDescent="0.15">
      <c r="A48" s="24">
        <v>42444</v>
      </c>
      <c r="B48">
        <v>63.47</v>
      </c>
    </row>
    <row r="49" spans="1:2" x14ac:dyDescent="0.15">
      <c r="A49" s="24">
        <v>42445</v>
      </c>
      <c r="B49">
        <v>63.52</v>
      </c>
    </row>
    <row r="50" spans="1:2" x14ac:dyDescent="0.15">
      <c r="A50" s="24">
        <v>42446</v>
      </c>
      <c r="B50">
        <v>63.4</v>
      </c>
    </row>
    <row r="51" spans="1:2" x14ac:dyDescent="0.15">
      <c r="A51" s="24">
        <v>42447</v>
      </c>
      <c r="B51">
        <v>63.45</v>
      </c>
    </row>
    <row r="52" spans="1:2" x14ac:dyDescent="0.15">
      <c r="A52" s="24">
        <v>42450</v>
      </c>
      <c r="B52">
        <v>63.5</v>
      </c>
    </row>
    <row r="53" spans="1:2" x14ac:dyDescent="0.15">
      <c r="A53" s="24">
        <v>42451</v>
      </c>
      <c r="B53">
        <v>63.43</v>
      </c>
    </row>
    <row r="54" spans="1:2" x14ac:dyDescent="0.15">
      <c r="A54" s="24">
        <v>42452</v>
      </c>
      <c r="B54">
        <v>63.39</v>
      </c>
    </row>
    <row r="55" spans="1:2" x14ac:dyDescent="0.15">
      <c r="A55" s="24">
        <v>42453</v>
      </c>
      <c r="B55">
        <v>63.18</v>
      </c>
    </row>
    <row r="56" spans="1:2" x14ac:dyDescent="0.15">
      <c r="A56" s="24">
        <v>42454</v>
      </c>
      <c r="B56">
        <v>63.09</v>
      </c>
    </row>
    <row r="57" spans="1:2" x14ac:dyDescent="0.15">
      <c r="A57" s="24">
        <v>42457</v>
      </c>
      <c r="B57">
        <v>62.8</v>
      </c>
    </row>
    <row r="58" spans="1:2" x14ac:dyDescent="0.15">
      <c r="A58" s="24">
        <v>42458</v>
      </c>
      <c r="B58">
        <v>62.86</v>
      </c>
    </row>
    <row r="59" spans="1:2" x14ac:dyDescent="0.15">
      <c r="A59" s="24">
        <v>42459</v>
      </c>
      <c r="B59">
        <v>62.9</v>
      </c>
    </row>
    <row r="60" spans="1:2" x14ac:dyDescent="0.15">
      <c r="A60" s="24">
        <v>42460</v>
      </c>
      <c r="B60">
        <v>62.79</v>
      </c>
    </row>
    <row r="61" spans="1:2" x14ac:dyDescent="0.15">
      <c r="A61" s="24">
        <v>42461</v>
      </c>
      <c r="B61">
        <v>62.87</v>
      </c>
    </row>
    <row r="62" spans="1:2" x14ac:dyDescent="0.15">
      <c r="A62" s="24">
        <v>42465</v>
      </c>
      <c r="B62">
        <v>62.74</v>
      </c>
    </row>
    <row r="63" spans="1:2" x14ac:dyDescent="0.15">
      <c r="A63" s="24">
        <v>42466</v>
      </c>
      <c r="B63">
        <v>62.63</v>
      </c>
    </row>
    <row r="64" spans="1:2" x14ac:dyDescent="0.15">
      <c r="A64" s="24">
        <v>42467</v>
      </c>
      <c r="B64">
        <v>62.58</v>
      </c>
    </row>
    <row r="65" spans="1:2" x14ac:dyDescent="0.15">
      <c r="A65" s="24">
        <v>42468</v>
      </c>
      <c r="B65">
        <v>62.43</v>
      </c>
    </row>
    <row r="66" spans="1:2" x14ac:dyDescent="0.15">
      <c r="A66" s="24">
        <v>42471</v>
      </c>
      <c r="B66">
        <v>62.51</v>
      </c>
    </row>
    <row r="67" spans="1:2" x14ac:dyDescent="0.15">
      <c r="A67" s="24">
        <v>42472</v>
      </c>
      <c r="B67">
        <v>62.53</v>
      </c>
    </row>
    <row r="68" spans="1:2" x14ac:dyDescent="0.15">
      <c r="A68" s="24">
        <v>42473</v>
      </c>
      <c r="B68">
        <v>62.49</v>
      </c>
    </row>
    <row r="69" spans="1:2" x14ac:dyDescent="0.15">
      <c r="A69" s="24">
        <v>42474</v>
      </c>
      <c r="B69">
        <v>62.33</v>
      </c>
    </row>
    <row r="70" spans="1:2" x14ac:dyDescent="0.15">
      <c r="A70" s="24">
        <v>42475</v>
      </c>
      <c r="B70">
        <v>62.18</v>
      </c>
    </row>
    <row r="71" spans="1:2" x14ac:dyDescent="0.15">
      <c r="A71" s="24">
        <v>42478</v>
      </c>
      <c r="B71">
        <v>62.12</v>
      </c>
    </row>
    <row r="72" spans="1:2" x14ac:dyDescent="0.15">
      <c r="A72" s="24">
        <v>42479</v>
      </c>
      <c r="B72">
        <v>62.06</v>
      </c>
    </row>
    <row r="73" spans="1:2" x14ac:dyDescent="0.15">
      <c r="A73" s="24">
        <v>42480</v>
      </c>
      <c r="B73">
        <v>62.26</v>
      </c>
    </row>
    <row r="74" spans="1:2" x14ac:dyDescent="0.15">
      <c r="A74" s="24">
        <v>42481</v>
      </c>
      <c r="B74">
        <v>62.19</v>
      </c>
    </row>
    <row r="75" spans="1:2" x14ac:dyDescent="0.15">
      <c r="A75" s="24">
        <v>42482</v>
      </c>
      <c r="B75">
        <v>62.19</v>
      </c>
    </row>
    <row r="76" spans="1:2" x14ac:dyDescent="0.15">
      <c r="A76" s="24">
        <v>42485</v>
      </c>
      <c r="B76">
        <v>61.98</v>
      </c>
    </row>
    <row r="77" spans="1:2" x14ac:dyDescent="0.15">
      <c r="A77" s="24">
        <v>42486</v>
      </c>
      <c r="B77">
        <v>61.9</v>
      </c>
    </row>
    <row r="78" spans="1:2" x14ac:dyDescent="0.15">
      <c r="A78" s="24">
        <v>42487</v>
      </c>
      <c r="B78">
        <v>61.62</v>
      </c>
    </row>
    <row r="79" spans="1:2" x14ac:dyDescent="0.15">
      <c r="A79" s="24">
        <v>42488</v>
      </c>
      <c r="B79">
        <v>61.52</v>
      </c>
    </row>
    <row r="80" spans="1:2" x14ac:dyDescent="0.15">
      <c r="A80" s="24">
        <v>42489</v>
      </c>
      <c r="B80">
        <v>61.47</v>
      </c>
    </row>
    <row r="81" spans="1:2" x14ac:dyDescent="0.15">
      <c r="A81" s="24">
        <v>42493</v>
      </c>
      <c r="B81">
        <v>61.84</v>
      </c>
    </row>
    <row r="82" spans="1:2" x14ac:dyDescent="0.15">
      <c r="A82" s="24">
        <v>42494</v>
      </c>
      <c r="B82">
        <v>61.7</v>
      </c>
    </row>
    <row r="83" spans="1:2" x14ac:dyDescent="0.15">
      <c r="A83" s="24">
        <v>42495</v>
      </c>
      <c r="B83">
        <v>61.54</v>
      </c>
    </row>
    <row r="84" spans="1:2" x14ac:dyDescent="0.15">
      <c r="A84" s="24">
        <v>42496</v>
      </c>
      <c r="B84">
        <v>62.03</v>
      </c>
    </row>
    <row r="85" spans="1:2" x14ac:dyDescent="0.15">
      <c r="A85" s="24">
        <v>42499</v>
      </c>
      <c r="B85">
        <v>61.95</v>
      </c>
    </row>
    <row r="86" spans="1:2" x14ac:dyDescent="0.15">
      <c r="A86" s="24">
        <v>42500</v>
      </c>
      <c r="B86">
        <v>61.78</v>
      </c>
    </row>
    <row r="87" spans="1:2" x14ac:dyDescent="0.15">
      <c r="A87" s="24">
        <v>42501</v>
      </c>
      <c r="B87">
        <v>61.45</v>
      </c>
    </row>
    <row r="88" spans="1:2" x14ac:dyDescent="0.15">
      <c r="A88" s="24">
        <v>42502</v>
      </c>
      <c r="B88">
        <v>61.4</v>
      </c>
    </row>
    <row r="89" spans="1:2" x14ac:dyDescent="0.15">
      <c r="A89" s="24">
        <v>42503</v>
      </c>
      <c r="B89">
        <v>61.34</v>
      </c>
    </row>
    <row r="90" spans="1:2" x14ac:dyDescent="0.15">
      <c r="A90" s="24">
        <v>42506</v>
      </c>
      <c r="B90">
        <v>61.47</v>
      </c>
    </row>
    <row r="91" spans="1:2" x14ac:dyDescent="0.15">
      <c r="A91" s="24">
        <v>42507</v>
      </c>
      <c r="B91">
        <v>61.43</v>
      </c>
    </row>
    <row r="92" spans="1:2" x14ac:dyDescent="0.15">
      <c r="A92" s="24">
        <v>42508</v>
      </c>
      <c r="B92">
        <v>61.22</v>
      </c>
    </row>
    <row r="93" spans="1:2" x14ac:dyDescent="0.15">
      <c r="A93" s="24">
        <v>42509</v>
      </c>
      <c r="B93">
        <v>61.05</v>
      </c>
    </row>
    <row r="94" spans="1:2" x14ac:dyDescent="0.15">
      <c r="A94" s="24">
        <v>42510</v>
      </c>
      <c r="B94">
        <v>60.95</v>
      </c>
    </row>
    <row r="95" spans="1:2" x14ac:dyDescent="0.15">
      <c r="A95" s="24">
        <v>42513</v>
      </c>
      <c r="B95">
        <v>60.78</v>
      </c>
    </row>
    <row r="96" spans="1:2" x14ac:dyDescent="0.15">
      <c r="A96" s="24">
        <v>42514</v>
      </c>
      <c r="B96">
        <v>60.79</v>
      </c>
    </row>
    <row r="97" spans="1:2" x14ac:dyDescent="0.15">
      <c r="A97" s="24">
        <v>42515</v>
      </c>
      <c r="B97">
        <v>60.74</v>
      </c>
    </row>
    <row r="98" spans="1:2" x14ac:dyDescent="0.15">
      <c r="A98" s="24">
        <v>42516</v>
      </c>
      <c r="B98">
        <v>60.78</v>
      </c>
    </row>
    <row r="99" spans="1:2" x14ac:dyDescent="0.15">
      <c r="A99" s="24">
        <v>42517</v>
      </c>
      <c r="B99">
        <v>60.56</v>
      </c>
    </row>
    <row r="100" spans="1:2" x14ac:dyDescent="0.15">
      <c r="A100" s="24">
        <v>42520</v>
      </c>
      <c r="B100">
        <v>60.42</v>
      </c>
    </row>
    <row r="101" spans="1:2" x14ac:dyDescent="0.15">
      <c r="A101" s="24">
        <v>42521</v>
      </c>
      <c r="B101">
        <v>60.7</v>
      </c>
    </row>
    <row r="102" spans="1:2" x14ac:dyDescent="0.15">
      <c r="A102" s="24">
        <v>42522</v>
      </c>
      <c r="B102">
        <v>60.61</v>
      </c>
    </row>
    <row r="103" spans="1:2" x14ac:dyDescent="0.15">
      <c r="A103" s="24">
        <v>42523</v>
      </c>
      <c r="B103">
        <v>60.57</v>
      </c>
    </row>
    <row r="104" spans="1:2" x14ac:dyDescent="0.15">
      <c r="A104" s="24">
        <v>42524</v>
      </c>
      <c r="B104">
        <v>60.49</v>
      </c>
    </row>
    <row r="105" spans="1:2" x14ac:dyDescent="0.15">
      <c r="A105" s="24">
        <v>42527</v>
      </c>
      <c r="B105">
        <v>60.36</v>
      </c>
    </row>
    <row r="106" spans="1:2" x14ac:dyDescent="0.15">
      <c r="A106" s="24">
        <v>42528</v>
      </c>
      <c r="B106">
        <v>60.21</v>
      </c>
    </row>
    <row r="107" spans="1:2" x14ac:dyDescent="0.15">
      <c r="A107" s="24">
        <v>42529</v>
      </c>
      <c r="B107">
        <v>60.22</v>
      </c>
    </row>
    <row r="108" spans="1:2" x14ac:dyDescent="0.15">
      <c r="A108" s="24">
        <v>42534</v>
      </c>
      <c r="B108">
        <v>60.61</v>
      </c>
    </row>
    <row r="109" spans="1:2" x14ac:dyDescent="0.15">
      <c r="A109" s="24">
        <v>42535</v>
      </c>
      <c r="B109">
        <v>60.71</v>
      </c>
    </row>
    <row r="110" spans="1:2" x14ac:dyDescent="0.15">
      <c r="A110" s="24">
        <v>42536</v>
      </c>
      <c r="B110">
        <v>61.32</v>
      </c>
    </row>
    <row r="111" spans="1:2" x14ac:dyDescent="0.15">
      <c r="A111" s="24">
        <v>42537</v>
      </c>
      <c r="B111">
        <v>61.24</v>
      </c>
    </row>
    <row r="112" spans="1:2" x14ac:dyDescent="0.15">
      <c r="A112" s="24">
        <v>42538</v>
      </c>
      <c r="B112">
        <v>61.09</v>
      </c>
    </row>
    <row r="113" spans="1:2" x14ac:dyDescent="0.15">
      <c r="A113" s="24">
        <v>42541</v>
      </c>
      <c r="B113">
        <v>61.05</v>
      </c>
    </row>
    <row r="114" spans="1:2" x14ac:dyDescent="0.15">
      <c r="A114" s="24">
        <v>42542</v>
      </c>
      <c r="B114">
        <v>61.17</v>
      </c>
    </row>
    <row r="115" spans="1:2" x14ac:dyDescent="0.15">
      <c r="A115" s="24">
        <v>42543</v>
      </c>
      <c r="B115">
        <v>61.08</v>
      </c>
    </row>
    <row r="116" spans="1:2" x14ac:dyDescent="0.15">
      <c r="A116" s="24">
        <v>42544</v>
      </c>
      <c r="B116">
        <v>61.12</v>
      </c>
    </row>
    <row r="117" spans="1:2" x14ac:dyDescent="0.15">
      <c r="A117" s="24">
        <v>42545</v>
      </c>
      <c r="B117">
        <v>60.84</v>
      </c>
    </row>
    <row r="118" spans="1:2" x14ac:dyDescent="0.15">
      <c r="A118" s="24">
        <v>42548</v>
      </c>
      <c r="B118">
        <v>61.17</v>
      </c>
    </row>
    <row r="119" spans="1:2" x14ac:dyDescent="0.15">
      <c r="A119" s="24">
        <v>42549</v>
      </c>
      <c r="B119">
        <v>60.9</v>
      </c>
    </row>
    <row r="120" spans="1:2" x14ac:dyDescent="0.15">
      <c r="A120" s="24">
        <v>42550</v>
      </c>
      <c r="B120">
        <v>60.92</v>
      </c>
    </row>
    <row r="121" spans="1:2" x14ac:dyDescent="0.15">
      <c r="A121" s="24">
        <v>42551</v>
      </c>
      <c r="B121">
        <v>60.82</v>
      </c>
    </row>
    <row r="122" spans="1:2" x14ac:dyDescent="0.15">
      <c r="A122" s="24">
        <v>42552</v>
      </c>
      <c r="B122">
        <v>60.66</v>
      </c>
    </row>
    <row r="123" spans="1:2" x14ac:dyDescent="0.15">
      <c r="A123" s="24">
        <v>42555</v>
      </c>
      <c r="B123">
        <v>60.96</v>
      </c>
    </row>
    <row r="124" spans="1:2" x14ac:dyDescent="0.15">
      <c r="A124" s="24">
        <v>42556</v>
      </c>
      <c r="B124">
        <v>61.01</v>
      </c>
    </row>
    <row r="125" spans="1:2" x14ac:dyDescent="0.15">
      <c r="A125" s="24">
        <v>42557</v>
      </c>
      <c r="B125">
        <v>60.95</v>
      </c>
    </row>
    <row r="126" spans="1:2" x14ac:dyDescent="0.15">
      <c r="A126" s="24">
        <v>42558</v>
      </c>
      <c r="B126">
        <v>60.62</v>
      </c>
    </row>
    <row r="127" spans="1:2" x14ac:dyDescent="0.15">
      <c r="A127" s="24">
        <v>42559</v>
      </c>
      <c r="B127">
        <v>60.57</v>
      </c>
    </row>
    <row r="128" spans="1:2" x14ac:dyDescent="0.15">
      <c r="A128" s="24">
        <v>42562</v>
      </c>
      <c r="B128">
        <v>60.16</v>
      </c>
    </row>
    <row r="129" spans="1:2" x14ac:dyDescent="0.15">
      <c r="A129" s="24">
        <v>42563</v>
      </c>
      <c r="B129">
        <v>59.52</v>
      </c>
    </row>
    <row r="130" spans="1:2" x14ac:dyDescent="0.15">
      <c r="A130" s="24">
        <v>42564</v>
      </c>
      <c r="B130">
        <v>58.55</v>
      </c>
    </row>
    <row r="131" spans="1:2" x14ac:dyDescent="0.15">
      <c r="A131" s="24">
        <v>42565</v>
      </c>
      <c r="B131">
        <v>58.37</v>
      </c>
    </row>
    <row r="132" spans="1:2" x14ac:dyDescent="0.15">
      <c r="A132" s="24">
        <v>42566</v>
      </c>
      <c r="B132">
        <v>58.16</v>
      </c>
    </row>
    <row r="133" spans="1:2" x14ac:dyDescent="0.15">
      <c r="A133" s="24">
        <v>42569</v>
      </c>
      <c r="B133">
        <v>57.87</v>
      </c>
    </row>
    <row r="134" spans="1:2" x14ac:dyDescent="0.15">
      <c r="A134" s="24">
        <v>42570</v>
      </c>
      <c r="B134">
        <v>57.82</v>
      </c>
    </row>
    <row r="135" spans="1:2" x14ac:dyDescent="0.15">
      <c r="A135" s="24">
        <v>42571</v>
      </c>
      <c r="B135">
        <v>56.34</v>
      </c>
    </row>
    <row r="136" spans="1:2" x14ac:dyDescent="0.15">
      <c r="A136" s="24">
        <v>42572</v>
      </c>
      <c r="B136">
        <v>55.7</v>
      </c>
    </row>
    <row r="137" spans="1:2" x14ac:dyDescent="0.15">
      <c r="A137" s="24">
        <v>42573</v>
      </c>
      <c r="B137">
        <v>56.37</v>
      </c>
    </row>
    <row r="138" spans="1:2" x14ac:dyDescent="0.15">
      <c r="A138" s="24">
        <v>42576</v>
      </c>
      <c r="B138">
        <v>55.77</v>
      </c>
    </row>
    <row r="139" spans="1:2" x14ac:dyDescent="0.15">
      <c r="A139" s="24">
        <v>42577</v>
      </c>
      <c r="B139">
        <v>56.46</v>
      </c>
    </row>
    <row r="140" spans="1:2" x14ac:dyDescent="0.15">
      <c r="A140" s="24">
        <v>42578</v>
      </c>
      <c r="B140">
        <v>57.37</v>
      </c>
    </row>
    <row r="141" spans="1:2" x14ac:dyDescent="0.15">
      <c r="A141" s="24">
        <v>42579</v>
      </c>
      <c r="B141">
        <v>57.25</v>
      </c>
    </row>
    <row r="142" spans="1:2" x14ac:dyDescent="0.15">
      <c r="A142" s="24">
        <v>42580</v>
      </c>
      <c r="B142">
        <v>57.15</v>
      </c>
    </row>
    <row r="143" spans="1:2" x14ac:dyDescent="0.15">
      <c r="A143" s="24">
        <v>42583</v>
      </c>
      <c r="B143">
        <v>57.1</v>
      </c>
    </row>
    <row r="144" spans="1:2" x14ac:dyDescent="0.15">
      <c r="A144" s="24">
        <v>42584</v>
      </c>
      <c r="B144">
        <v>57.15</v>
      </c>
    </row>
    <row r="145" spans="1:2" x14ac:dyDescent="0.15">
      <c r="A145" s="24">
        <v>42585</v>
      </c>
      <c r="B145">
        <v>57.14</v>
      </c>
    </row>
    <row r="146" spans="1:2" x14ac:dyDescent="0.15">
      <c r="A146" s="24">
        <v>42586</v>
      </c>
      <c r="B146">
        <v>57.01</v>
      </c>
    </row>
    <row r="147" spans="1:2" x14ac:dyDescent="0.15">
      <c r="A147" s="24">
        <v>42587</v>
      </c>
      <c r="B147">
        <v>56.97</v>
      </c>
    </row>
    <row r="148" spans="1:2" x14ac:dyDescent="0.15">
      <c r="A148" s="24">
        <v>42590</v>
      </c>
      <c r="B148">
        <v>56.95</v>
      </c>
    </row>
    <row r="149" spans="1:2" x14ac:dyDescent="0.15">
      <c r="A149" s="24">
        <v>42591</v>
      </c>
      <c r="B149">
        <v>56.92</v>
      </c>
    </row>
    <row r="150" spans="1:2" x14ac:dyDescent="0.15">
      <c r="A150" s="24">
        <v>42592</v>
      </c>
      <c r="B150">
        <v>56.8</v>
      </c>
    </row>
    <row r="151" spans="1:2" x14ac:dyDescent="0.15">
      <c r="A151" s="24">
        <v>42593</v>
      </c>
      <c r="B151">
        <v>56.87</v>
      </c>
    </row>
    <row r="152" spans="1:2" x14ac:dyDescent="0.15">
      <c r="A152" s="24">
        <v>42594</v>
      </c>
      <c r="B152">
        <v>56.86</v>
      </c>
    </row>
    <row r="153" spans="1:2" x14ac:dyDescent="0.15">
      <c r="A153" s="24">
        <v>42597</v>
      </c>
      <c r="B153">
        <v>56.92</v>
      </c>
    </row>
    <row r="154" spans="1:2" x14ac:dyDescent="0.15">
      <c r="A154" s="24">
        <v>42598</v>
      </c>
      <c r="B154">
        <v>56.66</v>
      </c>
    </row>
    <row r="155" spans="1:2" x14ac:dyDescent="0.15">
      <c r="A155" s="24">
        <v>42599</v>
      </c>
      <c r="B155">
        <v>56.55</v>
      </c>
    </row>
    <row r="156" spans="1:2" x14ac:dyDescent="0.15">
      <c r="A156" s="24">
        <v>42600</v>
      </c>
      <c r="B156">
        <v>56.56</v>
      </c>
    </row>
    <row r="157" spans="1:2" x14ac:dyDescent="0.15">
      <c r="A157" s="24">
        <v>42601</v>
      </c>
      <c r="B157">
        <v>56.39</v>
      </c>
    </row>
    <row r="158" spans="1:2" x14ac:dyDescent="0.15">
      <c r="A158" s="24">
        <v>42604</v>
      </c>
      <c r="B158">
        <v>56.3</v>
      </c>
    </row>
    <row r="159" spans="1:2" x14ac:dyDescent="0.15">
      <c r="A159" s="24">
        <v>42605</v>
      </c>
      <c r="B159">
        <v>56.17</v>
      </c>
    </row>
    <row r="160" spans="1:2" x14ac:dyDescent="0.15">
      <c r="A160" s="24">
        <v>42606</v>
      </c>
      <c r="B160">
        <v>56</v>
      </c>
    </row>
    <row r="161" spans="1:2" x14ac:dyDescent="0.15">
      <c r="A161" s="24">
        <v>42607</v>
      </c>
      <c r="B161">
        <v>55.41</v>
      </c>
    </row>
    <row r="162" spans="1:2" x14ac:dyDescent="0.15">
      <c r="A162" s="24">
        <v>42608</v>
      </c>
      <c r="B162">
        <v>55.49</v>
      </c>
    </row>
    <row r="163" spans="1:2" x14ac:dyDescent="0.15">
      <c r="A163" s="24">
        <v>42611</v>
      </c>
      <c r="B163">
        <v>55.21</v>
      </c>
    </row>
    <row r="164" spans="1:2" x14ac:dyDescent="0.15">
      <c r="A164" s="24">
        <v>42612</v>
      </c>
      <c r="B164">
        <v>55.02</v>
      </c>
    </row>
    <row r="165" spans="1:2" x14ac:dyDescent="0.15">
      <c r="A165" s="24">
        <v>42613</v>
      </c>
      <c r="B165">
        <v>54.88</v>
      </c>
    </row>
    <row r="166" spans="1:2" x14ac:dyDescent="0.15">
      <c r="A166" s="24">
        <v>42614</v>
      </c>
      <c r="B166">
        <v>54.86</v>
      </c>
    </row>
    <row r="167" spans="1:2" x14ac:dyDescent="0.15">
      <c r="A167" s="24">
        <v>42615</v>
      </c>
      <c r="B167">
        <v>54.53</v>
      </c>
    </row>
    <row r="168" spans="1:2" x14ac:dyDescent="0.15">
      <c r="A168" s="24">
        <v>42618</v>
      </c>
      <c r="B168">
        <v>54.45</v>
      </c>
    </row>
    <row r="169" spans="1:2" x14ac:dyDescent="0.15">
      <c r="A169" s="24">
        <v>42619</v>
      </c>
      <c r="B169">
        <v>54.99</v>
      </c>
    </row>
    <row r="170" spans="1:2" x14ac:dyDescent="0.15">
      <c r="A170" s="24">
        <v>42620</v>
      </c>
      <c r="B170">
        <v>54.87</v>
      </c>
    </row>
    <row r="171" spans="1:2" x14ac:dyDescent="0.15">
      <c r="A171" s="24">
        <v>42621</v>
      </c>
      <c r="B171">
        <v>54.72</v>
      </c>
    </row>
    <row r="172" spans="1:2" x14ac:dyDescent="0.15">
      <c r="A172" s="24">
        <v>42622</v>
      </c>
      <c r="B172">
        <v>54.88</v>
      </c>
    </row>
    <row r="173" spans="1:2" x14ac:dyDescent="0.15">
      <c r="A173" s="24">
        <v>42625</v>
      </c>
      <c r="B173">
        <v>55.02</v>
      </c>
    </row>
    <row r="174" spans="1:2" x14ac:dyDescent="0.15">
      <c r="A174" s="24">
        <v>42626</v>
      </c>
      <c r="B174">
        <v>54.81</v>
      </c>
    </row>
    <row r="175" spans="1:2" x14ac:dyDescent="0.15">
      <c r="A175" s="24">
        <v>42627</v>
      </c>
      <c r="B175">
        <v>54.86</v>
      </c>
    </row>
    <row r="176" spans="1:2" x14ac:dyDescent="0.15">
      <c r="A176" s="24">
        <v>42632</v>
      </c>
      <c r="B176">
        <v>54.98</v>
      </c>
    </row>
    <row r="177" spans="1:2" x14ac:dyDescent="0.15">
      <c r="A177" s="24">
        <v>42633</v>
      </c>
      <c r="B177">
        <v>54.88</v>
      </c>
    </row>
    <row r="178" spans="1:2" x14ac:dyDescent="0.15">
      <c r="A178" s="24">
        <v>42634</v>
      </c>
      <c r="B178">
        <v>54.7</v>
      </c>
    </row>
    <row r="179" spans="1:2" x14ac:dyDescent="0.15">
      <c r="A179" s="24">
        <v>42635</v>
      </c>
      <c r="B179">
        <v>54.81</v>
      </c>
    </row>
    <row r="180" spans="1:2" x14ac:dyDescent="0.15">
      <c r="A180" s="24">
        <v>42636</v>
      </c>
      <c r="B180">
        <v>54.62</v>
      </c>
    </row>
    <row r="181" spans="1:2" x14ac:dyDescent="0.15">
      <c r="A181" s="24">
        <v>42639</v>
      </c>
      <c r="B181">
        <v>54.98</v>
      </c>
    </row>
    <row r="182" spans="1:2" x14ac:dyDescent="0.15">
      <c r="A182" s="24">
        <v>42640</v>
      </c>
      <c r="B182">
        <v>54.8</v>
      </c>
    </row>
    <row r="183" spans="1:2" x14ac:dyDescent="0.15">
      <c r="A183" s="24">
        <v>42641</v>
      </c>
      <c r="B183">
        <v>54.75</v>
      </c>
    </row>
    <row r="184" spans="1:2" x14ac:dyDescent="0.15">
      <c r="A184" s="24">
        <v>42642</v>
      </c>
      <c r="B184">
        <v>54.7</v>
      </c>
    </row>
    <row r="185" spans="1:2" x14ac:dyDescent="0.15">
      <c r="A185" s="24">
        <v>42643</v>
      </c>
      <c r="B185">
        <v>54.64</v>
      </c>
    </row>
    <row r="186" spans="1:2" x14ac:dyDescent="0.15">
      <c r="A186" s="24">
        <v>42653</v>
      </c>
      <c r="B186">
        <v>54.51</v>
      </c>
    </row>
    <row r="187" spans="1:2" x14ac:dyDescent="0.15">
      <c r="A187" s="24">
        <v>42654</v>
      </c>
      <c r="B187">
        <v>54.57</v>
      </c>
    </row>
    <row r="188" spans="1:2" x14ac:dyDescent="0.15">
      <c r="A188" s="24">
        <v>42655</v>
      </c>
      <c r="B188">
        <v>54.41</v>
      </c>
    </row>
    <row r="189" spans="1:2" x14ac:dyDescent="0.15">
      <c r="A189" s="24">
        <v>42656</v>
      </c>
      <c r="B189">
        <v>54.39</v>
      </c>
    </row>
    <row r="190" spans="1:2" x14ac:dyDescent="0.15">
      <c r="A190" s="24">
        <v>42657</v>
      </c>
      <c r="B190">
        <v>54.37</v>
      </c>
    </row>
    <row r="191" spans="1:2" x14ac:dyDescent="0.15">
      <c r="A191" s="24">
        <v>42660</v>
      </c>
      <c r="B191">
        <v>54.59</v>
      </c>
    </row>
    <row r="192" spans="1:2" x14ac:dyDescent="0.15">
      <c r="A192" s="24">
        <v>42661</v>
      </c>
      <c r="B192">
        <v>54.82</v>
      </c>
    </row>
    <row r="193" spans="1:2" x14ac:dyDescent="0.15">
      <c r="A193" s="24">
        <v>42662</v>
      </c>
      <c r="B193">
        <v>54.85</v>
      </c>
    </row>
    <row r="194" spans="1:2" x14ac:dyDescent="0.15">
      <c r="A194" s="24">
        <v>42663</v>
      </c>
      <c r="B194">
        <v>54.7</v>
      </c>
    </row>
    <row r="195" spans="1:2" x14ac:dyDescent="0.15">
      <c r="A195" s="24">
        <v>42664</v>
      </c>
      <c r="B195">
        <v>54.59</v>
      </c>
    </row>
    <row r="196" spans="1:2" x14ac:dyDescent="0.15">
      <c r="A196" s="24">
        <v>42667</v>
      </c>
      <c r="B196">
        <v>54.17</v>
      </c>
    </row>
    <row r="197" spans="1:2" x14ac:dyDescent="0.15">
      <c r="A197" s="24">
        <v>42668</v>
      </c>
      <c r="B197">
        <v>54.32</v>
      </c>
    </row>
    <row r="198" spans="1:2" x14ac:dyDescent="0.15">
      <c r="A198" s="24">
        <v>42669</v>
      </c>
      <c r="B198">
        <v>53.83</v>
      </c>
    </row>
    <row r="199" spans="1:2" x14ac:dyDescent="0.15">
      <c r="A199" s="24">
        <v>42670</v>
      </c>
      <c r="B199">
        <v>53.54</v>
      </c>
    </row>
    <row r="200" spans="1:2" x14ac:dyDescent="0.15">
      <c r="A200" s="24">
        <v>42671</v>
      </c>
      <c r="B200">
        <v>53.45</v>
      </c>
    </row>
    <row r="201" spans="1:2" x14ac:dyDescent="0.15">
      <c r="A201" s="24">
        <v>42674</v>
      </c>
      <c r="B201">
        <v>53.19</v>
      </c>
    </row>
    <row r="202" spans="1:2" x14ac:dyDescent="0.15">
      <c r="A202" s="24">
        <v>42675</v>
      </c>
      <c r="B202">
        <v>53.5</v>
      </c>
    </row>
    <row r="203" spans="1:2" x14ac:dyDescent="0.15">
      <c r="A203" s="24">
        <v>42676</v>
      </c>
      <c r="B203">
        <v>53.26</v>
      </c>
    </row>
    <row r="204" spans="1:2" x14ac:dyDescent="0.15">
      <c r="A204" s="24">
        <v>42677</v>
      </c>
      <c r="B204">
        <v>53.07</v>
      </c>
    </row>
    <row r="205" spans="1:2" x14ac:dyDescent="0.15">
      <c r="A205" s="24">
        <v>42678</v>
      </c>
      <c r="B205">
        <v>52.88</v>
      </c>
    </row>
    <row r="206" spans="1:2" x14ac:dyDescent="0.15">
      <c r="A206" s="24">
        <v>42681</v>
      </c>
      <c r="B206">
        <v>52.58</v>
      </c>
    </row>
    <row r="207" spans="1:2" x14ac:dyDescent="0.15">
      <c r="A207" s="24">
        <v>42682</v>
      </c>
      <c r="B207">
        <v>52.45</v>
      </c>
    </row>
    <row r="208" spans="1:2" x14ac:dyDescent="0.15">
      <c r="A208" s="24">
        <v>42683</v>
      </c>
      <c r="B208">
        <v>52.37</v>
      </c>
    </row>
    <row r="209" spans="1:2" x14ac:dyDescent="0.15">
      <c r="A209" s="24">
        <v>42684</v>
      </c>
      <c r="B209">
        <v>52.97</v>
      </c>
    </row>
    <row r="210" spans="1:2" x14ac:dyDescent="0.15">
      <c r="A210" s="24">
        <v>42685</v>
      </c>
      <c r="B210">
        <v>52.87</v>
      </c>
    </row>
    <row r="211" spans="1:2" x14ac:dyDescent="0.15">
      <c r="A211" s="24">
        <v>42688</v>
      </c>
      <c r="B211">
        <v>52.62</v>
      </c>
    </row>
    <row r="212" spans="1:2" x14ac:dyDescent="0.15">
      <c r="A212" s="24">
        <v>42689</v>
      </c>
      <c r="B212">
        <v>52.13</v>
      </c>
    </row>
    <row r="213" spans="1:2" x14ac:dyDescent="0.15">
      <c r="A213" s="24">
        <v>42690</v>
      </c>
      <c r="B213">
        <v>51.91</v>
      </c>
    </row>
    <row r="214" spans="1:2" x14ac:dyDescent="0.15">
      <c r="A214" s="24">
        <v>42691</v>
      </c>
      <c r="B214">
        <v>51.53</v>
      </c>
    </row>
    <row r="215" spans="1:2" x14ac:dyDescent="0.15">
      <c r="A215" s="24">
        <v>42692</v>
      </c>
      <c r="B215">
        <v>51.63</v>
      </c>
    </row>
    <row r="216" spans="1:2" x14ac:dyDescent="0.15">
      <c r="A216" s="24">
        <v>42695</v>
      </c>
      <c r="B216">
        <v>51.46</v>
      </c>
    </row>
    <row r="217" spans="1:2" x14ac:dyDescent="0.15">
      <c r="A217" s="24">
        <v>42696</v>
      </c>
      <c r="B217">
        <v>51.9</v>
      </c>
    </row>
    <row r="218" spans="1:2" x14ac:dyDescent="0.15">
      <c r="A218" s="24">
        <v>42697</v>
      </c>
      <c r="B218">
        <v>51.82</v>
      </c>
    </row>
    <row r="219" spans="1:2" x14ac:dyDescent="0.15">
      <c r="A219" s="24">
        <v>42698</v>
      </c>
      <c r="B219">
        <v>51.34</v>
      </c>
    </row>
    <row r="220" spans="1:2" x14ac:dyDescent="0.15">
      <c r="A220" s="24">
        <v>42699</v>
      </c>
      <c r="B220">
        <v>51.16</v>
      </c>
    </row>
    <row r="221" spans="1:2" x14ac:dyDescent="0.15">
      <c r="A221" s="24">
        <v>42702</v>
      </c>
      <c r="B221">
        <v>50.89</v>
      </c>
    </row>
    <row r="222" spans="1:2" x14ac:dyDescent="0.15">
      <c r="A222" s="24">
        <v>42703</v>
      </c>
      <c r="B222">
        <v>50.48</v>
      </c>
    </row>
    <row r="223" spans="1:2" x14ac:dyDescent="0.15">
      <c r="A223" s="24">
        <v>42704</v>
      </c>
      <c r="B223">
        <v>51.26</v>
      </c>
    </row>
    <row r="224" spans="1:2" x14ac:dyDescent="0.15">
      <c r="A224" s="24">
        <v>42705</v>
      </c>
      <c r="B224">
        <v>51.36</v>
      </c>
    </row>
    <row r="225" spans="1:2" x14ac:dyDescent="0.15">
      <c r="A225" s="24">
        <v>42706</v>
      </c>
      <c r="B225">
        <v>52.7</v>
      </c>
    </row>
    <row r="226" spans="1:2" x14ac:dyDescent="0.15">
      <c r="A226" s="24">
        <v>42709</v>
      </c>
      <c r="B226">
        <v>52.61</v>
      </c>
    </row>
    <row r="227" spans="1:2" x14ac:dyDescent="0.15">
      <c r="A227" s="24">
        <v>42710</v>
      </c>
      <c r="B227">
        <v>52.27</v>
      </c>
    </row>
    <row r="228" spans="1:2" x14ac:dyDescent="0.15">
      <c r="A228" s="24">
        <v>42711</v>
      </c>
      <c r="B228">
        <v>52.65</v>
      </c>
    </row>
    <row r="229" spans="1:2" x14ac:dyDescent="0.15">
      <c r="A229" s="24">
        <v>42712</v>
      </c>
      <c r="B229">
        <v>52.31</v>
      </c>
    </row>
    <row r="230" spans="1:2" x14ac:dyDescent="0.15">
      <c r="A230" s="24">
        <v>42713</v>
      </c>
      <c r="B230">
        <v>51.81</v>
      </c>
    </row>
    <row r="231" spans="1:2" x14ac:dyDescent="0.15">
      <c r="A231" s="24">
        <v>42716</v>
      </c>
      <c r="B231">
        <v>53.84</v>
      </c>
    </row>
    <row r="232" spans="1:2" x14ac:dyDescent="0.15">
      <c r="A232" s="24">
        <v>42717</v>
      </c>
      <c r="B232">
        <v>53.95</v>
      </c>
    </row>
    <row r="233" spans="1:2" x14ac:dyDescent="0.15">
      <c r="A233" s="24">
        <v>42718</v>
      </c>
      <c r="B233">
        <v>54</v>
      </c>
    </row>
    <row r="234" spans="1:2" x14ac:dyDescent="0.15">
      <c r="A234" s="24">
        <v>42719</v>
      </c>
      <c r="B234">
        <v>54.25</v>
      </c>
    </row>
    <row r="235" spans="1:2" x14ac:dyDescent="0.15">
      <c r="A235" s="24">
        <v>42720</v>
      </c>
      <c r="B235">
        <v>54.1</v>
      </c>
    </row>
    <row r="236" spans="1:2" x14ac:dyDescent="0.15">
      <c r="A236" s="24">
        <v>42723</v>
      </c>
      <c r="B236">
        <v>53.95</v>
      </c>
    </row>
    <row r="237" spans="1:2" x14ac:dyDescent="0.15">
      <c r="A237" s="24">
        <v>42724</v>
      </c>
      <c r="B237">
        <v>53.9</v>
      </c>
    </row>
    <row r="238" spans="1:2" x14ac:dyDescent="0.15">
      <c r="A238" s="24">
        <v>42725</v>
      </c>
      <c r="B238">
        <v>54.24</v>
      </c>
    </row>
    <row r="239" spans="1:2" x14ac:dyDescent="0.15">
      <c r="A239" s="24">
        <v>42726</v>
      </c>
      <c r="B239">
        <v>54.19</v>
      </c>
    </row>
    <row r="240" spans="1:2" x14ac:dyDescent="0.15">
      <c r="A240" s="24">
        <v>42727</v>
      </c>
      <c r="B240">
        <v>54.06</v>
      </c>
    </row>
    <row r="241" spans="1:2" x14ac:dyDescent="0.15">
      <c r="A241" s="24">
        <v>42730</v>
      </c>
      <c r="B241">
        <v>54.46</v>
      </c>
    </row>
    <row r="242" spans="1:2" x14ac:dyDescent="0.15">
      <c r="A242" s="24">
        <v>42731</v>
      </c>
      <c r="B242">
        <v>54.15</v>
      </c>
    </row>
    <row r="243" spans="1:2" x14ac:dyDescent="0.15">
      <c r="A243" s="24">
        <v>42732</v>
      </c>
      <c r="B243">
        <v>54</v>
      </c>
    </row>
    <row r="244" spans="1:2" x14ac:dyDescent="0.15">
      <c r="A244" s="24">
        <v>42733</v>
      </c>
      <c r="B244">
        <v>53.93</v>
      </c>
    </row>
    <row r="245" spans="1:2" x14ac:dyDescent="0.15">
      <c r="A245" s="24">
        <v>42734</v>
      </c>
      <c r="B245">
        <v>54</v>
      </c>
    </row>
    <row r="246" spans="1:2" x14ac:dyDescent="0.15">
      <c r="A246" s="24">
        <v>42738</v>
      </c>
      <c r="B246">
        <v>54.67</v>
      </c>
    </row>
    <row r="247" spans="1:2" x14ac:dyDescent="0.15">
      <c r="A247" s="24">
        <v>42739</v>
      </c>
      <c r="B247">
        <v>54.64</v>
      </c>
    </row>
    <row r="248" spans="1:2" x14ac:dyDescent="0.15">
      <c r="A248" s="24">
        <v>42740</v>
      </c>
      <c r="B248">
        <v>54.55</v>
      </c>
    </row>
    <row r="249" spans="1:2" x14ac:dyDescent="0.15">
      <c r="A249" s="24">
        <v>42741</v>
      </c>
      <c r="B249">
        <v>54.67</v>
      </c>
    </row>
    <row r="250" spans="1:2" x14ac:dyDescent="0.15">
      <c r="A250" s="24">
        <v>42744</v>
      </c>
      <c r="B250">
        <v>54.3</v>
      </c>
    </row>
    <row r="251" spans="1:2" x14ac:dyDescent="0.15">
      <c r="A251" s="24">
        <v>42745</v>
      </c>
      <c r="B251">
        <v>54.3</v>
      </c>
    </row>
    <row r="252" spans="1:2" x14ac:dyDescent="0.15">
      <c r="A252" s="24">
        <v>42746</v>
      </c>
      <c r="B252">
        <v>55.16</v>
      </c>
    </row>
    <row r="253" spans="1:2" x14ac:dyDescent="0.15">
      <c r="A253" s="24">
        <v>42747</v>
      </c>
      <c r="B253">
        <v>55.39</v>
      </c>
    </row>
    <row r="254" spans="1:2" x14ac:dyDescent="0.15">
      <c r="A254" s="24">
        <v>42748</v>
      </c>
      <c r="B254">
        <v>55.27</v>
      </c>
    </row>
    <row r="255" spans="1:2" x14ac:dyDescent="0.15">
      <c r="A255" s="24">
        <v>42751</v>
      </c>
      <c r="B255">
        <v>53.69</v>
      </c>
    </row>
    <row r="256" spans="1:2" x14ac:dyDescent="0.15">
      <c r="A256" s="24">
        <v>42752</v>
      </c>
      <c r="B256">
        <v>53.78</v>
      </c>
    </row>
    <row r="257" spans="1:2" x14ac:dyDescent="0.15">
      <c r="A257" s="24">
        <v>42753</v>
      </c>
      <c r="B257">
        <v>53.57</v>
      </c>
    </row>
    <row r="258" spans="1:2" x14ac:dyDescent="0.15">
      <c r="A258" s="24">
        <v>42754</v>
      </c>
      <c r="B258">
        <v>54.22</v>
      </c>
    </row>
    <row r="259" spans="1:2" x14ac:dyDescent="0.15">
      <c r="A259" s="24">
        <v>42755</v>
      </c>
      <c r="B259">
        <v>55.29</v>
      </c>
    </row>
    <row r="260" spans="1:2" x14ac:dyDescent="0.15">
      <c r="A260" s="24">
        <v>42758</v>
      </c>
      <c r="B260">
        <v>55.71</v>
      </c>
    </row>
    <row r="261" spans="1:2" x14ac:dyDescent="0.15">
      <c r="A261" s="24">
        <v>42759</v>
      </c>
      <c r="B261">
        <v>55.63</v>
      </c>
    </row>
    <row r="262" spans="1:2" x14ac:dyDescent="0.15">
      <c r="A262" s="24">
        <v>42760</v>
      </c>
      <c r="B262">
        <v>55.58</v>
      </c>
    </row>
    <row r="263" spans="1:2" x14ac:dyDescent="0.15">
      <c r="A263" s="24">
        <v>42761</v>
      </c>
      <c r="B263">
        <v>55.62</v>
      </c>
    </row>
    <row r="264" spans="1:2" x14ac:dyDescent="0.15">
      <c r="A264" s="24">
        <v>42769</v>
      </c>
      <c r="B264">
        <v>55.85</v>
      </c>
    </row>
    <row r="265" spans="1:2" x14ac:dyDescent="0.15">
      <c r="A265" s="24">
        <v>42772</v>
      </c>
      <c r="B265">
        <v>55.8</v>
      </c>
    </row>
    <row r="266" spans="1:2" x14ac:dyDescent="0.15">
      <c r="A266" s="24">
        <v>42773</v>
      </c>
      <c r="B266">
        <v>55.83</v>
      </c>
    </row>
    <row r="267" spans="1:2" x14ac:dyDescent="0.15">
      <c r="A267" s="24">
        <v>42774</v>
      </c>
      <c r="B267">
        <v>55.84</v>
      </c>
    </row>
    <row r="268" spans="1:2" x14ac:dyDescent="0.15">
      <c r="A268" s="24">
        <v>42775</v>
      </c>
      <c r="B268">
        <v>55.77</v>
      </c>
    </row>
    <row r="269" spans="1:2" x14ac:dyDescent="0.15">
      <c r="A269" s="24">
        <v>42776</v>
      </c>
      <c r="B269">
        <v>55.56</v>
      </c>
    </row>
    <row r="270" spans="1:2" x14ac:dyDescent="0.15">
      <c r="A270" s="24">
        <v>42779</v>
      </c>
      <c r="B270">
        <v>55.85</v>
      </c>
    </row>
    <row r="271" spans="1:2" x14ac:dyDescent="0.15">
      <c r="A271" s="24">
        <v>42780</v>
      </c>
      <c r="B271">
        <v>55.53</v>
      </c>
    </row>
    <row r="272" spans="1:2" x14ac:dyDescent="0.15">
      <c r="A272" s="24">
        <v>42781</v>
      </c>
      <c r="B272">
        <v>55.71</v>
      </c>
    </row>
    <row r="273" spans="1:2" x14ac:dyDescent="0.15">
      <c r="A273" s="24">
        <v>42782</v>
      </c>
      <c r="B273">
        <v>55.68</v>
      </c>
    </row>
    <row r="274" spans="1:2" x14ac:dyDescent="0.15">
      <c r="A274" s="24">
        <v>42783</v>
      </c>
      <c r="B274">
        <v>56.04</v>
      </c>
    </row>
    <row r="275" spans="1:2" x14ac:dyDescent="0.15">
      <c r="A275" s="24">
        <v>42786</v>
      </c>
      <c r="B275">
        <v>56.83</v>
      </c>
    </row>
    <row r="276" spans="1:2" x14ac:dyDescent="0.15">
      <c r="A276" s="24">
        <v>42787</v>
      </c>
      <c r="B276">
        <v>56.44</v>
      </c>
    </row>
    <row r="277" spans="1:2" x14ac:dyDescent="0.15">
      <c r="A277" s="24">
        <v>42788</v>
      </c>
      <c r="B277">
        <v>56.34</v>
      </c>
    </row>
    <row r="278" spans="1:2" x14ac:dyDescent="0.15">
      <c r="A278" s="24">
        <v>42789</v>
      </c>
      <c r="B278">
        <v>56.03</v>
      </c>
    </row>
    <row r="279" spans="1:2" x14ac:dyDescent="0.15">
      <c r="A279" s="24">
        <v>42790</v>
      </c>
      <c r="B279">
        <v>55.69</v>
      </c>
    </row>
    <row r="280" spans="1:2" x14ac:dyDescent="0.15">
      <c r="A280" s="24">
        <v>42793</v>
      </c>
      <c r="B280">
        <v>55.86</v>
      </c>
    </row>
    <row r="281" spans="1:2" x14ac:dyDescent="0.15">
      <c r="A281" s="24">
        <v>42794</v>
      </c>
      <c r="B281">
        <v>55.68</v>
      </c>
    </row>
    <row r="282" spans="1:2" x14ac:dyDescent="0.15">
      <c r="A282" s="24">
        <v>42795</v>
      </c>
      <c r="B282">
        <v>55.39</v>
      </c>
    </row>
    <row r="283" spans="1:2" x14ac:dyDescent="0.15">
      <c r="A283" s="24">
        <v>42796</v>
      </c>
      <c r="B283">
        <v>55.15</v>
      </c>
    </row>
    <row r="284" spans="1:2" x14ac:dyDescent="0.15">
      <c r="A284" s="24">
        <v>42797</v>
      </c>
      <c r="B284">
        <v>54.68</v>
      </c>
    </row>
    <row r="285" spans="1:2" x14ac:dyDescent="0.15">
      <c r="A285" s="24">
        <v>42800</v>
      </c>
      <c r="B285">
        <v>54.7</v>
      </c>
    </row>
    <row r="286" spans="1:2" x14ac:dyDescent="0.15">
      <c r="A286" s="24">
        <v>42801</v>
      </c>
      <c r="B286">
        <v>54.47</v>
      </c>
    </row>
    <row r="287" spans="1:2" x14ac:dyDescent="0.15">
      <c r="A287" s="24">
        <v>42802</v>
      </c>
      <c r="B287">
        <v>54.37</v>
      </c>
    </row>
    <row r="288" spans="1:2" x14ac:dyDescent="0.15">
      <c r="A288" s="24">
        <v>42803</v>
      </c>
      <c r="B288">
        <v>54.68</v>
      </c>
    </row>
    <row r="289" spans="1:2" x14ac:dyDescent="0.15">
      <c r="A289" s="24">
        <v>42804</v>
      </c>
      <c r="B289">
        <v>54.52</v>
      </c>
    </row>
    <row r="290" spans="1:2" x14ac:dyDescent="0.15">
      <c r="A290" s="24">
        <v>42807</v>
      </c>
      <c r="B290">
        <v>55.06</v>
      </c>
    </row>
    <row r="291" spans="1:2" x14ac:dyDescent="0.15">
      <c r="A291" s="24">
        <v>42808</v>
      </c>
      <c r="B291">
        <v>54.96</v>
      </c>
    </row>
    <row r="292" spans="1:2" x14ac:dyDescent="0.15">
      <c r="A292" s="24">
        <v>42809</v>
      </c>
      <c r="B292">
        <v>54.72</v>
      </c>
    </row>
    <row r="293" spans="1:2" x14ac:dyDescent="0.15">
      <c r="A293" s="24">
        <v>42810</v>
      </c>
      <c r="B293">
        <v>54.67</v>
      </c>
    </row>
    <row r="294" spans="1:2" x14ac:dyDescent="0.15">
      <c r="A294" s="24">
        <v>42811</v>
      </c>
      <c r="B294">
        <v>55.7</v>
      </c>
    </row>
    <row r="295" spans="1:2" x14ac:dyDescent="0.15">
      <c r="A295" s="24">
        <v>42814</v>
      </c>
      <c r="B295">
        <v>55.55</v>
      </c>
    </row>
    <row r="296" spans="1:2" x14ac:dyDescent="0.15">
      <c r="A296" s="24">
        <v>42815</v>
      </c>
      <c r="B296">
        <v>55.69</v>
      </c>
    </row>
    <row r="297" spans="1:2" x14ac:dyDescent="0.15">
      <c r="A297" s="24">
        <v>42816</v>
      </c>
      <c r="B297">
        <v>55.16</v>
      </c>
    </row>
    <row r="298" spans="1:2" x14ac:dyDescent="0.15">
      <c r="A298" s="24">
        <v>42817</v>
      </c>
      <c r="B298">
        <v>54.92</v>
      </c>
    </row>
    <row r="299" spans="1:2" x14ac:dyDescent="0.15">
      <c r="A299" s="24">
        <v>42818</v>
      </c>
      <c r="B299">
        <v>54.79</v>
      </c>
    </row>
    <row r="300" spans="1:2" x14ac:dyDescent="0.15">
      <c r="A300" s="24">
        <v>42821</v>
      </c>
      <c r="B300">
        <v>55.3</v>
      </c>
    </row>
    <row r="301" spans="1:2" x14ac:dyDescent="0.15">
      <c r="A301" s="24">
        <v>42822</v>
      </c>
      <c r="B301">
        <v>55.1</v>
      </c>
    </row>
    <row r="302" spans="1:2" x14ac:dyDescent="0.15">
      <c r="A302" s="24">
        <v>42823</v>
      </c>
      <c r="B302">
        <v>54.89</v>
      </c>
    </row>
    <row r="303" spans="1:2" x14ac:dyDescent="0.15">
      <c r="A303" s="24">
        <v>42824</v>
      </c>
      <c r="B303">
        <v>55.1</v>
      </c>
    </row>
    <row r="304" spans="1:2" x14ac:dyDescent="0.15">
      <c r="A304" s="24">
        <v>42825</v>
      </c>
      <c r="B304">
        <v>54.57</v>
      </c>
    </row>
    <row r="305" spans="1:2" x14ac:dyDescent="0.15">
      <c r="A305" s="24">
        <v>42830</v>
      </c>
      <c r="B305">
        <v>55.01</v>
      </c>
    </row>
    <row r="306" spans="1:2" x14ac:dyDescent="0.15">
      <c r="A306" s="24">
        <v>42831</v>
      </c>
      <c r="B306">
        <v>54.87</v>
      </c>
    </row>
    <row r="307" spans="1:2" x14ac:dyDescent="0.15">
      <c r="A307" s="24">
        <v>42832</v>
      </c>
      <c r="B307">
        <v>54.74</v>
      </c>
    </row>
    <row r="308" spans="1:2" x14ac:dyDescent="0.15">
      <c r="A308" s="24">
        <v>42835</v>
      </c>
      <c r="B308">
        <v>54.48</v>
      </c>
    </row>
    <row r="309" spans="1:2" x14ac:dyDescent="0.15">
      <c r="A309" s="24">
        <v>42836</v>
      </c>
      <c r="B309">
        <v>54.25</v>
      </c>
    </row>
    <row r="310" spans="1:2" x14ac:dyDescent="0.15">
      <c r="A310" s="24">
        <v>42837</v>
      </c>
      <c r="B310">
        <v>54.13</v>
      </c>
    </row>
    <row r="311" spans="1:2" x14ac:dyDescent="0.15">
      <c r="A311" s="24">
        <v>42838</v>
      </c>
      <c r="B311">
        <v>54.06</v>
      </c>
    </row>
    <row r="312" spans="1:2" x14ac:dyDescent="0.15">
      <c r="A312" s="24">
        <v>42839</v>
      </c>
      <c r="B312">
        <v>54.22</v>
      </c>
    </row>
    <row r="313" spans="1:2" x14ac:dyDescent="0.15">
      <c r="A313" s="24">
        <v>42842</v>
      </c>
      <c r="B313">
        <v>53.96</v>
      </c>
    </row>
    <row r="314" spans="1:2" x14ac:dyDescent="0.15">
      <c r="A314" s="24">
        <v>42843</v>
      </c>
      <c r="B314">
        <v>53.71</v>
      </c>
    </row>
    <row r="315" spans="1:2" x14ac:dyDescent="0.15">
      <c r="A315" s="24">
        <v>42844</v>
      </c>
      <c r="B315">
        <v>53.3</v>
      </c>
    </row>
    <row r="316" spans="1:2" x14ac:dyDescent="0.15">
      <c r="A316" s="24">
        <v>42845</v>
      </c>
      <c r="B316">
        <v>53.31</v>
      </c>
    </row>
    <row r="317" spans="1:2" x14ac:dyDescent="0.15">
      <c r="A317" s="24">
        <v>42846</v>
      </c>
      <c r="B317">
        <v>53.39</v>
      </c>
    </row>
    <row r="318" spans="1:2" x14ac:dyDescent="0.15">
      <c r="A318" s="24">
        <v>42849</v>
      </c>
      <c r="B318">
        <v>54.22</v>
      </c>
    </row>
    <row r="319" spans="1:2" x14ac:dyDescent="0.15">
      <c r="A319" s="24">
        <v>42850</v>
      </c>
      <c r="B319">
        <v>54.36</v>
      </c>
    </row>
    <row r="320" spans="1:2" x14ac:dyDescent="0.15">
      <c r="A320" s="24">
        <v>42851</v>
      </c>
      <c r="B320">
        <v>54.24</v>
      </c>
    </row>
    <row r="321" spans="1:2" x14ac:dyDescent="0.15">
      <c r="A321" s="24">
        <v>42852</v>
      </c>
      <c r="B321">
        <v>54.19</v>
      </c>
    </row>
    <row r="322" spans="1:2" x14ac:dyDescent="0.15">
      <c r="A322" s="24">
        <v>42853</v>
      </c>
      <c r="B322">
        <v>53.84</v>
      </c>
    </row>
    <row r="323" spans="1:2" x14ac:dyDescent="0.15">
      <c r="A323" s="24">
        <v>42857</v>
      </c>
      <c r="B323">
        <v>53.64</v>
      </c>
    </row>
    <row r="324" spans="1:2" x14ac:dyDescent="0.15">
      <c r="A324" s="24">
        <v>42858</v>
      </c>
      <c r="B324">
        <v>53.47</v>
      </c>
    </row>
    <row r="325" spans="1:2" x14ac:dyDescent="0.15">
      <c r="A325" s="24">
        <v>42859</v>
      </c>
      <c r="B325">
        <v>53.33</v>
      </c>
    </row>
    <row r="326" spans="1:2" x14ac:dyDescent="0.15">
      <c r="A326" s="24">
        <v>42860</v>
      </c>
      <c r="B326">
        <v>53.35</v>
      </c>
    </row>
    <row r="327" spans="1:2" x14ac:dyDescent="0.15">
      <c r="A327" s="24">
        <v>42863</v>
      </c>
      <c r="B327">
        <v>53.41</v>
      </c>
    </row>
    <row r="328" spans="1:2" x14ac:dyDescent="0.15">
      <c r="A328" s="24">
        <v>42864</v>
      </c>
      <c r="B328">
        <v>53.29</v>
      </c>
    </row>
    <row r="329" spans="1:2" x14ac:dyDescent="0.15">
      <c r="A329" s="24">
        <v>42865</v>
      </c>
      <c r="B329">
        <v>53.13</v>
      </c>
    </row>
    <row r="330" spans="1:2" x14ac:dyDescent="0.15">
      <c r="A330" s="24">
        <v>42866</v>
      </c>
      <c r="B330">
        <v>52.92</v>
      </c>
    </row>
    <row r="331" spans="1:2" x14ac:dyDescent="0.15">
      <c r="A331" s="24">
        <v>42867</v>
      </c>
      <c r="B331">
        <v>52.56</v>
      </c>
    </row>
    <row r="332" spans="1:2" x14ac:dyDescent="0.15">
      <c r="A332" s="24">
        <v>42870</v>
      </c>
      <c r="B332">
        <v>52.67</v>
      </c>
    </row>
    <row r="333" spans="1:2" x14ac:dyDescent="0.15">
      <c r="A333" s="24">
        <v>42871</v>
      </c>
      <c r="B333">
        <v>53.23</v>
      </c>
    </row>
    <row r="334" spans="1:2" x14ac:dyDescent="0.15">
      <c r="A334" s="24">
        <v>42872</v>
      </c>
      <c r="B334">
        <v>53.19</v>
      </c>
    </row>
    <row r="335" spans="1:2" x14ac:dyDescent="0.15">
      <c r="A335" s="24">
        <v>42873</v>
      </c>
      <c r="B335">
        <v>53.13</v>
      </c>
    </row>
    <row r="336" spans="1:2" x14ac:dyDescent="0.15">
      <c r="A336" s="24">
        <v>42874</v>
      </c>
      <c r="B336">
        <v>53.08</v>
      </c>
    </row>
    <row r="337" spans="1:2" x14ac:dyDescent="0.15">
      <c r="A337" s="24">
        <v>42877</v>
      </c>
      <c r="B337">
        <v>52.84</v>
      </c>
    </row>
    <row r="338" spans="1:2" x14ac:dyDescent="0.15">
      <c r="A338" s="24">
        <v>42878</v>
      </c>
      <c r="B338">
        <v>52.03</v>
      </c>
    </row>
    <row r="339" spans="1:2" x14ac:dyDescent="0.15">
      <c r="A339" s="24">
        <v>42879</v>
      </c>
      <c r="B339">
        <v>51.92</v>
      </c>
    </row>
    <row r="340" spans="1:2" x14ac:dyDescent="0.15">
      <c r="A340" s="24">
        <v>42880</v>
      </c>
      <c r="B340">
        <v>51.65</v>
      </c>
    </row>
    <row r="341" spans="1:2" x14ac:dyDescent="0.15">
      <c r="A341" s="24">
        <v>42881</v>
      </c>
      <c r="B341">
        <v>51.41</v>
      </c>
    </row>
    <row r="342" spans="1:2" x14ac:dyDescent="0.15">
      <c r="A342" s="24">
        <v>42886</v>
      </c>
      <c r="B342">
        <v>51.25</v>
      </c>
    </row>
    <row r="343" spans="1:2" x14ac:dyDescent="0.15">
      <c r="A343" s="24">
        <v>42887</v>
      </c>
      <c r="B343">
        <v>50.51</v>
      </c>
    </row>
    <row r="344" spans="1:2" x14ac:dyDescent="0.15">
      <c r="A344" s="24">
        <v>42888</v>
      </c>
      <c r="B344">
        <v>50.24</v>
      </c>
    </row>
    <row r="345" spans="1:2" x14ac:dyDescent="0.15">
      <c r="A345" s="24">
        <v>42891</v>
      </c>
      <c r="B345">
        <v>49.89</v>
      </c>
    </row>
    <row r="346" spans="1:2" x14ac:dyDescent="0.15">
      <c r="A346" s="24">
        <v>42892</v>
      </c>
      <c r="B346">
        <v>50.18</v>
      </c>
    </row>
    <row r="347" spans="1:2" x14ac:dyDescent="0.15">
      <c r="A347" s="24">
        <v>42893</v>
      </c>
      <c r="B347">
        <v>51.45</v>
      </c>
    </row>
    <row r="348" spans="1:2" x14ac:dyDescent="0.15">
      <c r="A348" s="24">
        <v>42894</v>
      </c>
      <c r="B348">
        <v>51.63</v>
      </c>
    </row>
    <row r="349" spans="1:2" x14ac:dyDescent="0.15">
      <c r="A349" s="24">
        <v>42895</v>
      </c>
      <c r="B349">
        <v>51.54</v>
      </c>
    </row>
    <row r="350" spans="1:2" x14ac:dyDescent="0.15">
      <c r="A350" s="24">
        <v>42898</v>
      </c>
      <c r="B350">
        <v>51.31</v>
      </c>
    </row>
    <row r="351" spans="1:2" x14ac:dyDescent="0.15">
      <c r="A351" s="24">
        <v>42899</v>
      </c>
      <c r="B351">
        <v>51.1</v>
      </c>
    </row>
    <row r="352" spans="1:2" x14ac:dyDescent="0.15">
      <c r="A352" s="24">
        <v>42900</v>
      </c>
      <c r="B352">
        <v>51.82</v>
      </c>
    </row>
    <row r="353" spans="1:2" x14ac:dyDescent="0.15">
      <c r="A353" s="24">
        <v>42901</v>
      </c>
      <c r="B353">
        <v>51.58</v>
      </c>
    </row>
    <row r="354" spans="1:2" x14ac:dyDescent="0.15">
      <c r="A354" s="24">
        <v>42902</v>
      </c>
      <c r="B354">
        <v>51.42</v>
      </c>
    </row>
    <row r="355" spans="1:2" x14ac:dyDescent="0.15">
      <c r="A355" s="24">
        <v>42905</v>
      </c>
      <c r="B355">
        <v>51.71</v>
      </c>
    </row>
    <row r="356" spans="1:2" x14ac:dyDescent="0.15">
      <c r="A356" s="24">
        <v>42906</v>
      </c>
      <c r="B356">
        <v>51.63</v>
      </c>
    </row>
    <row r="357" spans="1:2" x14ac:dyDescent="0.15">
      <c r="A357" s="24">
        <v>42907</v>
      </c>
      <c r="B357">
        <v>51.97</v>
      </c>
    </row>
    <row r="358" spans="1:2" x14ac:dyDescent="0.15">
      <c r="A358" s="24">
        <v>42908</v>
      </c>
      <c r="B358">
        <v>52.32</v>
      </c>
    </row>
    <row r="359" spans="1:2" x14ac:dyDescent="0.15">
      <c r="A359" s="24">
        <v>42909</v>
      </c>
      <c r="B359">
        <v>52.6</v>
      </c>
    </row>
    <row r="360" spans="1:2" x14ac:dyDescent="0.15">
      <c r="A360" s="24">
        <v>42912</v>
      </c>
      <c r="B360">
        <v>53.38</v>
      </c>
    </row>
    <row r="361" spans="1:2" x14ac:dyDescent="0.15">
      <c r="A361" s="24">
        <v>42913</v>
      </c>
      <c r="B361">
        <v>53.33</v>
      </c>
    </row>
    <row r="362" spans="1:2" x14ac:dyDescent="0.15">
      <c r="A362" s="24">
        <v>42914</v>
      </c>
      <c r="B362">
        <v>53.92</v>
      </c>
    </row>
    <row r="363" spans="1:2" x14ac:dyDescent="0.15">
      <c r="A363" s="24">
        <v>42915</v>
      </c>
      <c r="B363">
        <v>54.02</v>
      </c>
    </row>
    <row r="364" spans="1:2" x14ac:dyDescent="0.15">
      <c r="A364" s="24">
        <v>42916</v>
      </c>
      <c r="B364">
        <v>54.02</v>
      </c>
    </row>
    <row r="365" spans="1:2" x14ac:dyDescent="0.15">
      <c r="A365" s="24">
        <v>42919</v>
      </c>
      <c r="B365">
        <v>53.75</v>
      </c>
    </row>
    <row r="366" spans="1:2" x14ac:dyDescent="0.15">
      <c r="A366" s="24">
        <v>42920</v>
      </c>
      <c r="B366">
        <v>54.01</v>
      </c>
    </row>
    <row r="367" spans="1:2" x14ac:dyDescent="0.15">
      <c r="A367" s="24">
        <v>42921</v>
      </c>
      <c r="B367">
        <v>54.49</v>
      </c>
    </row>
    <row r="368" spans="1:2" x14ac:dyDescent="0.15">
      <c r="A368" s="24">
        <v>42922</v>
      </c>
      <c r="B368">
        <v>54.43</v>
      </c>
    </row>
    <row r="369" spans="1:2" x14ac:dyDescent="0.15">
      <c r="A369" s="24">
        <v>42923</v>
      </c>
      <c r="B369">
        <v>54.24</v>
      </c>
    </row>
    <row r="370" spans="1:2" x14ac:dyDescent="0.15">
      <c r="A370" s="24">
        <v>42926</v>
      </c>
      <c r="B370">
        <v>54.27</v>
      </c>
    </row>
    <row r="371" spans="1:2" x14ac:dyDescent="0.15">
      <c r="A371" s="24">
        <v>42927</v>
      </c>
      <c r="B371">
        <v>54.02</v>
      </c>
    </row>
    <row r="372" spans="1:2" x14ac:dyDescent="0.15">
      <c r="A372" s="24">
        <v>42928</v>
      </c>
      <c r="B372">
        <v>53.64</v>
      </c>
    </row>
    <row r="373" spans="1:2" x14ac:dyDescent="0.15">
      <c r="A373" s="24">
        <v>42929</v>
      </c>
      <c r="B373">
        <v>53.4</v>
      </c>
    </row>
    <row r="374" spans="1:2" x14ac:dyDescent="0.15">
      <c r="A374" s="24">
        <v>42930</v>
      </c>
      <c r="B374">
        <v>53.07</v>
      </c>
    </row>
    <row r="375" spans="1:2" x14ac:dyDescent="0.15">
      <c r="A375" s="24">
        <v>42933</v>
      </c>
      <c r="B375">
        <v>52.46</v>
      </c>
    </row>
    <row r="376" spans="1:2" x14ac:dyDescent="0.15">
      <c r="A376" s="24">
        <v>42934</v>
      </c>
      <c r="B376">
        <v>52.18</v>
      </c>
    </row>
    <row r="377" spans="1:2" x14ac:dyDescent="0.15">
      <c r="A377" s="24">
        <v>42935</v>
      </c>
      <c r="B377">
        <v>52.77</v>
      </c>
    </row>
    <row r="378" spans="1:2" x14ac:dyDescent="0.15">
      <c r="A378" s="24">
        <v>42936</v>
      </c>
      <c r="B378">
        <v>52.96</v>
      </c>
    </row>
    <row r="379" spans="1:2" x14ac:dyDescent="0.15">
      <c r="A379" s="24">
        <v>42937</v>
      </c>
      <c r="B379">
        <v>53.08</v>
      </c>
    </row>
    <row r="380" spans="1:2" x14ac:dyDescent="0.15">
      <c r="A380" s="24">
        <v>42940</v>
      </c>
      <c r="B380">
        <v>52.81</v>
      </c>
    </row>
    <row r="381" spans="1:2" x14ac:dyDescent="0.15">
      <c r="A381" s="24">
        <v>42941</v>
      </c>
      <c r="B381">
        <v>52.69</v>
      </c>
    </row>
    <row r="382" spans="1:2" x14ac:dyDescent="0.15">
      <c r="A382" s="24">
        <v>42942</v>
      </c>
      <c r="B382">
        <v>52.66</v>
      </c>
    </row>
    <row r="383" spans="1:2" x14ac:dyDescent="0.15">
      <c r="A383" s="24">
        <v>42943</v>
      </c>
      <c r="B383">
        <v>52.22</v>
      </c>
    </row>
    <row r="384" spans="1:2" x14ac:dyDescent="0.15">
      <c r="A384" s="24">
        <v>42944</v>
      </c>
      <c r="B384">
        <v>52.23</v>
      </c>
    </row>
    <row r="385" spans="1:2" x14ac:dyDescent="0.15">
      <c r="A385" s="24">
        <v>42947</v>
      </c>
      <c r="B385">
        <v>52.31</v>
      </c>
    </row>
    <row r="386" spans="1:2" x14ac:dyDescent="0.15">
      <c r="A386" s="24">
        <v>42948</v>
      </c>
      <c r="B386">
        <v>52.05</v>
      </c>
    </row>
    <row r="387" spans="1:2" x14ac:dyDescent="0.15">
      <c r="A387" s="24">
        <v>42949</v>
      </c>
      <c r="B387">
        <v>51.83</v>
      </c>
    </row>
    <row r="388" spans="1:2" x14ac:dyDescent="0.15">
      <c r="A388" s="24">
        <v>42950</v>
      </c>
      <c r="B388">
        <v>52.1</v>
      </c>
    </row>
    <row r="389" spans="1:2" x14ac:dyDescent="0.15">
      <c r="A389" s="24">
        <v>42951</v>
      </c>
      <c r="B389">
        <v>52.33</v>
      </c>
    </row>
    <row r="390" spans="1:2" x14ac:dyDescent="0.15">
      <c r="A390" s="24">
        <v>42954</v>
      </c>
      <c r="B390">
        <v>52.73</v>
      </c>
    </row>
    <row r="391" spans="1:2" x14ac:dyDescent="0.15">
      <c r="A391" s="24">
        <v>42955</v>
      </c>
      <c r="B391">
        <v>52.54</v>
      </c>
    </row>
    <row r="392" spans="1:2" x14ac:dyDescent="0.15">
      <c r="A392" s="24">
        <v>42956</v>
      </c>
      <c r="B392">
        <v>52.38</v>
      </c>
    </row>
    <row r="393" spans="1:2" x14ac:dyDescent="0.15">
      <c r="A393" s="24">
        <v>42957</v>
      </c>
      <c r="B393">
        <v>52.41</v>
      </c>
    </row>
    <row r="394" spans="1:2" x14ac:dyDescent="0.15">
      <c r="A394" s="24">
        <v>42958</v>
      </c>
      <c r="B394">
        <v>54.01</v>
      </c>
    </row>
    <row r="395" spans="1:2" x14ac:dyDescent="0.15">
      <c r="A395" s="24">
        <v>42961</v>
      </c>
      <c r="B395">
        <v>54.79</v>
      </c>
    </row>
    <row r="396" spans="1:2" x14ac:dyDescent="0.15">
      <c r="A396" s="24">
        <v>42962</v>
      </c>
      <c r="B396">
        <v>54.8</v>
      </c>
    </row>
    <row r="397" spans="1:2" x14ac:dyDescent="0.15">
      <c r="A397" s="24">
        <v>42963</v>
      </c>
      <c r="B397">
        <v>54.71</v>
      </c>
    </row>
    <row r="398" spans="1:2" x14ac:dyDescent="0.15">
      <c r="A398" s="24">
        <v>42964</v>
      </c>
      <c r="B398">
        <v>54.53</v>
      </c>
    </row>
    <row r="399" spans="1:2" x14ac:dyDescent="0.15">
      <c r="A399" s="24">
        <v>42965</v>
      </c>
      <c r="B399">
        <v>54.56</v>
      </c>
    </row>
    <row r="400" spans="1:2" x14ac:dyDescent="0.15">
      <c r="A400" s="24">
        <v>42968</v>
      </c>
      <c r="B400">
        <v>54.61</v>
      </c>
    </row>
    <row r="401" spans="1:2" x14ac:dyDescent="0.15">
      <c r="A401" s="24">
        <v>42969</v>
      </c>
      <c r="B401">
        <v>54.48</v>
      </c>
    </row>
    <row r="402" spans="1:2" x14ac:dyDescent="0.15">
      <c r="A402" s="24">
        <v>42970</v>
      </c>
      <c r="B402">
        <v>54.54</v>
      </c>
    </row>
    <row r="403" spans="1:2" x14ac:dyDescent="0.15">
      <c r="A403" s="24">
        <v>42971</v>
      </c>
      <c r="B403">
        <v>54.68</v>
      </c>
    </row>
    <row r="404" spans="1:2" x14ac:dyDescent="0.15">
      <c r="A404" s="24">
        <v>42972</v>
      </c>
      <c r="B404">
        <v>54.99</v>
      </c>
    </row>
    <row r="405" spans="1:2" x14ac:dyDescent="0.15">
      <c r="A405" s="24">
        <v>42975</v>
      </c>
      <c r="B405">
        <v>54.94</v>
      </c>
    </row>
    <row r="406" spans="1:2" x14ac:dyDescent="0.15">
      <c r="A406" s="24">
        <v>42976</v>
      </c>
      <c r="B406">
        <v>54.9</v>
      </c>
    </row>
    <row r="407" spans="1:2" x14ac:dyDescent="0.15">
      <c r="A407" s="24">
        <v>42977</v>
      </c>
      <c r="B407">
        <v>54.83</v>
      </c>
    </row>
    <row r="408" spans="1:2" x14ac:dyDescent="0.15">
      <c r="A408" s="24">
        <v>42978</v>
      </c>
      <c r="B408">
        <v>54.62</v>
      </c>
    </row>
    <row r="409" spans="1:2" x14ac:dyDescent="0.15">
      <c r="A409" s="24">
        <v>42979</v>
      </c>
      <c r="B409">
        <v>54.45</v>
      </c>
    </row>
    <row r="410" spans="1:2" x14ac:dyDescent="0.15">
      <c r="A410" s="24">
        <v>42982</v>
      </c>
      <c r="B410">
        <v>54.43</v>
      </c>
    </row>
    <row r="411" spans="1:2" x14ac:dyDescent="0.15">
      <c r="A411" s="24">
        <v>42983</v>
      </c>
      <c r="B411">
        <v>54.28</v>
      </c>
    </row>
    <row r="412" spans="1:2" x14ac:dyDescent="0.15">
      <c r="A412" s="24">
        <v>42984</v>
      </c>
      <c r="B412">
        <v>54.12</v>
      </c>
    </row>
    <row r="413" spans="1:2" x14ac:dyDescent="0.15">
      <c r="A413" s="24">
        <v>42985</v>
      </c>
      <c r="B413">
        <v>54.1</v>
      </c>
    </row>
    <row r="414" spans="1:2" x14ac:dyDescent="0.15">
      <c r="A414" s="24">
        <v>42986</v>
      </c>
      <c r="B414">
        <v>53.98</v>
      </c>
    </row>
    <row r="415" spans="1:2" x14ac:dyDescent="0.15">
      <c r="A415" s="24">
        <v>42989</v>
      </c>
      <c r="B415">
        <v>53.95</v>
      </c>
    </row>
    <row r="416" spans="1:2" x14ac:dyDescent="0.15">
      <c r="A416" s="24">
        <v>42990</v>
      </c>
      <c r="B416">
        <v>53.68</v>
      </c>
    </row>
    <row r="417" spans="1:2" x14ac:dyDescent="0.15">
      <c r="A417" s="24">
        <v>42991</v>
      </c>
      <c r="B417">
        <v>53.51</v>
      </c>
    </row>
    <row r="418" spans="1:2" x14ac:dyDescent="0.15">
      <c r="A418" s="24">
        <v>42992</v>
      </c>
      <c r="B418">
        <v>53.51</v>
      </c>
    </row>
    <row r="419" spans="1:2" x14ac:dyDescent="0.15">
      <c r="A419" s="24">
        <v>42993</v>
      </c>
      <c r="B419">
        <v>53.27</v>
      </c>
    </row>
    <row r="420" spans="1:2" x14ac:dyDescent="0.15">
      <c r="A420" s="24">
        <v>42996</v>
      </c>
      <c r="B420">
        <v>53.24</v>
      </c>
    </row>
    <row r="421" spans="1:2" x14ac:dyDescent="0.15">
      <c r="A421" s="24">
        <v>42997</v>
      </c>
      <c r="B421">
        <v>53.09</v>
      </c>
    </row>
    <row r="422" spans="1:2" x14ac:dyDescent="0.15">
      <c r="A422" s="24">
        <v>42998</v>
      </c>
      <c r="B422">
        <v>53.08</v>
      </c>
    </row>
    <row r="423" spans="1:2" x14ac:dyDescent="0.15">
      <c r="A423" s="24">
        <v>42999</v>
      </c>
      <c r="B423">
        <v>53.41</v>
      </c>
    </row>
    <row r="424" spans="1:2" x14ac:dyDescent="0.15">
      <c r="A424" s="24">
        <v>43000</v>
      </c>
      <c r="B424">
        <v>53.15</v>
      </c>
    </row>
    <row r="425" spans="1:2" x14ac:dyDescent="0.15">
      <c r="A425" s="24">
        <v>43003</v>
      </c>
      <c r="B425">
        <v>53.32</v>
      </c>
    </row>
    <row r="426" spans="1:2" x14ac:dyDescent="0.15">
      <c r="A426" s="24">
        <v>43004</v>
      </c>
      <c r="B426">
        <v>53.24</v>
      </c>
    </row>
    <row r="427" spans="1:2" x14ac:dyDescent="0.15">
      <c r="A427" s="24">
        <v>43005</v>
      </c>
      <c r="B427">
        <v>53.2</v>
      </c>
    </row>
    <row r="428" spans="1:2" x14ac:dyDescent="0.15">
      <c r="A428" s="24">
        <v>43006</v>
      </c>
      <c r="B428">
        <v>53.2</v>
      </c>
    </row>
    <row r="429" spans="1:2" x14ac:dyDescent="0.15">
      <c r="A429" s="24">
        <v>43007</v>
      </c>
      <c r="B429">
        <v>53.27</v>
      </c>
    </row>
    <row r="430" spans="1:2" x14ac:dyDescent="0.15">
      <c r="A430" s="24">
        <v>43017</v>
      </c>
      <c r="B430">
        <v>53.72</v>
      </c>
    </row>
    <row r="431" spans="1:2" x14ac:dyDescent="0.15">
      <c r="A431" s="24">
        <v>43018</v>
      </c>
      <c r="B431">
        <v>53.43</v>
      </c>
    </row>
    <row r="432" spans="1:2" x14ac:dyDescent="0.15">
      <c r="A432" s="24">
        <v>43019</v>
      </c>
      <c r="B432">
        <v>53.2</v>
      </c>
    </row>
    <row r="433" spans="1:2" x14ac:dyDescent="0.15">
      <c r="A433" s="24">
        <v>43020</v>
      </c>
      <c r="B433">
        <v>51.35</v>
      </c>
    </row>
    <row r="434" spans="1:2" x14ac:dyDescent="0.15">
      <c r="A434" s="24">
        <v>43021</v>
      </c>
      <c r="B434">
        <v>52.16</v>
      </c>
    </row>
    <row r="435" spans="1:2" x14ac:dyDescent="0.15">
      <c r="A435" s="24">
        <v>43024</v>
      </c>
      <c r="B435">
        <v>51.98</v>
      </c>
    </row>
    <row r="436" spans="1:2" x14ac:dyDescent="0.15">
      <c r="A436" s="24">
        <v>43025</v>
      </c>
      <c r="B436">
        <v>51.8</v>
      </c>
    </row>
    <row r="437" spans="1:2" x14ac:dyDescent="0.15">
      <c r="A437" s="24">
        <v>43026</v>
      </c>
      <c r="B437">
        <v>51.75</v>
      </c>
    </row>
    <row r="438" spans="1:2" x14ac:dyDescent="0.15">
      <c r="A438" s="24">
        <v>43027</v>
      </c>
      <c r="B438">
        <v>51.75</v>
      </c>
    </row>
    <row r="439" spans="1:2" x14ac:dyDescent="0.15">
      <c r="A439" s="24">
        <v>43028</v>
      </c>
      <c r="B439">
        <v>51.38</v>
      </c>
    </row>
    <row r="440" spans="1:2" x14ac:dyDescent="0.15">
      <c r="A440" s="24">
        <v>43031</v>
      </c>
      <c r="B440">
        <v>51.41</v>
      </c>
    </row>
    <row r="441" spans="1:2" x14ac:dyDescent="0.15">
      <c r="A441" s="24">
        <v>43032</v>
      </c>
      <c r="B441">
        <v>51.09</v>
      </c>
    </row>
    <row r="442" spans="1:2" x14ac:dyDescent="0.15">
      <c r="A442" s="24">
        <v>43033</v>
      </c>
      <c r="B442">
        <v>50.94</v>
      </c>
    </row>
    <row r="443" spans="1:2" x14ac:dyDescent="0.15">
      <c r="A443" s="24">
        <v>43034</v>
      </c>
      <c r="B443">
        <v>50.5</v>
      </c>
    </row>
    <row r="444" spans="1:2" x14ac:dyDescent="0.15">
      <c r="A444" s="24">
        <v>43035</v>
      </c>
      <c r="B444">
        <v>49.88</v>
      </c>
    </row>
    <row r="445" spans="1:2" x14ac:dyDescent="0.15">
      <c r="A445" s="24">
        <v>43038</v>
      </c>
      <c r="B445">
        <v>50.15</v>
      </c>
    </row>
    <row r="446" spans="1:2" x14ac:dyDescent="0.15">
      <c r="A446" s="24">
        <v>43039</v>
      </c>
      <c r="B446">
        <v>49.87</v>
      </c>
    </row>
    <row r="447" spans="1:2" x14ac:dyDescent="0.15">
      <c r="A447" s="24">
        <v>43040</v>
      </c>
      <c r="B447">
        <v>49.9</v>
      </c>
    </row>
    <row r="448" spans="1:2" x14ac:dyDescent="0.15">
      <c r="A448" s="24">
        <v>43041</v>
      </c>
      <c r="B448">
        <v>50.15</v>
      </c>
    </row>
    <row r="449" spans="1:2" x14ac:dyDescent="0.15">
      <c r="A449" s="24">
        <v>43042</v>
      </c>
      <c r="B449">
        <v>50.1</v>
      </c>
    </row>
    <row r="450" spans="1:2" x14ac:dyDescent="0.15">
      <c r="A450" s="24">
        <v>43045</v>
      </c>
      <c r="B450">
        <v>52.1</v>
      </c>
    </row>
    <row r="451" spans="1:2" x14ac:dyDescent="0.15">
      <c r="A451" s="24">
        <v>43046</v>
      </c>
      <c r="B451">
        <v>51.87</v>
      </c>
    </row>
    <row r="452" spans="1:2" x14ac:dyDescent="0.15">
      <c r="A452" s="24">
        <v>43047</v>
      </c>
      <c r="B452">
        <v>52.08</v>
      </c>
    </row>
    <row r="453" spans="1:2" x14ac:dyDescent="0.15">
      <c r="A453" s="24">
        <v>43048</v>
      </c>
      <c r="B453">
        <v>52.71</v>
      </c>
    </row>
    <row r="454" spans="1:2" x14ac:dyDescent="0.15">
      <c r="A454" s="24">
        <v>43049</v>
      </c>
      <c r="B454">
        <v>53.69</v>
      </c>
    </row>
    <row r="455" spans="1:2" x14ac:dyDescent="0.15">
      <c r="A455" s="24">
        <v>43052</v>
      </c>
      <c r="B455">
        <v>53.48</v>
      </c>
    </row>
    <row r="456" spans="1:2" x14ac:dyDescent="0.15">
      <c r="A456" s="24">
        <v>43053</v>
      </c>
      <c r="B456">
        <v>54.51</v>
      </c>
    </row>
    <row r="457" spans="1:2" x14ac:dyDescent="0.15">
      <c r="A457" s="24">
        <v>43054</v>
      </c>
      <c r="B457">
        <v>55.62</v>
      </c>
    </row>
    <row r="458" spans="1:2" x14ac:dyDescent="0.15">
      <c r="A458" s="24">
        <v>43055</v>
      </c>
      <c r="B458">
        <v>55.85</v>
      </c>
    </row>
    <row r="459" spans="1:2" x14ac:dyDescent="0.15">
      <c r="A459" s="24">
        <v>43056</v>
      </c>
      <c r="B459">
        <v>55.79</v>
      </c>
    </row>
    <row r="460" spans="1:2" x14ac:dyDescent="0.15">
      <c r="A460" s="24">
        <v>43059</v>
      </c>
      <c r="B460">
        <v>56.02</v>
      </c>
    </row>
    <row r="461" spans="1:2" x14ac:dyDescent="0.15">
      <c r="A461" s="24">
        <v>43060</v>
      </c>
      <c r="B461">
        <v>55.38</v>
      </c>
    </row>
    <row r="462" spans="1:2" x14ac:dyDescent="0.15">
      <c r="A462" s="24">
        <v>43061</v>
      </c>
      <c r="B462">
        <v>55.3</v>
      </c>
    </row>
    <row r="463" spans="1:2" x14ac:dyDescent="0.15">
      <c r="A463" s="24">
        <v>43062</v>
      </c>
      <c r="B463">
        <v>57.72</v>
      </c>
    </row>
    <row r="464" spans="1:2" x14ac:dyDescent="0.15">
      <c r="A464" s="24">
        <v>43063</v>
      </c>
      <c r="B464">
        <v>57.61</v>
      </c>
    </row>
    <row r="465" spans="1:2" x14ac:dyDescent="0.15">
      <c r="A465" s="24">
        <v>43066</v>
      </c>
      <c r="B465">
        <v>57.69</v>
      </c>
    </row>
    <row r="466" spans="1:2" x14ac:dyDescent="0.15">
      <c r="A466" s="24">
        <v>43067</v>
      </c>
      <c r="B466">
        <v>57.6</v>
      </c>
    </row>
    <row r="467" spans="1:2" x14ac:dyDescent="0.15">
      <c r="A467" s="24">
        <v>43068</v>
      </c>
      <c r="B467">
        <v>57.52</v>
      </c>
    </row>
    <row r="468" spans="1:2" x14ac:dyDescent="0.15">
      <c r="A468" s="24">
        <v>43069</v>
      </c>
      <c r="B468">
        <v>57.56</v>
      </c>
    </row>
    <row r="469" spans="1:2" x14ac:dyDescent="0.15">
      <c r="A469" s="24">
        <v>43070</v>
      </c>
      <c r="B469">
        <v>57.46</v>
      </c>
    </row>
    <row r="470" spans="1:2" x14ac:dyDescent="0.15">
      <c r="A470" s="24">
        <v>43073</v>
      </c>
      <c r="B470">
        <v>57.35</v>
      </c>
    </row>
    <row r="471" spans="1:2" x14ac:dyDescent="0.15">
      <c r="A471" s="24">
        <v>43074</v>
      </c>
      <c r="B471">
        <v>57.13</v>
      </c>
    </row>
    <row r="472" spans="1:2" x14ac:dyDescent="0.15">
      <c r="A472" s="24">
        <v>43075</v>
      </c>
      <c r="B472">
        <v>56.97</v>
      </c>
    </row>
    <row r="473" spans="1:2" x14ac:dyDescent="0.15">
      <c r="A473" s="24">
        <v>43076</v>
      </c>
      <c r="B473">
        <v>56.96</v>
      </c>
    </row>
    <row r="474" spans="1:2" x14ac:dyDescent="0.15">
      <c r="A474" s="24">
        <v>43077</v>
      </c>
      <c r="B474">
        <v>56.82</v>
      </c>
    </row>
    <row r="475" spans="1:2" x14ac:dyDescent="0.15">
      <c r="A475" s="24">
        <v>43080</v>
      </c>
      <c r="B475">
        <v>57.01</v>
      </c>
    </row>
    <row r="476" spans="1:2" x14ac:dyDescent="0.15">
      <c r="A476" s="24">
        <v>43081</v>
      </c>
      <c r="B476">
        <v>57.08</v>
      </c>
    </row>
    <row r="477" spans="1:2" x14ac:dyDescent="0.15">
      <c r="A477" s="24">
        <v>43082</v>
      </c>
      <c r="B477">
        <v>57.16</v>
      </c>
    </row>
    <row r="478" spans="1:2" x14ac:dyDescent="0.15">
      <c r="A478" s="24">
        <v>43083</v>
      </c>
      <c r="B478">
        <v>57.08</v>
      </c>
    </row>
    <row r="479" spans="1:2" x14ac:dyDescent="0.15">
      <c r="A479" s="24">
        <v>43084</v>
      </c>
      <c r="B479">
        <v>57.06</v>
      </c>
    </row>
    <row r="480" spans="1:2" x14ac:dyDescent="0.15">
      <c r="A480" s="24">
        <v>43087</v>
      </c>
      <c r="B480">
        <v>56.96</v>
      </c>
    </row>
    <row r="481" spans="1:2" x14ac:dyDescent="0.15">
      <c r="A481" s="24">
        <v>43088</v>
      </c>
      <c r="B481">
        <v>57.17</v>
      </c>
    </row>
    <row r="482" spans="1:2" x14ac:dyDescent="0.15">
      <c r="A482" s="24">
        <v>43089</v>
      </c>
      <c r="B482">
        <v>56.96</v>
      </c>
    </row>
    <row r="483" spans="1:2" x14ac:dyDescent="0.15">
      <c r="A483" s="24">
        <v>43090</v>
      </c>
      <c r="B483">
        <v>56.94</v>
      </c>
    </row>
    <row r="484" spans="1:2" x14ac:dyDescent="0.15">
      <c r="A484" s="24">
        <v>43091</v>
      </c>
      <c r="B484">
        <v>56.84</v>
      </c>
    </row>
    <row r="485" spans="1:2" x14ac:dyDescent="0.15">
      <c r="A485" s="24">
        <v>43094</v>
      </c>
      <c r="B485">
        <v>56.64</v>
      </c>
    </row>
    <row r="486" spans="1:2" x14ac:dyDescent="0.15">
      <c r="A486" s="24">
        <v>43095</v>
      </c>
      <c r="B486">
        <v>56.52</v>
      </c>
    </row>
    <row r="487" spans="1:2" x14ac:dyDescent="0.15">
      <c r="A487" s="24">
        <v>43096</v>
      </c>
      <c r="B487">
        <v>56.78</v>
      </c>
    </row>
    <row r="488" spans="1:2" x14ac:dyDescent="0.15">
      <c r="A488" s="24">
        <v>43097</v>
      </c>
      <c r="B488">
        <v>56.82</v>
      </c>
    </row>
    <row r="489" spans="1:2" x14ac:dyDescent="0.15">
      <c r="A489" s="24">
        <v>43098</v>
      </c>
      <c r="B489">
        <v>56.92</v>
      </c>
    </row>
    <row r="490" spans="1:2" x14ac:dyDescent="0.15">
      <c r="A490" s="24">
        <v>43102</v>
      </c>
      <c r="B490">
        <v>56.88</v>
      </c>
    </row>
    <row r="491" spans="1:2" x14ac:dyDescent="0.15">
      <c r="A491" s="24">
        <v>43103</v>
      </c>
      <c r="B491">
        <v>56.21</v>
      </c>
    </row>
    <row r="492" spans="1:2" x14ac:dyDescent="0.15">
      <c r="A492" s="24">
        <v>43104</v>
      </c>
      <c r="B492">
        <v>56.03</v>
      </c>
    </row>
    <row r="493" spans="1:2" x14ac:dyDescent="0.15">
      <c r="A493" s="24">
        <v>43105</v>
      </c>
      <c r="B493">
        <v>55.87</v>
      </c>
    </row>
    <row r="494" spans="1:2" x14ac:dyDescent="0.15">
      <c r="A494" s="24">
        <v>43108</v>
      </c>
      <c r="B494">
        <v>55.72</v>
      </c>
    </row>
    <row r="495" spans="1:2" x14ac:dyDescent="0.15">
      <c r="A495" s="24">
        <v>43109</v>
      </c>
      <c r="B495">
        <v>55.31</v>
      </c>
    </row>
    <row r="496" spans="1:2" x14ac:dyDescent="0.15">
      <c r="A496" s="24">
        <v>43110</v>
      </c>
      <c r="B496">
        <v>55.19</v>
      </c>
    </row>
    <row r="497" spans="1:2" x14ac:dyDescent="0.15">
      <c r="A497" s="24">
        <v>43111</v>
      </c>
      <c r="B497">
        <v>54.98</v>
      </c>
    </row>
    <row r="498" spans="1:2" x14ac:dyDescent="0.15">
      <c r="A498" s="24">
        <v>43112</v>
      </c>
      <c r="B498">
        <v>54.52</v>
      </c>
    </row>
    <row r="499" spans="1:2" x14ac:dyDescent="0.15">
      <c r="A499" s="24">
        <v>43115</v>
      </c>
      <c r="B499">
        <v>54.01</v>
      </c>
    </row>
    <row r="500" spans="1:2" x14ac:dyDescent="0.15">
      <c r="A500" s="24">
        <v>43116</v>
      </c>
      <c r="B500">
        <v>54.01</v>
      </c>
    </row>
    <row r="501" spans="1:2" x14ac:dyDescent="0.15">
      <c r="A501" s="24">
        <v>43117</v>
      </c>
      <c r="B501">
        <v>54.14</v>
      </c>
    </row>
    <row r="502" spans="1:2" x14ac:dyDescent="0.15">
      <c r="A502" s="24">
        <v>43118</v>
      </c>
      <c r="B502">
        <v>54.52</v>
      </c>
    </row>
    <row r="503" spans="1:2" x14ac:dyDescent="0.15">
      <c r="A503" s="24">
        <v>43119</v>
      </c>
      <c r="B503">
        <v>54.58</v>
      </c>
    </row>
    <row r="504" spans="1:2" x14ac:dyDescent="0.15">
      <c r="A504" s="24">
        <v>43122</v>
      </c>
      <c r="B504">
        <v>55.65</v>
      </c>
    </row>
    <row r="505" spans="1:2" x14ac:dyDescent="0.15">
      <c r="A505" s="24">
        <v>43123</v>
      </c>
      <c r="B505">
        <v>56.03</v>
      </c>
    </row>
    <row r="506" spans="1:2" x14ac:dyDescent="0.15">
      <c r="A506" s="24">
        <v>43124</v>
      </c>
      <c r="B506">
        <v>55.86</v>
      </c>
    </row>
    <row r="507" spans="1:2" x14ac:dyDescent="0.15">
      <c r="A507" s="24">
        <v>43125</v>
      </c>
      <c r="B507">
        <v>55.88</v>
      </c>
    </row>
    <row r="508" spans="1:2" x14ac:dyDescent="0.15">
      <c r="A508" s="24">
        <v>43126</v>
      </c>
      <c r="B508">
        <v>55.76</v>
      </c>
    </row>
    <row r="509" spans="1:2" x14ac:dyDescent="0.15">
      <c r="A509" s="24">
        <v>43129</v>
      </c>
      <c r="B509">
        <v>56.2</v>
      </c>
    </row>
    <row r="510" spans="1:2" x14ac:dyDescent="0.15">
      <c r="A510" s="24">
        <v>43130</v>
      </c>
      <c r="B510">
        <v>56.29</v>
      </c>
    </row>
    <row r="511" spans="1:2" x14ac:dyDescent="0.15">
      <c r="A511" s="24">
        <v>43131</v>
      </c>
      <c r="B511">
        <v>55.45</v>
      </c>
    </row>
    <row r="512" spans="1:2" x14ac:dyDescent="0.15">
      <c r="A512" s="24">
        <v>43132</v>
      </c>
      <c r="B512">
        <v>54.84</v>
      </c>
    </row>
    <row r="513" spans="1:2" x14ac:dyDescent="0.15">
      <c r="A513" s="24">
        <v>43133</v>
      </c>
      <c r="B513">
        <v>55.2</v>
      </c>
    </row>
    <row r="514" spans="1:2" x14ac:dyDescent="0.15">
      <c r="A514" s="24">
        <v>43136</v>
      </c>
      <c r="B514">
        <v>54.92</v>
      </c>
    </row>
    <row r="515" spans="1:2" x14ac:dyDescent="0.15">
      <c r="A515" s="24">
        <v>43137</v>
      </c>
      <c r="B515">
        <v>57.45</v>
      </c>
    </row>
    <row r="516" spans="1:2" x14ac:dyDescent="0.15">
      <c r="A516" s="24">
        <v>43138</v>
      </c>
      <c r="B516">
        <v>57.94</v>
      </c>
    </row>
    <row r="517" spans="1:2" x14ac:dyDescent="0.15">
      <c r="A517" s="24">
        <v>43139</v>
      </c>
      <c r="B517">
        <v>57.37</v>
      </c>
    </row>
    <row r="518" spans="1:2" x14ac:dyDescent="0.15">
      <c r="A518" s="24">
        <v>43140</v>
      </c>
      <c r="B518">
        <v>57.61</v>
      </c>
    </row>
    <row r="519" spans="1:2" x14ac:dyDescent="0.15">
      <c r="A519" s="24">
        <v>43143</v>
      </c>
      <c r="B519">
        <v>57.96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历史基差</vt:lpstr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2019-07-26T08:52:51Z</dcterms:modified>
</cp:coreProperties>
</file>