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59f3c5cefa85a7/Documents/Project Datasets/"/>
    </mc:Choice>
  </mc:AlternateContent>
  <xr:revisionPtr revIDLastSave="791" documentId="8_{7A9AE669-20E4-4031-89BF-372C9EA2A2C9}" xr6:coauthVersionLast="47" xr6:coauthVersionMax="47" xr10:uidLastSave="{7D740F28-D445-4A23-9AE3-36898F0A8828}"/>
  <bookViews>
    <workbookView xWindow="-108" yWindow="-108" windowWidth="23256" windowHeight="12456" firstSheet="1" activeTab="1" xr2:uid="{C10F7539-440F-4B2E-BEB5-C0754F7B59C9}"/>
  </bookViews>
  <sheets>
    <sheet name="Grad Rate by Race" sheetId="1" r:id="rId1"/>
    <sheet name="Grad Rate by Race WC" sheetId="2" r:id="rId2"/>
    <sheet name="Grad Rate By Race EC" sheetId="3" r:id="rId3"/>
    <sheet name="Grad Rate by Race MW" sheetId="4" r:id="rId4"/>
    <sheet name="Grad Rate by Race South" sheetId="5" r:id="rId5"/>
  </sheets>
  <definedNames>
    <definedName name="_xlchart.v1.0" hidden="1">'Grad Rate By Race EC'!$A$2:$A$16</definedName>
    <definedName name="_xlchart.v1.1" hidden="1">'Grad Rate By Race EC'!$B$1</definedName>
    <definedName name="_xlchart.v1.2" hidden="1">'Grad Rate By Race EC'!$B$2:$B$16</definedName>
    <definedName name="_xlchart.v1.3" hidden="1">'Grad Rate By Race EC'!$C$1</definedName>
    <definedName name="_xlchart.v1.4" hidden="1">'Grad Rate By Race EC'!$C$2:$C$16</definedName>
    <definedName name="_xlchart.v1.5" hidden="1">'Grad Rate By Race EC'!$D$1</definedName>
    <definedName name="_xlchart.v1.6" hidden="1">'Grad Rate By Race EC'!$D$2:$D$16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5" l="1"/>
  <c r="C38" i="5"/>
  <c r="E38" i="5"/>
  <c r="B38" i="5"/>
  <c r="C44" i="4"/>
  <c r="D44" i="4"/>
  <c r="E44" i="4"/>
  <c r="B44" i="4"/>
  <c r="C38" i="2"/>
  <c r="D38" i="2"/>
  <c r="E38" i="2"/>
  <c r="B38" i="2"/>
  <c r="C59" i="3"/>
  <c r="D59" i="3"/>
  <c r="E59" i="3"/>
  <c r="B59" i="3"/>
  <c r="H38" i="2"/>
  <c r="G38" i="2"/>
  <c r="H31" i="2"/>
  <c r="H32" i="2"/>
  <c r="H33" i="2"/>
  <c r="H34" i="2"/>
  <c r="H35" i="2"/>
  <c r="H36" i="2"/>
  <c r="H37" i="2"/>
  <c r="H30" i="2"/>
  <c r="G31" i="2"/>
  <c r="G32" i="2"/>
  <c r="G33" i="2"/>
  <c r="G34" i="2"/>
  <c r="G35" i="2"/>
  <c r="G36" i="2"/>
  <c r="G37" i="2"/>
  <c r="G30" i="2"/>
  <c r="C12" i="2"/>
  <c r="C11" i="2"/>
  <c r="D11" i="2"/>
  <c r="D12" i="2"/>
  <c r="B12" i="2"/>
  <c r="B11" i="2"/>
  <c r="B26" i="2"/>
  <c r="B25" i="2"/>
  <c r="D14" i="4"/>
  <c r="D13" i="4"/>
  <c r="C14" i="4"/>
  <c r="C13" i="4"/>
  <c r="B14" i="4"/>
  <c r="B13" i="4"/>
  <c r="B26" i="5"/>
  <c r="B25" i="5"/>
  <c r="D12" i="5"/>
  <c r="D11" i="5"/>
  <c r="C12" i="5"/>
  <c r="C10" i="5"/>
  <c r="C11" i="5"/>
  <c r="B12" i="5"/>
  <c r="B11" i="5"/>
  <c r="B10" i="5"/>
  <c r="B30" i="4"/>
  <c r="B29" i="4"/>
  <c r="D19" i="3"/>
  <c r="D18" i="3"/>
  <c r="C19" i="3"/>
  <c r="C18" i="3"/>
  <c r="B19" i="3"/>
  <c r="B18" i="3"/>
  <c r="B40" i="3"/>
  <c r="B39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44" i="3"/>
  <c r="H59" i="3" s="1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44" i="3"/>
  <c r="C10" i="2"/>
  <c r="D10" i="2"/>
  <c r="B10" i="2"/>
  <c r="B24" i="2"/>
  <c r="B38" i="3"/>
  <c r="C17" i="3"/>
  <c r="D17" i="3"/>
  <c r="B17" i="3"/>
  <c r="B24" i="5"/>
  <c r="B28" i="4"/>
  <c r="C12" i="4"/>
  <c r="D12" i="4"/>
  <c r="B12" i="4"/>
  <c r="H35" i="4"/>
  <c r="H36" i="4"/>
  <c r="H37" i="4"/>
  <c r="H38" i="4"/>
  <c r="H39" i="4"/>
  <c r="H40" i="4"/>
  <c r="H41" i="4"/>
  <c r="H42" i="4"/>
  <c r="H43" i="4"/>
  <c r="G34" i="4"/>
  <c r="H34" i="4"/>
  <c r="H44" i="4" s="1"/>
  <c r="H30" i="5"/>
  <c r="G35" i="4"/>
  <c r="G36" i="4"/>
  <c r="G37" i="4"/>
  <c r="G38" i="4"/>
  <c r="G39" i="4"/>
  <c r="G40" i="4"/>
  <c r="G41" i="4"/>
  <c r="G42" i="4"/>
  <c r="G43" i="4"/>
  <c r="G30" i="5"/>
  <c r="D10" i="5"/>
  <c r="G31" i="5"/>
  <c r="G32" i="5"/>
  <c r="G33" i="5"/>
  <c r="G34" i="5"/>
  <c r="G35" i="5"/>
  <c r="G36" i="5"/>
  <c r="G37" i="5"/>
  <c r="H31" i="5"/>
  <c r="H32" i="5"/>
  <c r="H33" i="5"/>
  <c r="H34" i="5"/>
  <c r="H35" i="5"/>
  <c r="H36" i="5"/>
  <c r="H37" i="5"/>
  <c r="H38" i="5" l="1"/>
  <c r="G38" i="5"/>
  <c r="G44" i="4"/>
  <c r="G59" i="3"/>
</calcChain>
</file>

<file path=xl/sharedStrings.xml><?xml version="1.0" encoding="utf-8"?>
<sst xmlns="http://schemas.openxmlformats.org/spreadsheetml/2006/main" count="259" uniqueCount="67">
  <si>
    <t>State</t>
  </si>
  <si>
    <t>Bachelors_Percent</t>
  </si>
  <si>
    <t>Asian_Bachelors</t>
  </si>
  <si>
    <t>Black_Bachelors</t>
  </si>
  <si>
    <t>White_Bachelors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</si>
  <si>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</si>
  <si>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</si>
  <si>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</si>
  <si>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</si>
  <si>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</si>
  <si>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</si>
  <si>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</si>
  <si>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</si>
  <si>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</si>
  <si>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</si>
  <si>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</si>
  <si>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</si>
  <si>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</si>
  <si>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</si>
  <si>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</si>
  <si>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</si>
  <si>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</si>
  <si>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</si>
  <si>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</si>
  <si>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</si>
  <si>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</si>
  <si>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</si>
  <si>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</si>
  <si>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</si>
  <si>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</si>
  <si>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</si>
  <si>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</si>
  <si>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</si>
  <si>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</si>
  <si>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</si>
  <si>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</si>
  <si>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</si>
  <si>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</si>
  <si>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</si>
  <si>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</si>
  <si>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</si>
  <si>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</si>
  <si>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</si>
  <si>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</si>
  <si>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</si>
  <si>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</si>
  <si>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</si>
  <si>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</si>
  <si>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</si>
  <si>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</si>
  <si>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</si>
  <si>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</si>
  <si>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</si>
  <si>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</si>
  <si>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</si>
  <si>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</si>
  <si>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Asian_Total</t>
  </si>
  <si>
    <t>Black_Total</t>
  </si>
  <si>
    <t>White_Total</t>
  </si>
  <si>
    <t>Black_to_White</t>
  </si>
  <si>
    <t>Asian_to_Black</t>
  </si>
  <si>
    <t>Population_2023</t>
  </si>
  <si>
    <t>Average:</t>
  </si>
  <si>
    <t>Min:</t>
  </si>
  <si>
    <t>Max:</t>
  </si>
  <si>
    <t>Max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</si>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</sst>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</a:rPr>
              <a:t>Bachelors Degree by Race in 2023 (West Coast)</a:t>
            </a:r>
          </a:p>
        </c:rich>
      </c:tx>
      <c:layout>
        <c:manualLayout>
          <c:xMode val="edge"/>
          <c:yMode val="edge"/>
          <c:x val="0.15922417681551645"/>
          <c:y val="2.2935779816513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'Grad Rate by Race WC'!$B$1</c:f>
              <c:strCache>
                <c:ptCount val="1"/>
                <c:pt idx="0">
                  <c:v>Asian_Bachelors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'Grad Rate by Race WC'!$A$2:$A$9</c:f>
              <c:strCache>
                <c:ptCount val="8"/>
                <c:pt idx="0">
                  <c:v>Alaska</c:v>
                </c:pt>
                <c:pt idx="1">
                  <c:v>Arizona</c:v>
                </c:pt>
                <c:pt idx="2">
                  <c:v>California</c:v>
                </c:pt>
                <c:pt idx="3">
                  <c:v>Hawaii</c:v>
                </c:pt>
                <c:pt idx="4">
                  <c:v>Idaho</c:v>
                </c:pt>
                <c:pt idx="5">
                  <c:v>Nevada</c:v>
                </c:pt>
                <c:pt idx="6">
                  <c:v>Oregon</c:v>
                </c:pt>
                <c:pt idx="7">
                  <c:v>Washington</c:v>
                </c:pt>
              </c:strCache>
            </c:strRef>
          </c:cat>
          <c:val>
            <c:numRef>
              <c:f>'Grad Rate by Race WC'!$B$2:$B$9</c:f>
              <c:numCache>
                <c:formatCode>0.00</c:formatCode>
                <c:ptCount val="8"/>
                <c:pt idx="0">
                  <c:v>7.8418343399999992</c:v>
                </c:pt>
                <c:pt idx="1">
                  <c:v>17.458976079299998</c:v>
                </c:pt>
                <c:pt idx="2">
                  <c:v>18.608304481899999</c:v>
                </c:pt>
                <c:pt idx="3">
                  <c:v>11.7735259152</c:v>
                </c:pt>
                <c:pt idx="4">
                  <c:v>12.907754254499999</c:v>
                </c:pt>
                <c:pt idx="5">
                  <c:v>10.555891259999999</c:v>
                </c:pt>
                <c:pt idx="6">
                  <c:v>18.509866240800001</c:v>
                </c:pt>
                <c:pt idx="7">
                  <c:v>20.006080747199999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4-4884-B7F1-D630FDD3FCD4}"/>
            </c:ext>
          </c:extLst>
        </c:ser>
        <c:ser>
          <c:idx val="2"/>
          <c:order val="1"/>
          <c:tx>
            <c:strRef>
              <c:f>'Grad Rate by Race WC'!$C$1</c:f>
              <c:strCache>
                <c:ptCount val="1"/>
                <c:pt idx="0">
                  <c:v>Black_Bachelors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'Grad Rate by Race WC'!$A$2:$A$9</c:f>
              <c:strCache>
                <c:ptCount val="8"/>
                <c:pt idx="0">
                  <c:v>Alaska</c:v>
                </c:pt>
                <c:pt idx="1">
                  <c:v>Arizona</c:v>
                </c:pt>
                <c:pt idx="2">
                  <c:v>California</c:v>
                </c:pt>
                <c:pt idx="3">
                  <c:v>Hawaii</c:v>
                </c:pt>
                <c:pt idx="4">
                  <c:v>Idaho</c:v>
                </c:pt>
                <c:pt idx="5">
                  <c:v>Nevada</c:v>
                </c:pt>
                <c:pt idx="6">
                  <c:v>Oregon</c:v>
                </c:pt>
                <c:pt idx="7">
                  <c:v>Washington</c:v>
                </c:pt>
              </c:strCache>
            </c:strRef>
          </c:cat>
          <c:val>
            <c:numRef>
              <c:f>'Grad Rate by Race WC'!$C$2:$C$9</c:f>
              <c:numCache>
                <c:formatCode>0.00</c:formatCode>
                <c:ptCount val="8"/>
                <c:pt idx="0">
                  <c:v>6.2230238999999994</c:v>
                </c:pt>
                <c:pt idx="1">
                  <c:v>7.9134671195999999</c:v>
                </c:pt>
                <c:pt idx="2">
                  <c:v>9.4057228712000001</c:v>
                </c:pt>
                <c:pt idx="3">
                  <c:v>10.3883508288</c:v>
                </c:pt>
                <c:pt idx="4">
                  <c:v>7.2120227130000005</c:v>
                </c:pt>
                <c:pt idx="5">
                  <c:v>4.8761190780000003</c:v>
                </c:pt>
                <c:pt idx="6">
                  <c:v>9.5119426239999978</c:v>
                </c:pt>
                <c:pt idx="7">
                  <c:v>9.8620946842000006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4-4884-B7F1-D630FDD3FCD4}"/>
            </c:ext>
          </c:extLst>
        </c:ser>
        <c:ser>
          <c:idx val="3"/>
          <c:order val="2"/>
          <c:tx>
            <c:strRef>
              <c:f>'Grad Rate by Race WC'!$D$1</c:f>
              <c:strCache>
                <c:ptCount val="1"/>
                <c:pt idx="0">
                  <c:v>White_Bachelors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'Grad Rate by Race WC'!$A$2:$A$9</c:f>
              <c:strCache>
                <c:ptCount val="8"/>
                <c:pt idx="0">
                  <c:v>Alaska</c:v>
                </c:pt>
                <c:pt idx="1">
                  <c:v>Arizona</c:v>
                </c:pt>
                <c:pt idx="2">
                  <c:v>California</c:v>
                </c:pt>
                <c:pt idx="3">
                  <c:v>Hawaii</c:v>
                </c:pt>
                <c:pt idx="4">
                  <c:v>Idaho</c:v>
                </c:pt>
                <c:pt idx="5">
                  <c:v>Nevada</c:v>
                </c:pt>
                <c:pt idx="6">
                  <c:v>Oregon</c:v>
                </c:pt>
                <c:pt idx="7">
                  <c:v>Washington</c:v>
                </c:pt>
              </c:strCache>
            </c:strRef>
          </c:cat>
          <c:val>
            <c:numRef>
              <c:f>'Grad Rate by Race WC'!$D$2:$D$9</c:f>
              <c:numCache>
                <c:formatCode>0.00</c:formatCode>
                <c:ptCount val="8"/>
                <c:pt idx="0">
                  <c:v>10.755902099999998</c:v>
                </c:pt>
                <c:pt idx="1">
                  <c:v>9.7463814764999999</c:v>
                </c:pt>
                <c:pt idx="2">
                  <c:v>12.606719206299999</c:v>
                </c:pt>
                <c:pt idx="3">
                  <c:v>14.941239566400002</c:v>
                </c:pt>
                <c:pt idx="4">
                  <c:v>8.4625457426999997</c:v>
                </c:pt>
                <c:pt idx="5">
                  <c:v>6.9033726225000009</c:v>
                </c:pt>
                <c:pt idx="6">
                  <c:v>11.935519494399999</c:v>
                </c:pt>
                <c:pt idx="7">
                  <c:v>13.549422258900002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4-4884-B7F1-D630FDD3FC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30292991"/>
        <c:axId val="1930294911"/>
        <c:axId val="0"/>
      </c:bar3DChart>
      <c:catAx>
        <c:axId val="193029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</a:rPr>
                  <a:t>STATE</a:t>
                </a:r>
              </a:p>
            </c:rich>
          </c:tx>
          <c:layout>
            <c:manualLayout>
              <c:xMode val="edge"/>
              <c:yMode val="edge"/>
              <c:x val="0.45872955450105163"/>
              <c:y val="0.78016085644896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294911"/>
        <c:crosses val="autoZero"/>
        <c:auto val="1"/>
        <c:lblAlgn val="ctr"/>
        <c:lblOffset val="100"/>
        <c:noMultiLvlLbl val="0"/>
      </c:catAx>
      <c:valAx>
        <c:axId val="193029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29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Percent</a:t>
            </a:r>
            <a:r>
              <a:rPr lang="en-US" sz="1600" b="1" baseline="0">
                <a:solidFill>
                  <a:sysClr val="windowText" lastClr="000000"/>
                </a:solidFill>
              </a:rPr>
              <a:t> of Bachelors by State in 2023 (West Coast)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'Grad Rate by Race WC'!$B$15</c:f>
              <c:strCache>
                <c:ptCount val="1"/>
                <c:pt idx="0">
                  <c:v>Bachelors_Percent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'Grad Rate by Race WC'!$A$16:$A$23</c:f>
              <c:strCache>
                <c:ptCount val="8"/>
                <c:pt idx="0">
                  <c:v>Alaska</c:v>
                </c:pt>
                <c:pt idx="1">
                  <c:v>Arizona</c:v>
                </c:pt>
                <c:pt idx="2">
                  <c:v>California</c:v>
                </c:pt>
                <c:pt idx="3">
                  <c:v>Hawaii</c:v>
                </c:pt>
                <c:pt idx="4">
                  <c:v>Idaho</c:v>
                </c:pt>
                <c:pt idx="5">
                  <c:v>Nevada</c:v>
                </c:pt>
                <c:pt idx="6">
                  <c:v>Oregon</c:v>
                </c:pt>
                <c:pt idx="7">
                  <c:v>Washington</c:v>
                </c:pt>
              </c:strCache>
            </c:strRef>
          </c:cat>
          <c:val>
            <c:numRef>
              <c:f>'Grad Rate by Race WC'!$B$16:$B$23</c:f>
              <c:numCache>
                <c:formatCode>General</c:formatCode>
                <c:ptCount val="8"/>
                <c:pt idx="0">
                  <c:v>30</c:v>
                </c:pt>
                <c:pt idx="1">
                  <c:v>30.3</c:v>
                </c:pt>
                <c:pt idx="2">
                  <c:v>34.700000000000003</c:v>
                </c:pt>
                <c:pt idx="3">
                  <c:v>33.6</c:v>
                </c:pt>
                <c:pt idx="4">
                  <c:v>28.7</c:v>
                </c:pt>
                <c:pt idx="5">
                  <c:v>25.5</c:v>
                </c:pt>
                <c:pt idx="6">
                  <c:v>34.4</c:v>
                </c:pt>
                <c:pt idx="7">
                  <c:v>36.700000000000003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E-4807-92E5-1CE939297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322415"/>
        <c:axId val="2074397423"/>
        <c:axId val="0"/>
      </c:bar3DChart>
      <c:catAx>
        <c:axId val="3532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STATE</a:t>
                </a:r>
              </a:p>
            </c:rich>
          </c:tx>
          <c:layout>
            <c:manualLayout>
              <c:xMode val="edge"/>
              <c:yMode val="edge"/>
              <c:x val="0.48696063754004626"/>
              <c:y val="0.87624470460929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97423"/>
        <c:crosses val="autoZero"/>
        <c:auto val="1"/>
        <c:lblAlgn val="ctr"/>
        <c:lblOffset val="100"/>
        <c:noMultiLvlLbl val="0"/>
      </c:catAx>
      <c:valAx>
        <c:axId val="20743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>
                    <a:solidFill>
                      <a:sysClr val="windowText" lastClr="000000"/>
                    </a:solidFill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4.7345805286675882E-2"/>
              <c:y val="0.37547888750748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bg1"/>
                </a:solidFill>
              </a:rPr>
              <a:t>Bachelors Degree by Race in 2023 (East Coast)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'Grad Rate By Race EC'!$B$1</c:f>
              <c:strCache>
                <c:ptCount val="1"/>
                <c:pt idx="0">
                  <c:v>Asian_Bachelors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'Grad Rate By Race EC'!$A$2:$A$16</c:f>
              <c:strCache>
                <c:ptCount val="15"/>
                <c:pt idx="0">
                  <c:v>Connecticut</c:v>
                </c:pt>
                <c:pt idx="1">
                  <c:v>Delaware</c:v>
                </c:pt>
                <c:pt idx="2">
                  <c:v>District of Columbia</c:v>
                </c:pt>
                <c:pt idx="3">
                  <c:v>Maine</c:v>
                </c:pt>
                <c:pt idx="4">
                  <c:v>Maryland</c:v>
                </c:pt>
                <c:pt idx="5">
                  <c:v>Massachusetts</c:v>
                </c:pt>
                <c:pt idx="6">
                  <c:v>New Hampshire</c:v>
                </c:pt>
                <c:pt idx="7">
                  <c:v>New Jersey</c:v>
                </c:pt>
                <c:pt idx="8">
                  <c:v>New York</c:v>
                </c:pt>
                <c:pt idx="9">
                  <c:v>North Carolina</c:v>
                </c:pt>
                <c:pt idx="10">
                  <c:v>Pennsylvania</c:v>
                </c:pt>
                <c:pt idx="11">
                  <c:v>Rhode Island</c:v>
                </c:pt>
                <c:pt idx="12">
                  <c:v>South Carolina</c:v>
                </c:pt>
                <c:pt idx="13">
                  <c:v>Vermont</c:v>
                </c:pt>
                <c:pt idx="14">
                  <c:v>Virginia</c:v>
                </c:pt>
              </c:strCache>
            </c:strRef>
          </c:cat>
          <c:val>
            <c:numRef>
              <c:f>'Grad Rate By Race EC'!$B$2:$B$16</c:f>
              <c:numCache>
                <c:formatCode>0.00</c:formatCode>
                <c:ptCount val="15"/>
                <c:pt idx="0">
                  <c:v>26.525409280000002</c:v>
                </c:pt>
                <c:pt idx="1">
                  <c:v>20.828424804899999</c:v>
                </c:pt>
                <c:pt idx="2">
                  <c:v>49.899103446399998</c:v>
                </c:pt>
                <c:pt idx="3">
                  <c:v>14.70851044</c:v>
                </c:pt>
                <c:pt idx="4">
                  <c:v>26.0370273624</c:v>
                </c:pt>
                <c:pt idx="5">
                  <c:v>27.492509577999996</c:v>
                </c:pt>
                <c:pt idx="6">
                  <c:v>22.006387752000002</c:v>
                </c:pt>
                <c:pt idx="7">
                  <c:v>28.908712361100005</c:v>
                </c:pt>
                <c:pt idx="8">
                  <c:v>17.969582212499997</c:v>
                </c:pt>
                <c:pt idx="9">
                  <c:v>19.06934528</c:v>
                </c:pt>
                <c:pt idx="10">
                  <c:v>18.199982517299997</c:v>
                </c:pt>
                <c:pt idx="11">
                  <c:v>18.906091574999998</c:v>
                </c:pt>
                <c:pt idx="12">
                  <c:v>15.254562513</c:v>
                </c:pt>
                <c:pt idx="13">
                  <c:v>20.330551984800003</c:v>
                </c:pt>
                <c:pt idx="14">
                  <c:v>24.169588719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D-4FD2-8615-BCDA3A4C6C82}"/>
            </c:ext>
          </c:extLst>
        </c:ser>
        <c:ser>
          <c:idx val="2"/>
          <c:order val="1"/>
          <c:tx>
            <c:strRef>
              <c:f>'Grad Rate By Race EC'!$C$1</c:f>
              <c:strCache>
                <c:ptCount val="1"/>
                <c:pt idx="0">
                  <c:v>Black_Bachelors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'Grad Rate By Race EC'!$A$2:$A$16</c:f>
              <c:strCache>
                <c:ptCount val="15"/>
                <c:pt idx="0">
                  <c:v>Connecticut</c:v>
                </c:pt>
                <c:pt idx="1">
                  <c:v>Delaware</c:v>
                </c:pt>
                <c:pt idx="2">
                  <c:v>District of Columbia</c:v>
                </c:pt>
                <c:pt idx="3">
                  <c:v>Maine</c:v>
                </c:pt>
                <c:pt idx="4">
                  <c:v>Maryland</c:v>
                </c:pt>
                <c:pt idx="5">
                  <c:v>Massachusetts</c:v>
                </c:pt>
                <c:pt idx="6">
                  <c:v>New Hampshire</c:v>
                </c:pt>
                <c:pt idx="7">
                  <c:v>New Jersey</c:v>
                </c:pt>
                <c:pt idx="8">
                  <c:v>New York</c:v>
                </c:pt>
                <c:pt idx="9">
                  <c:v>North Carolina</c:v>
                </c:pt>
                <c:pt idx="10">
                  <c:v>Pennsylvania</c:v>
                </c:pt>
                <c:pt idx="11">
                  <c:v>Rhode Island</c:v>
                </c:pt>
                <c:pt idx="12">
                  <c:v>South Carolina</c:v>
                </c:pt>
                <c:pt idx="13">
                  <c:v>Vermont</c:v>
                </c:pt>
                <c:pt idx="14">
                  <c:v>Virginia</c:v>
                </c:pt>
              </c:strCache>
            </c:strRef>
          </c:cat>
          <c:val>
            <c:numRef>
              <c:f>'Grad Rate By Race EC'!$C$2:$C$16</c:f>
              <c:numCache>
                <c:formatCode>0.00</c:formatCode>
                <c:ptCount val="15"/>
                <c:pt idx="0">
                  <c:v>9.1790993600000004</c:v>
                </c:pt>
                <c:pt idx="1">
                  <c:v>7.6197558966000001</c:v>
                </c:pt>
                <c:pt idx="2">
                  <c:v>17.397216090800001</c:v>
                </c:pt>
                <c:pt idx="3">
                  <c:v>8.4929497574999999</c:v>
                </c:pt>
                <c:pt idx="4">
                  <c:v>12.712618941100001</c:v>
                </c:pt>
                <c:pt idx="5">
                  <c:v>12.294388354999999</c:v>
                </c:pt>
                <c:pt idx="6">
                  <c:v>9.6688239448000015</c:v>
                </c:pt>
                <c:pt idx="7">
                  <c:v>10.2714765417</c:v>
                </c:pt>
                <c:pt idx="8">
                  <c:v>9.3398341875000011</c:v>
                </c:pt>
                <c:pt idx="9">
                  <c:v>7.0464663359999999</c:v>
                </c:pt>
                <c:pt idx="10">
                  <c:v>6.5228413618999985</c:v>
                </c:pt>
                <c:pt idx="11">
                  <c:v>8.3369751499999989</c:v>
                </c:pt>
                <c:pt idx="12">
                  <c:v>4.831592444</c:v>
                </c:pt>
                <c:pt idx="13">
                  <c:v>13.566946791500001</c:v>
                </c:pt>
                <c:pt idx="14">
                  <c:v>9.8975989374999997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D-4FD2-8615-BCDA3A4C6C82}"/>
            </c:ext>
          </c:extLst>
        </c:ser>
        <c:ser>
          <c:idx val="3"/>
          <c:order val="2"/>
          <c:tx>
            <c:strRef>
              <c:f>'Grad Rate By Race EC'!$D$1</c:f>
              <c:strCache>
                <c:ptCount val="1"/>
                <c:pt idx="0">
                  <c:v>White_Bachelors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'Grad Rate By Race EC'!$A$2:$A$16</c:f>
              <c:strCache>
                <c:ptCount val="15"/>
                <c:pt idx="0">
                  <c:v>Connecticut</c:v>
                </c:pt>
                <c:pt idx="1">
                  <c:v>Delaware</c:v>
                </c:pt>
                <c:pt idx="2">
                  <c:v>District of Columbia</c:v>
                </c:pt>
                <c:pt idx="3">
                  <c:v>Maine</c:v>
                </c:pt>
                <c:pt idx="4">
                  <c:v>Maryland</c:v>
                </c:pt>
                <c:pt idx="5">
                  <c:v>Massachusetts</c:v>
                </c:pt>
                <c:pt idx="6">
                  <c:v>New Hampshire</c:v>
                </c:pt>
                <c:pt idx="7">
                  <c:v>New Jersey</c:v>
                </c:pt>
                <c:pt idx="8">
                  <c:v>New York</c:v>
                </c:pt>
                <c:pt idx="9">
                  <c:v>North Carolina</c:v>
                </c:pt>
                <c:pt idx="10">
                  <c:v>Pennsylvania</c:v>
                </c:pt>
                <c:pt idx="11">
                  <c:v>Rhode Island</c:v>
                </c:pt>
                <c:pt idx="12">
                  <c:v>South Carolina</c:v>
                </c:pt>
                <c:pt idx="13">
                  <c:v>Vermont</c:v>
                </c:pt>
                <c:pt idx="14">
                  <c:v>Virginia</c:v>
                </c:pt>
              </c:strCache>
            </c:strRef>
          </c:cat>
          <c:val>
            <c:numRef>
              <c:f>'Grad Rate By Race EC'!$D$2:$D$16</c:f>
              <c:numCache>
                <c:formatCode>0.00</c:formatCode>
                <c:ptCount val="15"/>
                <c:pt idx="0">
                  <c:v>17.095697359999999</c:v>
                </c:pt>
                <c:pt idx="1">
                  <c:v>11.1419426457</c:v>
                </c:pt>
                <c:pt idx="2">
                  <c:v>53.678913979599997</c:v>
                </c:pt>
                <c:pt idx="3">
                  <c:v>10.579187255000001</c:v>
                </c:pt>
                <c:pt idx="4">
                  <c:v>18.3752532255</c:v>
                </c:pt>
                <c:pt idx="5">
                  <c:v>20.610813219000001</c:v>
                </c:pt>
                <c:pt idx="6">
                  <c:v>14.051703476800004</c:v>
                </c:pt>
                <c:pt idx="7">
                  <c:v>17.036599569000003</c:v>
                </c:pt>
                <c:pt idx="8">
                  <c:v>15.7040015625</c:v>
                </c:pt>
                <c:pt idx="9">
                  <c:v>11.151933824</c:v>
                </c:pt>
                <c:pt idx="10">
                  <c:v>10.763907783699999</c:v>
                </c:pt>
                <c:pt idx="11">
                  <c:v>12.874208655000002</c:v>
                </c:pt>
                <c:pt idx="12">
                  <c:v>9.6638392729999989</c:v>
                </c:pt>
                <c:pt idx="13">
                  <c:v>15.711888007700001</c:v>
                </c:pt>
                <c:pt idx="14">
                  <c:v>16.565897337000003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CD-4FD2-8615-BCDA3A4C6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3211999"/>
        <c:axId val="2073212959"/>
      </c:barChart>
      <c:catAx>
        <c:axId val="207321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strike="noStrike" baseline="0">
                    <a:solidFill>
                      <a:schemeClr val="bg1"/>
                    </a:solidFill>
                  </a:rPr>
                  <a:t>State</a:t>
                </a:r>
              </a:p>
            </c:rich>
          </c:tx>
          <c:layout>
            <c:manualLayout>
              <c:xMode val="edge"/>
              <c:yMode val="edge"/>
              <c:x val="0.51057231075558529"/>
              <c:y val="0.8313544105128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12959"/>
        <c:crosses val="autoZero"/>
        <c:auto val="1"/>
        <c:lblAlgn val="ctr"/>
        <c:lblOffset val="100"/>
        <c:noMultiLvlLbl val="0"/>
      </c:catAx>
      <c:valAx>
        <c:axId val="20732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chemeClr val="bg1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1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Percent of Bachelors</a:t>
            </a:r>
            <a:r>
              <a:rPr lang="en-US" sz="1600" b="1" baseline="0">
                <a:solidFill>
                  <a:sysClr val="windowText" lastClr="000000"/>
                </a:solidFill>
              </a:rPr>
              <a:t> by State in 2023 (East Coast)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2372125566532301"/>
          <c:y val="2.777773300343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'Grad Rate By Race EC'!$B$22</c:f>
              <c:strCache>
                <c:ptCount val="1"/>
                <c:pt idx="0">
                  <c:v>Bachelors_Percent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'Grad Rate By Race EC'!$A$23:$A$37</c:f>
              <c:strCache>
                <c:ptCount val="15"/>
                <c:pt idx="0">
                  <c:v>Connecticut</c:v>
                </c:pt>
                <c:pt idx="1">
                  <c:v>Delaware</c:v>
                </c:pt>
                <c:pt idx="2">
                  <c:v>District of Columbia</c:v>
                </c:pt>
                <c:pt idx="3">
                  <c:v>Maine</c:v>
                </c:pt>
                <c:pt idx="4">
                  <c:v>Maryland</c:v>
                </c:pt>
                <c:pt idx="5">
                  <c:v>Massachusetts</c:v>
                </c:pt>
                <c:pt idx="6">
                  <c:v>New Hampshire</c:v>
                </c:pt>
                <c:pt idx="7">
                  <c:v>New Jersey</c:v>
                </c:pt>
                <c:pt idx="8">
                  <c:v>New York</c:v>
                </c:pt>
                <c:pt idx="9">
                  <c:v>North Carolina</c:v>
                </c:pt>
                <c:pt idx="10">
                  <c:v>Pennsylvania</c:v>
                </c:pt>
                <c:pt idx="11">
                  <c:v>Rhode Island</c:v>
                </c:pt>
                <c:pt idx="12">
                  <c:v>South Carolina</c:v>
                </c:pt>
                <c:pt idx="13">
                  <c:v>Vermont</c:v>
                </c:pt>
                <c:pt idx="14">
                  <c:v>Virginia</c:v>
                </c:pt>
              </c:strCache>
            </c:strRef>
          </c:cat>
          <c:val>
            <c:numRef>
              <c:f>'Grad Rate By Race EC'!$B$23:$B$37</c:f>
              <c:numCache>
                <c:formatCode>General</c:formatCode>
                <c:ptCount val="15"/>
                <c:pt idx="0">
                  <c:v>40</c:v>
                </c:pt>
                <c:pt idx="1">
                  <c:v>32.700000000000003</c:v>
                </c:pt>
                <c:pt idx="2">
                  <c:v>59.8</c:v>
                </c:pt>
                <c:pt idx="3">
                  <c:v>32.5</c:v>
                </c:pt>
                <c:pt idx="4">
                  <c:v>40.9</c:v>
                </c:pt>
                <c:pt idx="5">
                  <c:v>44.5</c:v>
                </c:pt>
                <c:pt idx="6">
                  <c:v>37.6</c:v>
                </c:pt>
                <c:pt idx="7">
                  <c:v>40.700000000000003</c:v>
                </c:pt>
                <c:pt idx="8">
                  <c:v>37.5</c:v>
                </c:pt>
                <c:pt idx="9">
                  <c:v>32</c:v>
                </c:pt>
                <c:pt idx="10">
                  <c:v>32.299999999999997</c:v>
                </c:pt>
                <c:pt idx="11">
                  <c:v>35</c:v>
                </c:pt>
                <c:pt idx="12">
                  <c:v>29</c:v>
                </c:pt>
                <c:pt idx="13">
                  <c:v>39.700000000000003</c:v>
                </c:pt>
                <c:pt idx="14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1-4388-AA13-83DCFA0D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541199"/>
        <c:axId val="88539279"/>
        <c:axId val="0"/>
      </c:bar3DChart>
      <c:catAx>
        <c:axId val="885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9279"/>
        <c:crosses val="autoZero"/>
        <c:auto val="1"/>
        <c:lblAlgn val="ctr"/>
        <c:lblOffset val="100"/>
        <c:noMultiLvlLbl val="0"/>
      </c:catAx>
      <c:valAx>
        <c:axId val="885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b="1" baseline="0">
                <a:solidFill>
                  <a:schemeClr val="tx1"/>
                </a:solidFill>
              </a:rPr>
              <a:t>Bachelors by Race in 2023 (Midwest)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'Grad Rate by Race MW'!$B$1</c:f>
              <c:strCache>
                <c:ptCount val="1"/>
                <c:pt idx="0">
                  <c:v>Asian_Bachelors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'Grad Rate by Race MW'!$A$2:$A$11</c:f>
              <c:strCache>
                <c:ptCount val="10"/>
                <c:pt idx="0">
                  <c:v>Illinois</c:v>
                </c:pt>
                <c:pt idx="1">
                  <c:v>Indiana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Missouri</c:v>
                </c:pt>
                <c:pt idx="6">
                  <c:v>Nebraska</c:v>
                </c:pt>
                <c:pt idx="7">
                  <c:v>North Dakota</c:v>
                </c:pt>
                <c:pt idx="8">
                  <c:v>South Dakota</c:v>
                </c:pt>
                <c:pt idx="9">
                  <c:v>Wisconsin</c:v>
                </c:pt>
              </c:strCache>
            </c:strRef>
          </c:cat>
          <c:val>
            <c:numRef>
              <c:f>'Grad Rate by Race MW'!$B$2:$B$11</c:f>
              <c:numCache>
                <c:formatCode>0.00</c:formatCode>
                <c:ptCount val="10"/>
                <c:pt idx="0">
                  <c:v>23.537833024999998</c:v>
                </c:pt>
                <c:pt idx="1">
                  <c:v>15.627207758400003</c:v>
                </c:pt>
                <c:pt idx="2">
                  <c:v>13.935239157599998</c:v>
                </c:pt>
                <c:pt idx="3">
                  <c:v>17.476359706499998</c:v>
                </c:pt>
                <c:pt idx="4">
                  <c:v>16.816735347199998</c:v>
                </c:pt>
                <c:pt idx="5">
                  <c:v>18.212948458899998</c:v>
                </c:pt>
                <c:pt idx="6">
                  <c:v>15.028446387499999</c:v>
                </c:pt>
                <c:pt idx="7">
                  <c:v>16.153478189600001</c:v>
                </c:pt>
                <c:pt idx="8">
                  <c:v>14.279629394499999</c:v>
                </c:pt>
                <c:pt idx="9">
                  <c:v>15.033691226399998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1-476A-BF96-2F73EE0A8CB2}"/>
            </c:ext>
          </c:extLst>
        </c:ser>
        <c:ser>
          <c:idx val="2"/>
          <c:order val="1"/>
          <c:tx>
            <c:strRef>
              <c:f>'Grad Rate by Race MW'!$C$1</c:f>
              <c:strCache>
                <c:ptCount val="1"/>
                <c:pt idx="0">
                  <c:v>Black_Bachelors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'Grad Rate by Race MW'!$A$2:$A$11</c:f>
              <c:strCache>
                <c:ptCount val="10"/>
                <c:pt idx="0">
                  <c:v>Illinois</c:v>
                </c:pt>
                <c:pt idx="1">
                  <c:v>Indiana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Missouri</c:v>
                </c:pt>
                <c:pt idx="6">
                  <c:v>Nebraska</c:v>
                </c:pt>
                <c:pt idx="7">
                  <c:v>North Dakota</c:v>
                </c:pt>
                <c:pt idx="8">
                  <c:v>South Dakota</c:v>
                </c:pt>
                <c:pt idx="9">
                  <c:v>Wisconsin</c:v>
                </c:pt>
              </c:strCache>
            </c:strRef>
          </c:cat>
          <c:val>
            <c:numRef>
              <c:f>'Grad Rate by Race MW'!$C$2:$C$11</c:f>
              <c:numCache>
                <c:formatCode>0.00</c:formatCode>
                <c:ptCount val="10"/>
                <c:pt idx="0">
                  <c:v>8.0735158964999982</c:v>
                </c:pt>
                <c:pt idx="1">
                  <c:v>5.1073480527999999</c:v>
                </c:pt>
                <c:pt idx="2">
                  <c:v>4.9655998906999992</c:v>
                </c:pt>
                <c:pt idx="3">
                  <c:v>7.3166768663999999</c:v>
                </c:pt>
                <c:pt idx="4">
                  <c:v>8.1677789151999978</c:v>
                </c:pt>
                <c:pt idx="5">
                  <c:v>5.7114044429000002</c:v>
                </c:pt>
                <c:pt idx="6">
                  <c:v>6.79272308</c:v>
                </c:pt>
                <c:pt idx="7">
                  <c:v>6.9776020684999995</c:v>
                </c:pt>
                <c:pt idx="8">
                  <c:v>5.6772958944999994</c:v>
                </c:pt>
                <c:pt idx="9">
                  <c:v>4.5968096636000002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1-476A-BF96-2F73EE0A8CB2}"/>
            </c:ext>
          </c:extLst>
        </c:ser>
        <c:ser>
          <c:idx val="3"/>
          <c:order val="2"/>
          <c:tx>
            <c:strRef>
              <c:f>'Grad Rate by Race MW'!$D$1</c:f>
              <c:strCache>
                <c:ptCount val="1"/>
                <c:pt idx="0">
                  <c:v>White_Bachelors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'Grad Rate by Race MW'!$A$2:$A$11</c:f>
              <c:strCache>
                <c:ptCount val="10"/>
                <c:pt idx="0">
                  <c:v>Illinois</c:v>
                </c:pt>
                <c:pt idx="1">
                  <c:v>Indiana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Missouri</c:v>
                </c:pt>
                <c:pt idx="6">
                  <c:v>Nebraska</c:v>
                </c:pt>
                <c:pt idx="7">
                  <c:v>North Dakota</c:v>
                </c:pt>
                <c:pt idx="8">
                  <c:v>South Dakota</c:v>
                </c:pt>
                <c:pt idx="9">
                  <c:v>Wisconsin</c:v>
                </c:pt>
              </c:strCache>
            </c:strRef>
          </c:cat>
          <c:val>
            <c:numRef>
              <c:f>'Grad Rate by Race MW'!$D$2:$D$11</c:f>
              <c:numCache>
                <c:formatCode>0.00</c:formatCode>
                <c:ptCount val="10"/>
                <c:pt idx="0">
                  <c:v>13.2490145335</c:v>
                </c:pt>
                <c:pt idx="1">
                  <c:v>7.5288868047999999</c:v>
                </c:pt>
                <c:pt idx="2">
                  <c:v>8.6451647966999996</c:v>
                </c:pt>
                <c:pt idx="3">
                  <c:v>11.882386428599997</c:v>
                </c:pt>
                <c:pt idx="4">
                  <c:v>13.9699645904</c:v>
                </c:pt>
                <c:pt idx="5">
                  <c:v>9.2074181393999996</c:v>
                </c:pt>
                <c:pt idx="6">
                  <c:v>10.885975847499999</c:v>
                </c:pt>
                <c:pt idx="7">
                  <c:v>9.7072036612999995</c:v>
                </c:pt>
                <c:pt idx="8">
                  <c:v>9.0542618568000002</c:v>
                </c:pt>
                <c:pt idx="9">
                  <c:v>9.7964189091999998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1-476A-BF96-2F73EE0A8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850168127"/>
        <c:axId val="1850167647"/>
      </c:barChart>
      <c:catAx>
        <c:axId val="185016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>
                    <a:solidFill>
                      <a:sysClr val="windowText" lastClr="000000"/>
                    </a:solidFill>
                  </a:rPr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67647"/>
        <c:crosses val="autoZero"/>
        <c:auto val="1"/>
        <c:lblAlgn val="ctr"/>
        <c:lblOffset val="100"/>
        <c:noMultiLvlLbl val="0"/>
      </c:catAx>
      <c:valAx>
        <c:axId val="1850167647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>
                    <a:solidFill>
                      <a:schemeClr val="tx1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68127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</a:rPr>
              <a:t>Percent of Bachelors by State in 2023 (Midwest)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'Grad Rate by Race MW'!$B$17</c:f>
              <c:strCache>
                <c:ptCount val="1"/>
                <c:pt idx="0">
                  <c:v>Bachelors_Percent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'Grad Rate by Race MW'!$A$18:$A$27</c:f>
              <c:strCache>
                <c:ptCount val="10"/>
                <c:pt idx="0">
                  <c:v>Illinois</c:v>
                </c:pt>
                <c:pt idx="1">
                  <c:v>Indiana</c:v>
                </c:pt>
                <c:pt idx="2">
                  <c:v>Iowa</c:v>
                </c:pt>
                <c:pt idx="3">
                  <c:v>Kansas</c:v>
                </c:pt>
                <c:pt idx="4">
                  <c:v>Minnesota</c:v>
                </c:pt>
                <c:pt idx="5">
                  <c:v>Missouri</c:v>
                </c:pt>
                <c:pt idx="6">
                  <c:v>Nebraska</c:v>
                </c:pt>
                <c:pt idx="7">
                  <c:v>North Dakota</c:v>
                </c:pt>
                <c:pt idx="8">
                  <c:v>South Dakota</c:v>
                </c:pt>
                <c:pt idx="9">
                  <c:v>Wisconsin</c:v>
                </c:pt>
              </c:strCache>
            </c:strRef>
          </c:cat>
          <c:val>
            <c:numRef>
              <c:f>'Grad Rate by Race MW'!$B$18:$B$27</c:f>
              <c:numCache>
                <c:formatCode>General</c:formatCode>
                <c:ptCount val="10"/>
                <c:pt idx="0">
                  <c:v>35.5</c:v>
                </c:pt>
                <c:pt idx="1">
                  <c:v>27.2</c:v>
                </c:pt>
                <c:pt idx="2">
                  <c:v>29.3</c:v>
                </c:pt>
                <c:pt idx="3">
                  <c:v>33.9</c:v>
                </c:pt>
                <c:pt idx="4">
                  <c:v>36.799999999999997</c:v>
                </c:pt>
                <c:pt idx="5">
                  <c:v>29.9</c:v>
                </c:pt>
                <c:pt idx="6">
                  <c:v>32.5</c:v>
                </c:pt>
                <c:pt idx="7">
                  <c:v>30.7</c:v>
                </c:pt>
                <c:pt idx="8">
                  <c:v>29.3</c:v>
                </c:pt>
                <c:pt idx="9">
                  <c:v>30.8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1-4F65-B38E-059DB8EEA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4205327"/>
        <c:axId val="234207247"/>
        <c:axId val="0"/>
      </c:bar3DChart>
      <c:catAx>
        <c:axId val="23420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ysClr val="windowText" lastClr="000000"/>
                    </a:solidFill>
                  </a:rPr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07247"/>
        <c:crosses val="autoZero"/>
        <c:auto val="1"/>
        <c:lblAlgn val="ctr"/>
        <c:lblOffset val="100"/>
        <c:noMultiLvlLbl val="0"/>
      </c:catAx>
      <c:valAx>
        <c:axId val="2342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0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bg1"/>
                </a:solidFill>
              </a:rPr>
              <a:t>Bachelors by Race in 2023 (South)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'Grad Rate by Race South'!$B$1</c:f>
              <c:strCache>
                <c:ptCount val="1"/>
                <c:pt idx="0">
                  <c:v>Asian_Bachelors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'Grad Rate by Race South'!$A$2:$A$9</c:f>
              <c:strCache>
                <c:ptCount val="8"/>
                <c:pt idx="0">
                  <c:v>Alabama</c:v>
                </c:pt>
                <c:pt idx="1">
                  <c:v>Arkansas</c:v>
                </c:pt>
                <c:pt idx="2">
                  <c:v>Georgia</c:v>
                </c:pt>
                <c:pt idx="3">
                  <c:v>Kentucky</c:v>
                </c:pt>
                <c:pt idx="4">
                  <c:v>Louisiana</c:v>
                </c:pt>
                <c:pt idx="5">
                  <c:v>Mississippi</c:v>
                </c:pt>
                <c:pt idx="6">
                  <c:v>Tennessee</c:v>
                </c:pt>
                <c:pt idx="7">
                  <c:v>Texas</c:v>
                </c:pt>
              </c:strCache>
            </c:strRef>
          </c:cat>
          <c:val>
            <c:numRef>
              <c:f>'Grad Rate by Race South'!$B$2:$B$9</c:f>
              <c:numCache>
                <c:formatCode>0.00</c:formatCode>
                <c:ptCount val="8"/>
                <c:pt idx="0">
                  <c:v>13.431670673200003</c:v>
                </c:pt>
                <c:pt idx="1">
                  <c:v>11.753415443000002</c:v>
                </c:pt>
                <c:pt idx="2">
                  <c:v>18.313132886999998</c:v>
                </c:pt>
                <c:pt idx="3">
                  <c:v>13.545079625</c:v>
                </c:pt>
                <c:pt idx="4">
                  <c:v>10.949134273199999</c:v>
                </c:pt>
                <c:pt idx="5">
                  <c:v>9.4289406611999986</c:v>
                </c:pt>
                <c:pt idx="6">
                  <c:v>15.8324399562</c:v>
                </c:pt>
                <c:pt idx="7">
                  <c:v>18.216812019300001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4-4197-9299-633A313518BC}"/>
            </c:ext>
          </c:extLst>
        </c:ser>
        <c:ser>
          <c:idx val="2"/>
          <c:order val="1"/>
          <c:tx>
            <c:strRef>
              <c:f>'Grad Rate by Race South'!$C$1</c:f>
              <c:strCache>
                <c:ptCount val="1"/>
                <c:pt idx="0">
                  <c:v>Black_Bachelors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'Grad Rate by Race South'!$A$2:$A$9</c:f>
              <c:strCache>
                <c:ptCount val="8"/>
                <c:pt idx="0">
                  <c:v>Alabama</c:v>
                </c:pt>
                <c:pt idx="1">
                  <c:v>Arkansas</c:v>
                </c:pt>
                <c:pt idx="2">
                  <c:v>Georgia</c:v>
                </c:pt>
                <c:pt idx="3">
                  <c:v>Kentucky</c:v>
                </c:pt>
                <c:pt idx="4">
                  <c:v>Louisiana</c:v>
                </c:pt>
                <c:pt idx="5">
                  <c:v>Mississippi</c:v>
                </c:pt>
                <c:pt idx="6">
                  <c:v>Tennessee</c:v>
                </c:pt>
                <c:pt idx="7">
                  <c:v>Texas</c:v>
                </c:pt>
              </c:strCache>
            </c:strRef>
          </c:cat>
          <c:val>
            <c:numRef>
              <c:f>'Grad Rate by Race South'!$C$2:$C$9</c:f>
              <c:numCache>
                <c:formatCode>0.00</c:formatCode>
                <c:ptCount val="8"/>
                <c:pt idx="0">
                  <c:v>4.8150302622000005</c:v>
                </c:pt>
                <c:pt idx="1">
                  <c:v>4.0272689002000002</c:v>
                </c:pt>
                <c:pt idx="2">
                  <c:v>8.0845084824000004</c:v>
                </c:pt>
                <c:pt idx="3">
                  <c:v>4.4385400499999994</c:v>
                </c:pt>
                <c:pt idx="4">
                  <c:v>4.1191246806000006</c:v>
                </c:pt>
                <c:pt idx="5">
                  <c:v>3.7075487208000002</c:v>
                </c:pt>
                <c:pt idx="6">
                  <c:v>5.9450970971999997</c:v>
                </c:pt>
                <c:pt idx="7">
                  <c:v>7.8590501226000002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74-4197-9299-633A313518BC}"/>
            </c:ext>
          </c:extLst>
        </c:ser>
        <c:ser>
          <c:idx val="3"/>
          <c:order val="2"/>
          <c:tx>
            <c:strRef>
              <c:f>'Grad Rate by Race South'!$D$1</c:f>
              <c:strCache>
                <c:ptCount val="1"/>
                <c:pt idx="0">
                  <c:v>White_Bachelors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'Grad Rate by Race South'!$A$2:$A$9</c:f>
              <c:strCache>
                <c:ptCount val="8"/>
                <c:pt idx="0">
                  <c:v>Alabama</c:v>
                </c:pt>
                <c:pt idx="1">
                  <c:v>Arkansas</c:v>
                </c:pt>
                <c:pt idx="2">
                  <c:v>Georgia</c:v>
                </c:pt>
                <c:pt idx="3">
                  <c:v>Kentucky</c:v>
                </c:pt>
                <c:pt idx="4">
                  <c:v>Louisiana</c:v>
                </c:pt>
                <c:pt idx="5">
                  <c:v>Mississippi</c:v>
                </c:pt>
                <c:pt idx="6">
                  <c:v>Tennessee</c:v>
                </c:pt>
                <c:pt idx="7">
                  <c:v>Texas</c:v>
                </c:pt>
              </c:strCache>
            </c:strRef>
          </c:cat>
          <c:val>
            <c:numRef>
              <c:f>'Grad Rate by Race South'!$D$2:$D$9</c:f>
              <c:numCache>
                <c:formatCode>0.00</c:formatCode>
                <c:ptCount val="8"/>
                <c:pt idx="0">
                  <c:v>7.5449412533999993</c:v>
                </c:pt>
                <c:pt idx="1">
                  <c:v>5.9664745266000008</c:v>
                </c:pt>
                <c:pt idx="2">
                  <c:v>11.204602444000001</c:v>
                </c:pt>
                <c:pt idx="3">
                  <c:v>6.3108550000000001</c:v>
                </c:pt>
                <c:pt idx="4">
                  <c:v>7.0757255564999992</c:v>
                </c:pt>
                <c:pt idx="5">
                  <c:v>5.9989173251999999</c:v>
                </c:pt>
                <c:pt idx="6">
                  <c:v>8.2099400249999981</c:v>
                </c:pt>
                <c:pt idx="7">
                  <c:v>9.6710426224999999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74-4197-9299-633A31351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763871"/>
        <c:axId val="91765311"/>
      </c:barChart>
      <c:catAx>
        <c:axId val="9176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chemeClr val="bg1"/>
                    </a:solidFill>
                  </a:rPr>
                  <a:t>STATE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65311"/>
        <c:crosses val="autoZero"/>
        <c:auto val="1"/>
        <c:lblAlgn val="ctr"/>
        <c:lblOffset val="100"/>
        <c:noMultiLvlLbl val="0"/>
      </c:catAx>
      <c:valAx>
        <c:axId val="9176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chemeClr val="bg1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6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</a:rPr>
              <a:t>Percent of Bachelors by State in 2023 (South)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'Grad Rate by Race South'!$B$15</c:f>
              <c:strCache>
                <c:ptCount val="1"/>
                <c:pt idx="0">
                  <c:v>Bachelors_Percent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'Grad Rate by Race South'!$A$16:$A$23</c:f>
              <c:strCache>
                <c:ptCount val="8"/>
                <c:pt idx="0">
                  <c:v>Alabama</c:v>
                </c:pt>
                <c:pt idx="1">
                  <c:v>Arkansas</c:v>
                </c:pt>
                <c:pt idx="2">
                  <c:v>Georgia</c:v>
                </c:pt>
                <c:pt idx="3">
                  <c:v>Kentucky</c:v>
                </c:pt>
                <c:pt idx="4">
                  <c:v>Louisiana</c:v>
                </c:pt>
                <c:pt idx="5">
                  <c:v>Mississippi</c:v>
                </c:pt>
                <c:pt idx="6">
                  <c:v>Tennessee</c:v>
                </c:pt>
                <c:pt idx="7">
                  <c:v>Texas</c:v>
                </c:pt>
              </c:strCache>
            </c:strRef>
          </c:cat>
          <c:val>
            <c:numRef>
              <c:f>'Grad Rate by Race South'!$B$16:$B$23</c:f>
              <c:numCache>
                <c:formatCode>General</c:formatCode>
                <c:ptCount val="8"/>
                <c:pt idx="0">
                  <c:v>26.2</c:v>
                </c:pt>
                <c:pt idx="1">
                  <c:v>23.8</c:v>
                </c:pt>
                <c:pt idx="2">
                  <c:v>32.200000000000003</c:v>
                </c:pt>
                <c:pt idx="3">
                  <c:v>25</c:v>
                </c:pt>
                <c:pt idx="4">
                  <c:v>24.9</c:v>
                </c:pt>
                <c:pt idx="5">
                  <c:v>22.8</c:v>
                </c:pt>
                <c:pt idx="6">
                  <c:v>28.2</c:v>
                </c:pt>
                <c:pt idx="7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5-4419-8571-15D1C6F2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2930751"/>
        <c:axId val="1942931711"/>
        <c:axId val="0"/>
      </c:bar3DChart>
      <c:catAx>
        <c:axId val="194293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</a:rPr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31711"/>
        <c:crosses val="autoZero"/>
        <c:auto val="1"/>
        <c:lblAlgn val="ctr"/>
        <c:lblOffset val="100"/>
        <c:noMultiLvlLbl val="0"/>
      </c:catAx>
      <c:valAx>
        <c:axId val="19429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3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1</xdr:row>
      <xdr:rowOff>137160</xdr:rowOff>
    </xdr:from>
    <xdr:to>
      <xdr:col>18</xdr:col>
      <xdr:colOff>426720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EEDB8-D0FB-90B2-900F-6E8BA6F2B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175260</xdr:colOff>
      <xdr:row>23</xdr:row>
      <xdr:rowOff>99060</xdr:rowOff>
    </xdr:from>
    <xdr:to>
      <xdr:col>18</xdr:col>
      <xdr:colOff>441960</xdr:colOff>
      <xdr:row>44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40EDF-7C15-FF7F-26BD-871F97AEB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0</xdr:row>
      <xdr:rowOff>0</xdr:rowOff>
    </xdr:from>
    <xdr:to>
      <xdr:col>17</xdr:col>
      <xdr:colOff>510540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B4E99F-DD65-B6B8-CB35-8F43DC2BB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373380</xdr:colOff>
      <xdr:row>25</xdr:row>
      <xdr:rowOff>129540</xdr:rowOff>
    </xdr:from>
    <xdr:to>
      <xdr:col>19</xdr:col>
      <xdr:colOff>22860</xdr:colOff>
      <xdr:row>46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058E71-807B-57A9-17B2-E235BB7A9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1</xdr:row>
      <xdr:rowOff>106680</xdr:rowOff>
    </xdr:from>
    <xdr:to>
      <xdr:col>20</xdr:col>
      <xdr:colOff>99060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8DD33-3B47-D32D-3D5A-3C613AE73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548640</xdr:colOff>
      <xdr:row>32</xdr:row>
      <xdr:rowOff>80010</xdr:rowOff>
    </xdr:from>
    <xdr:to>
      <xdr:col>19</xdr:col>
      <xdr:colOff>510540</xdr:colOff>
      <xdr:row>56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5B8C1-18C5-CF58-0E72-EF4AD96C4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91440</xdr:rowOff>
    </xdr:from>
    <xdr:to>
      <xdr:col>19</xdr:col>
      <xdr:colOff>541020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7C24B-9B30-70DB-7C2F-914DA64D0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28</xdr:row>
      <xdr:rowOff>114300</xdr:rowOff>
    </xdr:from>
    <xdr:to>
      <xdr:col>18</xdr:col>
      <xdr:colOff>228600</xdr:colOff>
      <xdr:row>52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3E0B61-8D9B-8C6E-394F-BD2BAB880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1DD9-9953-40FE-8CA2-9A4D864CF482}">
  <dimension ref="A1:E52"/>
  <sheetViews>
    <sheetView topLeftCell="A26" workbookViewId="0">
      <selection activeCell="A51" sqref="A51:XFD51"/>
    </sheetView>
  </sheetViews>
  <sheetFormatPr defaultRowHeight="14.4" x14ac:dyDescent="0.3"/>
  <cols>
    <col min="1" max="1" width="17.44140625" customWidth="1"/>
    <col min="2" max="2" width="18.6640625" customWidth="1"/>
    <col min="3" max="4" width="14.44140625" bestFit="1" customWidth="1"/>
    <col min="5" max="5" width="15" bestFit="1" customWidth="1"/>
  </cols>
  <sheetData>
    <row r="1" spans="1:5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1">
        <v>26.2</v>
      </c>
      <c r="C2" s="2">
        <v>13.431670673200003</v>
      </c>
      <c r="D2" s="2">
        <v>4.8150302622000005</v>
      </c>
      <c r="E2" s="2">
        <v>7.5449412533999993</v>
      </c>
    </row>
    <row r="3" spans="1:5" x14ac:dyDescent="0.3">
      <c r="A3" s="1" t="s">
        <v>6</v>
      </c>
      <c r="B3" s="1">
        <v>30</v>
      </c>
      <c r="C3" s="2">
        <v>7.8418343399999992</v>
      </c>
      <c r="D3" s="2">
        <v>6.2230238999999994</v>
      </c>
      <c r="E3" s="2">
        <v>10.755902099999998</v>
      </c>
    </row>
    <row r="4" spans="1:5" x14ac:dyDescent="0.3">
      <c r="A4" s="1" t="s">
        <v>7</v>
      </c>
      <c r="B4" s="1">
        <v>30.3</v>
      </c>
      <c r="C4" s="2">
        <v>17.458976079299998</v>
      </c>
      <c r="D4" s="2">
        <v>7.9134671195999999</v>
      </c>
      <c r="E4" s="2">
        <v>9.7463814764999999</v>
      </c>
    </row>
    <row r="5" spans="1:5" x14ac:dyDescent="0.3">
      <c r="A5" s="1" t="s">
        <v>8</v>
      </c>
      <c r="B5" s="1">
        <v>23.8</v>
      </c>
      <c r="C5" s="2">
        <v>11.753415443000002</v>
      </c>
      <c r="D5" s="2">
        <v>4.0272689002000002</v>
      </c>
      <c r="E5" s="2">
        <v>5.9664745266000008</v>
      </c>
    </row>
    <row r="6" spans="1:5" x14ac:dyDescent="0.3">
      <c r="A6" s="1" t="s">
        <v>9</v>
      </c>
      <c r="B6" s="1">
        <v>34.700000000000003</v>
      </c>
      <c r="C6" s="2">
        <v>18.608304481899999</v>
      </c>
      <c r="D6" s="2">
        <v>9.4057228712000001</v>
      </c>
      <c r="E6" s="2">
        <v>12.606719206299999</v>
      </c>
    </row>
    <row r="7" spans="1:5" x14ac:dyDescent="0.3">
      <c r="A7" s="1" t="s">
        <v>10</v>
      </c>
      <c r="B7" s="1">
        <v>41.6</v>
      </c>
      <c r="C7" s="2">
        <v>21.420723833600004</v>
      </c>
      <c r="D7" s="2">
        <v>11.320148902400001</v>
      </c>
      <c r="E7" s="2">
        <v>18.2311778688</v>
      </c>
    </row>
    <row r="8" spans="1:5" x14ac:dyDescent="0.3">
      <c r="A8" s="1" t="s">
        <v>11</v>
      </c>
      <c r="B8" s="1">
        <v>40</v>
      </c>
      <c r="C8" s="2">
        <v>26.525409280000002</v>
      </c>
      <c r="D8" s="2">
        <v>9.1790993600000004</v>
      </c>
      <c r="E8" s="2">
        <v>17.095697359999999</v>
      </c>
    </row>
    <row r="9" spans="1:5" x14ac:dyDescent="0.3">
      <c r="A9" s="1" t="s">
        <v>12</v>
      </c>
      <c r="B9" s="1">
        <v>32.700000000000003</v>
      </c>
      <c r="C9" s="2">
        <v>20.828424804899999</v>
      </c>
      <c r="D9" s="2">
        <v>7.6197558966000001</v>
      </c>
      <c r="E9" s="2">
        <v>11.1419426457</v>
      </c>
    </row>
    <row r="10" spans="1:5" x14ac:dyDescent="0.3">
      <c r="A10" s="1" t="s">
        <v>13</v>
      </c>
      <c r="B10" s="1">
        <v>59.8</v>
      </c>
      <c r="C10" s="2">
        <v>49.899103446399998</v>
      </c>
      <c r="D10" s="2">
        <v>17.397216090800001</v>
      </c>
      <c r="E10" s="2">
        <v>53.678913979599997</v>
      </c>
    </row>
    <row r="11" spans="1:5" x14ac:dyDescent="0.3">
      <c r="A11" s="1" t="s">
        <v>14</v>
      </c>
      <c r="B11" s="1">
        <v>30.5</v>
      </c>
      <c r="C11" s="2">
        <v>15.328525544</v>
      </c>
      <c r="D11" s="2">
        <v>6.1218932659999998</v>
      </c>
      <c r="E11" s="2">
        <v>9.838758137000001</v>
      </c>
    </row>
    <row r="12" spans="1:5" x14ac:dyDescent="0.3">
      <c r="A12" s="1" t="s">
        <v>15</v>
      </c>
      <c r="B12" s="1">
        <v>32.200000000000003</v>
      </c>
      <c r="C12" s="2">
        <v>18.313132886999998</v>
      </c>
      <c r="D12" s="2">
        <v>8.0845084824000004</v>
      </c>
      <c r="E12" s="2">
        <v>11.204602444000001</v>
      </c>
    </row>
    <row r="13" spans="1:5" x14ac:dyDescent="0.3">
      <c r="A13" s="1" t="s">
        <v>16</v>
      </c>
      <c r="B13" s="1">
        <v>33.6</v>
      </c>
      <c r="C13" s="2">
        <v>11.7735259152</v>
      </c>
      <c r="D13" s="2">
        <v>10.3883508288</v>
      </c>
      <c r="E13" s="2">
        <v>14.941239566400002</v>
      </c>
    </row>
    <row r="14" spans="1:5" x14ac:dyDescent="0.3">
      <c r="A14" s="1" t="s">
        <v>17</v>
      </c>
      <c r="B14" s="1">
        <v>28.7</v>
      </c>
      <c r="C14" s="2">
        <v>12.907754254499999</v>
      </c>
      <c r="D14" s="2">
        <v>7.2120227130000005</v>
      </c>
      <c r="E14" s="2">
        <v>8.4625457426999997</v>
      </c>
    </row>
    <row r="15" spans="1:5" x14ac:dyDescent="0.3">
      <c r="A15" s="1" t="s">
        <v>18</v>
      </c>
      <c r="B15" s="1">
        <v>35.5</v>
      </c>
      <c r="C15" s="2">
        <v>23.537833024999998</v>
      </c>
      <c r="D15" s="2">
        <v>8.0735158964999982</v>
      </c>
      <c r="E15" s="2">
        <v>13.2490145335</v>
      </c>
    </row>
    <row r="16" spans="1:5" x14ac:dyDescent="0.3">
      <c r="A16" s="1" t="s">
        <v>19</v>
      </c>
      <c r="B16" s="1">
        <v>27.2</v>
      </c>
      <c r="C16" s="2">
        <v>15.627207758400003</v>
      </c>
      <c r="D16" s="2">
        <v>5.1073480527999999</v>
      </c>
      <c r="E16" s="2">
        <v>7.5288868047999999</v>
      </c>
    </row>
    <row r="17" spans="1:5" x14ac:dyDescent="0.3">
      <c r="A17" s="1" t="s">
        <v>20</v>
      </c>
      <c r="B17" s="1">
        <v>29.3</v>
      </c>
      <c r="C17" s="2">
        <v>13.935239157599998</v>
      </c>
      <c r="D17" s="2">
        <v>4.9655998906999992</v>
      </c>
      <c r="E17" s="2">
        <v>8.6451647966999996</v>
      </c>
    </row>
    <row r="18" spans="1:5" x14ac:dyDescent="0.3">
      <c r="A18" s="1" t="s">
        <v>21</v>
      </c>
      <c r="B18" s="1">
        <v>33.9</v>
      </c>
      <c r="C18" s="2">
        <v>17.476359706499998</v>
      </c>
      <c r="D18" s="2">
        <v>7.3166768663999999</v>
      </c>
      <c r="E18" s="2">
        <v>11.882386428599997</v>
      </c>
    </row>
    <row r="19" spans="1:5" x14ac:dyDescent="0.3">
      <c r="A19" s="1" t="s">
        <v>22</v>
      </c>
      <c r="B19" s="1">
        <v>25</v>
      </c>
      <c r="C19" s="2">
        <v>13.545079625</v>
      </c>
      <c r="D19" s="2">
        <v>4.4385400499999994</v>
      </c>
      <c r="E19" s="2">
        <v>6.3108550000000001</v>
      </c>
    </row>
    <row r="20" spans="1:5" x14ac:dyDescent="0.3">
      <c r="A20" s="1" t="s">
        <v>23</v>
      </c>
      <c r="B20" s="1">
        <v>24.9</v>
      </c>
      <c r="C20" s="2">
        <v>10.949134273199999</v>
      </c>
      <c r="D20" s="2">
        <v>4.1191246806000006</v>
      </c>
      <c r="E20" s="2">
        <v>7.0757255564999992</v>
      </c>
    </row>
    <row r="21" spans="1:5" x14ac:dyDescent="0.3">
      <c r="A21" s="1" t="s">
        <v>24</v>
      </c>
      <c r="B21" s="1">
        <v>32.5</v>
      </c>
      <c r="C21" s="2">
        <v>14.70851044</v>
      </c>
      <c r="D21" s="2">
        <v>8.4929497574999999</v>
      </c>
      <c r="E21" s="2">
        <v>10.579187255000001</v>
      </c>
    </row>
    <row r="22" spans="1:5" x14ac:dyDescent="0.3">
      <c r="A22" s="1" t="s">
        <v>25</v>
      </c>
      <c r="B22" s="1">
        <v>40.9</v>
      </c>
      <c r="C22" s="2">
        <v>26.0370273624</v>
      </c>
      <c r="D22" s="2">
        <v>12.712618941100001</v>
      </c>
      <c r="E22" s="2">
        <v>18.3752532255</v>
      </c>
    </row>
    <row r="23" spans="1:5" x14ac:dyDescent="0.3">
      <c r="A23" s="1" t="s">
        <v>26</v>
      </c>
      <c r="B23" s="1">
        <v>44.5</v>
      </c>
      <c r="C23" s="2">
        <v>27.492509577999996</v>
      </c>
      <c r="D23" s="2">
        <v>12.294388354999999</v>
      </c>
      <c r="E23" s="2">
        <v>20.610813219000001</v>
      </c>
    </row>
    <row r="24" spans="1:5" x14ac:dyDescent="0.3">
      <c r="A24" s="1" t="s">
        <v>27</v>
      </c>
      <c r="B24" s="1">
        <v>30</v>
      </c>
      <c r="C24" s="2">
        <v>19.281170909999997</v>
      </c>
      <c r="D24" s="2">
        <v>5.3761039800000008</v>
      </c>
      <c r="E24" s="2">
        <v>9.2582818800000002</v>
      </c>
    </row>
    <row r="25" spans="1:5" x14ac:dyDescent="0.3">
      <c r="A25" s="1" t="s">
        <v>28</v>
      </c>
      <c r="B25" s="1">
        <v>36.799999999999997</v>
      </c>
      <c r="C25" s="2">
        <v>16.816735347199998</v>
      </c>
      <c r="D25" s="2">
        <v>8.1677789151999978</v>
      </c>
      <c r="E25" s="2">
        <v>13.9699645904</v>
      </c>
    </row>
    <row r="26" spans="1:5" x14ac:dyDescent="0.3">
      <c r="A26" s="1" t="s">
        <v>29</v>
      </c>
      <c r="B26" s="1">
        <v>22.8</v>
      </c>
      <c r="C26" s="2">
        <v>9.4289406611999986</v>
      </c>
      <c r="D26" s="2">
        <v>3.7075487208000002</v>
      </c>
      <c r="E26" s="2">
        <v>5.9989173251999999</v>
      </c>
    </row>
    <row r="27" spans="1:5" x14ac:dyDescent="0.3">
      <c r="A27" s="1" t="s">
        <v>30</v>
      </c>
      <c r="B27" s="1">
        <v>29.9</v>
      </c>
      <c r="C27" s="2">
        <v>18.212948458899998</v>
      </c>
      <c r="D27" s="2">
        <v>5.7114044429000002</v>
      </c>
      <c r="E27" s="2">
        <v>9.2074181393999996</v>
      </c>
    </row>
    <row r="28" spans="1:5" x14ac:dyDescent="0.3">
      <c r="A28" s="1" t="s">
        <v>31</v>
      </c>
      <c r="B28" s="1">
        <v>33.1</v>
      </c>
      <c r="C28" s="2">
        <v>15.713090960900001</v>
      </c>
      <c r="D28" s="2">
        <v>10.280990811200001</v>
      </c>
      <c r="E28" s="2">
        <v>11.300709594600001</v>
      </c>
    </row>
    <row r="29" spans="1:5" x14ac:dyDescent="0.3">
      <c r="A29" s="1" t="s">
        <v>32</v>
      </c>
      <c r="B29" s="1">
        <v>32.5</v>
      </c>
      <c r="C29" s="2">
        <v>15.028446387499999</v>
      </c>
      <c r="D29" s="2">
        <v>6.79272308</v>
      </c>
      <c r="E29" s="2">
        <v>10.885975847499999</v>
      </c>
    </row>
    <row r="30" spans="1:5" x14ac:dyDescent="0.3">
      <c r="A30" s="1" t="s">
        <v>33</v>
      </c>
      <c r="B30" s="1">
        <v>25.5</v>
      </c>
      <c r="C30" s="2">
        <v>10.555891259999999</v>
      </c>
      <c r="D30" s="2">
        <v>4.8761190780000003</v>
      </c>
      <c r="E30" s="2">
        <v>6.9033726225000009</v>
      </c>
    </row>
    <row r="31" spans="1:5" x14ac:dyDescent="0.3">
      <c r="A31" s="1" t="s">
        <v>34</v>
      </c>
      <c r="B31" s="1">
        <v>37.6</v>
      </c>
      <c r="C31" s="2">
        <v>22.006387752000002</v>
      </c>
      <c r="D31" s="2">
        <v>9.6688239448000015</v>
      </c>
      <c r="E31" s="2">
        <v>14.051703476800004</v>
      </c>
    </row>
    <row r="32" spans="1:5" x14ac:dyDescent="0.3">
      <c r="A32" s="1" t="s">
        <v>35</v>
      </c>
      <c r="B32" s="1">
        <v>40.700000000000003</v>
      </c>
      <c r="C32" s="2">
        <v>28.908712361100005</v>
      </c>
      <c r="D32" s="2">
        <v>10.2714765417</v>
      </c>
      <c r="E32" s="2">
        <v>17.036599569000003</v>
      </c>
    </row>
    <row r="33" spans="1:5" x14ac:dyDescent="0.3">
      <c r="A33" s="1" t="s">
        <v>36</v>
      </c>
      <c r="B33" s="1">
        <v>28.1</v>
      </c>
      <c r="C33" s="2">
        <v>15.0984556509</v>
      </c>
      <c r="D33" s="2">
        <v>8.5698679748000011</v>
      </c>
      <c r="E33" s="2">
        <v>8.8578011440000015</v>
      </c>
    </row>
    <row r="34" spans="1:5" x14ac:dyDescent="0.3">
      <c r="A34" s="1" t="s">
        <v>37</v>
      </c>
      <c r="B34" s="1">
        <v>37.5</v>
      </c>
      <c r="C34" s="2">
        <v>17.969582212499997</v>
      </c>
      <c r="D34" s="2">
        <v>9.3398341875000011</v>
      </c>
      <c r="E34" s="2">
        <v>15.7040015625</v>
      </c>
    </row>
    <row r="35" spans="1:5" x14ac:dyDescent="0.3">
      <c r="A35" s="1" t="s">
        <v>38</v>
      </c>
      <c r="B35" s="1">
        <v>32</v>
      </c>
      <c r="C35" s="2">
        <v>19.06934528</v>
      </c>
      <c r="D35" s="2">
        <v>7.0464663359999999</v>
      </c>
      <c r="E35" s="2">
        <v>11.151933824</v>
      </c>
    </row>
    <row r="36" spans="1:5" x14ac:dyDescent="0.3">
      <c r="A36" s="1" t="s">
        <v>39</v>
      </c>
      <c r="B36" s="1">
        <v>30.7</v>
      </c>
      <c r="C36" s="2">
        <v>16.153478189600001</v>
      </c>
      <c r="D36" s="2">
        <v>6.9776020684999995</v>
      </c>
      <c r="E36" s="2">
        <v>9.7072036612999995</v>
      </c>
    </row>
    <row r="37" spans="1:5" x14ac:dyDescent="0.3">
      <c r="A37" s="1" t="s">
        <v>40</v>
      </c>
      <c r="B37" s="1">
        <v>28.9</v>
      </c>
      <c r="C37" s="2">
        <v>17.484737471299997</v>
      </c>
      <c r="D37" s="2">
        <v>5.2128426730999999</v>
      </c>
      <c r="E37" s="2">
        <v>8.5923658722000003</v>
      </c>
    </row>
    <row r="38" spans="1:5" x14ac:dyDescent="0.3">
      <c r="A38" s="1" t="s">
        <v>41</v>
      </c>
      <c r="B38" s="1">
        <v>26.1</v>
      </c>
      <c r="C38" s="2">
        <v>11.0258681616</v>
      </c>
      <c r="D38" s="2">
        <v>5.4836139672000002</v>
      </c>
      <c r="E38" s="2">
        <v>7.2365229314999997</v>
      </c>
    </row>
    <row r="39" spans="1:5" x14ac:dyDescent="0.3">
      <c r="A39" s="1" t="s">
        <v>42</v>
      </c>
      <c r="B39" s="1">
        <v>34.4</v>
      </c>
      <c r="C39" s="2">
        <v>18.509866240800001</v>
      </c>
      <c r="D39" s="2">
        <v>9.5119426239999978</v>
      </c>
      <c r="E39" s="2">
        <v>11.935519494399999</v>
      </c>
    </row>
    <row r="40" spans="1:5" x14ac:dyDescent="0.3">
      <c r="A40" s="1" t="s">
        <v>43</v>
      </c>
      <c r="B40" s="1">
        <v>32.299999999999997</v>
      </c>
      <c r="C40" s="2">
        <v>18.199982517299997</v>
      </c>
      <c r="D40" s="2">
        <v>6.5228413618999985</v>
      </c>
      <c r="E40" s="2">
        <v>10.763907783699999</v>
      </c>
    </row>
    <row r="41" spans="1:5" x14ac:dyDescent="0.3">
      <c r="A41" s="1" t="s">
        <v>44</v>
      </c>
      <c r="B41" s="1">
        <v>35</v>
      </c>
      <c r="C41" s="2">
        <v>18.906091574999998</v>
      </c>
      <c r="D41" s="2">
        <v>8.3369751499999989</v>
      </c>
      <c r="E41" s="2">
        <v>12.874208655000002</v>
      </c>
    </row>
    <row r="42" spans="1:5" x14ac:dyDescent="0.3">
      <c r="A42" s="1" t="s">
        <v>45</v>
      </c>
      <c r="B42" s="1">
        <v>29</v>
      </c>
      <c r="C42" s="2">
        <v>15.254562513</v>
      </c>
      <c r="D42" s="2">
        <v>4.831592444</v>
      </c>
      <c r="E42" s="2">
        <v>9.6638392729999989</v>
      </c>
    </row>
    <row r="43" spans="1:5" x14ac:dyDescent="0.3">
      <c r="A43" s="1" t="s">
        <v>46</v>
      </c>
      <c r="B43" s="1">
        <v>29.3</v>
      </c>
      <c r="C43" s="2">
        <v>14.279629394499999</v>
      </c>
      <c r="D43" s="2">
        <v>5.6772958944999994</v>
      </c>
      <c r="E43" s="2">
        <v>9.0542618568000002</v>
      </c>
    </row>
    <row r="44" spans="1:5" x14ac:dyDescent="0.3">
      <c r="A44" s="1" t="s">
        <v>47</v>
      </c>
      <c r="B44" s="1">
        <v>28.2</v>
      </c>
      <c r="C44" s="2">
        <v>15.8324399562</v>
      </c>
      <c r="D44" s="2">
        <v>5.9450970971999997</v>
      </c>
      <c r="E44" s="2">
        <v>8.2099400249999981</v>
      </c>
    </row>
    <row r="45" spans="1:5" x14ac:dyDescent="0.3">
      <c r="A45" s="1" t="s">
        <v>48</v>
      </c>
      <c r="B45" s="1">
        <v>30.7</v>
      </c>
      <c r="C45" s="2">
        <v>18.216812019300001</v>
      </c>
      <c r="D45" s="2">
        <v>7.8590501226000002</v>
      </c>
      <c r="E45" s="2">
        <v>9.6710426224999999</v>
      </c>
    </row>
    <row r="46" spans="1:5" x14ac:dyDescent="0.3">
      <c r="A46" s="1" t="s">
        <v>49</v>
      </c>
      <c r="B46" s="1">
        <v>34.700000000000003</v>
      </c>
      <c r="C46" s="2">
        <v>17.011419156900001</v>
      </c>
      <c r="D46" s="2">
        <v>8.0428695794999996</v>
      </c>
      <c r="E46" s="2">
        <v>12.5168430833</v>
      </c>
    </row>
    <row r="47" spans="1:5" x14ac:dyDescent="0.3">
      <c r="A47" s="1" t="s">
        <v>50</v>
      </c>
      <c r="B47" s="1">
        <v>39.700000000000003</v>
      </c>
      <c r="C47" s="2">
        <v>20.330551984800003</v>
      </c>
      <c r="D47" s="2">
        <v>13.566946791500001</v>
      </c>
      <c r="E47" s="2">
        <v>15.711888007700001</v>
      </c>
    </row>
    <row r="48" spans="1:5" x14ac:dyDescent="0.3">
      <c r="A48" s="1" t="s">
        <v>51</v>
      </c>
      <c r="B48" s="1">
        <v>39.5</v>
      </c>
      <c r="C48" s="2">
        <v>24.169588719</v>
      </c>
      <c r="D48" s="2">
        <v>9.8975989374999997</v>
      </c>
      <c r="E48" s="2">
        <v>16.565897337000003</v>
      </c>
    </row>
    <row r="49" spans="1:5" x14ac:dyDescent="0.3">
      <c r="A49" s="1" t="s">
        <v>52</v>
      </c>
      <c r="B49" s="1">
        <v>36.700000000000003</v>
      </c>
      <c r="C49" s="2">
        <v>20.006080747199999</v>
      </c>
      <c r="D49" s="2">
        <v>9.8620946842000006</v>
      </c>
      <c r="E49" s="2">
        <v>13.549422258900002</v>
      </c>
    </row>
    <row r="50" spans="1:5" x14ac:dyDescent="0.3">
      <c r="A50" s="1" t="s">
        <v>53</v>
      </c>
      <c r="B50" s="1">
        <v>21.3</v>
      </c>
      <c r="C50" s="2">
        <v>13.653897763199998</v>
      </c>
      <c r="D50" s="2">
        <v>3.6385510082999999</v>
      </c>
      <c r="E50" s="2">
        <v>4.4843510468999996</v>
      </c>
    </row>
    <row r="51" spans="1:5" x14ac:dyDescent="0.3">
      <c r="A51" s="1" t="s">
        <v>54</v>
      </c>
      <c r="B51" s="1">
        <v>30.8</v>
      </c>
      <c r="C51" s="2">
        <v>15.033691226399998</v>
      </c>
      <c r="D51" s="2">
        <v>4.5968096636000002</v>
      </c>
      <c r="E51" s="2">
        <v>9.7964189091999998</v>
      </c>
    </row>
    <row r="52" spans="1:5" x14ac:dyDescent="0.3">
      <c r="A52" s="1" t="s">
        <v>55</v>
      </c>
      <c r="B52" s="1">
        <v>28.2</v>
      </c>
      <c r="C52" s="2">
        <v>16.219238488199998</v>
      </c>
      <c r="D52" s="2">
        <v>9.2786494403999988</v>
      </c>
      <c r="E52" s="2">
        <v>8.0530501991999994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F4FA-F14B-4229-80B1-80ECF644FBD2}">
  <dimension ref="A1:H38"/>
  <sheetViews>
    <sheetView tabSelected="1" topLeftCell="A4" workbookViewId="0">
      <selection activeCell="D42" sqref="D42"/>
    </sheetView>
  </sheetViews>
  <sheetFormatPr defaultRowHeight="14.4" x14ac:dyDescent="0.3"/>
  <cols>
    <col min="1" max="1" width="12" customWidth="1"/>
    <col min="2" max="2" width="17.88671875" customWidth="1"/>
    <col min="3" max="3" width="14.88671875" customWidth="1"/>
    <col min="4" max="4" width="15.77734375" customWidth="1"/>
    <col min="5" max="5" width="14.88671875" bestFit="1" customWidth="1"/>
    <col min="7" max="7" width="13.5546875" bestFit="1" customWidth="1"/>
    <col min="8" max="8" width="14.109375" bestFit="1" customWidth="1"/>
  </cols>
  <sheetData>
    <row r="1" spans="1:5" x14ac:dyDescent="0.3">
      <c r="A1" s="1" t="s">
        <v>0</v>
      </c>
      <c r="B1" s="1" t="s">
        <v>2</v>
      </c>
      <c r="C1" s="1" t="s">
        <v>3</v>
      </c>
      <c r="D1" s="1" t="s">
        <v>4</v>
      </c>
    </row>
    <row r="2" spans="1:5" x14ac:dyDescent="0.3">
      <c r="A2" s="1" t="s">
        <v>6</v>
      </c>
      <c r="B2" s="3">
        <v>7.8418343399999992</v>
      </c>
      <c r="C2" s="3">
        <v>6.2230238999999994</v>
      </c>
      <c r="D2" s="3">
        <v>10.755902099999998</v>
      </c>
      <c r="E2" s="1"/>
    </row>
    <row r="3" spans="1:5" x14ac:dyDescent="0.3">
      <c r="A3" s="1" t="s">
        <v>7</v>
      </c>
      <c r="B3" s="3">
        <v>17.458976079299998</v>
      </c>
      <c r="C3" s="3">
        <v>7.9134671195999999</v>
      </c>
      <c r="D3" s="3">
        <v>9.7463814764999999</v>
      </c>
      <c r="E3" s="1"/>
    </row>
    <row r="4" spans="1:5" x14ac:dyDescent="0.3">
      <c r="A4" s="1" t="s">
        <v>9</v>
      </c>
      <c r="B4" s="3">
        <v>18.608304481899999</v>
      </c>
      <c r="C4" s="3">
        <v>9.4057228712000001</v>
      </c>
      <c r="D4" s="3">
        <v>12.606719206299999</v>
      </c>
      <c r="E4" s="1"/>
    </row>
    <row r="5" spans="1:5" x14ac:dyDescent="0.3">
      <c r="A5" s="1" t="s">
        <v>16</v>
      </c>
      <c r="B5" s="3">
        <v>11.7735259152</v>
      </c>
      <c r="C5" s="3">
        <v>10.3883508288</v>
      </c>
      <c r="D5" s="3">
        <v>14.941239566400002</v>
      </c>
      <c r="E5" s="1"/>
    </row>
    <row r="6" spans="1:5" x14ac:dyDescent="0.3">
      <c r="A6" s="1" t="s">
        <v>17</v>
      </c>
      <c r="B6" s="3">
        <v>12.907754254499999</v>
      </c>
      <c r="C6" s="3">
        <v>7.2120227130000005</v>
      </c>
      <c r="D6" s="3">
        <v>8.4625457426999997</v>
      </c>
      <c r="E6" s="1"/>
    </row>
    <row r="7" spans="1:5" x14ac:dyDescent="0.3">
      <c r="A7" s="1" t="s">
        <v>33</v>
      </c>
      <c r="B7" s="3">
        <v>10.555891259999999</v>
      </c>
      <c r="C7" s="3">
        <v>4.8761190780000003</v>
      </c>
      <c r="D7" s="3">
        <v>6.9033726225000009</v>
      </c>
      <c r="E7" s="1"/>
    </row>
    <row r="8" spans="1:5" x14ac:dyDescent="0.3">
      <c r="A8" s="1" t="s">
        <v>42</v>
      </c>
      <c r="B8" s="3">
        <v>18.509866240800001</v>
      </c>
      <c r="C8" s="3">
        <v>9.5119426239999978</v>
      </c>
      <c r="D8" s="3">
        <v>11.935519494399999</v>
      </c>
      <c r="E8" s="1"/>
    </row>
    <row r="9" spans="1:5" x14ac:dyDescent="0.3">
      <c r="A9" s="1" t="s">
        <v>52</v>
      </c>
      <c r="B9" s="3">
        <v>20.006080747199999</v>
      </c>
      <c r="C9" s="3">
        <v>9.8620946842000006</v>
      </c>
      <c r="D9" s="3">
        <v>13.549422258900002</v>
      </c>
      <c r="E9" s="1"/>
    </row>
    <row r="10" spans="1:5" x14ac:dyDescent="0.3">
      <c r="A10" s="7" t="s">
        <v>62</v>
      </c>
      <c r="B10" s="5">
        <f>AVERAGE(B2:B9)</f>
        <v>14.707779164862501</v>
      </c>
      <c r="C10" s="5">
        <f t="shared" ref="C10:D10" si="0">AVERAGE(C2:C9)</f>
        <v>8.17409297735</v>
      </c>
      <c r="D10" s="5">
        <f t="shared" si="0"/>
        <v>11.112637808462502</v>
      </c>
    </row>
    <row r="11" spans="1:5" x14ac:dyDescent="0.3">
      <c r="A11" s="7" t="s">
        <v>63</v>
      </c>
      <c r="B11" s="5">
        <f>MIN(B2:B9)</f>
        <v>7.8418343399999992</v>
      </c>
      <c r="C11" s="8">
        <f>MIN(C2:C9)</f>
        <v>4.8761190780000003</v>
      </c>
      <c r="D11" s="5">
        <f t="shared" ref="C11:D11" si="1">MIN(D2:D9)</f>
        <v>6.9033726225000009</v>
      </c>
    </row>
    <row r="12" spans="1:5" x14ac:dyDescent="0.3">
      <c r="A12" s="7" t="s">
        <v>65</v>
      </c>
      <c r="B12" s="9">
        <f>MAX(B2:B9)</f>
        <v>20.006080747199999</v>
      </c>
      <c r="C12" s="5">
        <f>MAX(C2:C9)</f>
        <v>10.3883508288</v>
      </c>
      <c r="D12" s="5">
        <f t="shared" ref="C12:D12" si="2">MAX(D2:D9)</f>
        <v>14.941239566400002</v>
      </c>
    </row>
    <row r="15" spans="1:5" x14ac:dyDescent="0.3">
      <c r="A15" s="1" t="s">
        <v>0</v>
      </c>
      <c r="B15" s="1" t="s">
        <v>1</v>
      </c>
    </row>
    <row r="16" spans="1:5" x14ac:dyDescent="0.3">
      <c r="A16" s="1" t="s">
        <v>6</v>
      </c>
      <c r="B16" s="1">
        <v>30</v>
      </c>
    </row>
    <row r="17" spans="1:8" x14ac:dyDescent="0.3">
      <c r="A17" s="1" t="s">
        <v>7</v>
      </c>
      <c r="B17" s="1">
        <v>30.3</v>
      </c>
    </row>
    <row r="18" spans="1:8" x14ac:dyDescent="0.3">
      <c r="A18" s="1" t="s">
        <v>9</v>
      </c>
      <c r="B18" s="1">
        <v>34.700000000000003</v>
      </c>
    </row>
    <row r="19" spans="1:8" x14ac:dyDescent="0.3">
      <c r="A19" s="1" t="s">
        <v>16</v>
      </c>
      <c r="B19" s="1">
        <v>33.6</v>
      </c>
    </row>
    <row r="20" spans="1:8" x14ac:dyDescent="0.3">
      <c r="A20" s="1" t="s">
        <v>17</v>
      </c>
      <c r="B20" s="1">
        <v>28.7</v>
      </c>
    </row>
    <row r="21" spans="1:8" x14ac:dyDescent="0.3">
      <c r="A21" s="1" t="s">
        <v>33</v>
      </c>
      <c r="B21" s="10">
        <v>25.5</v>
      </c>
    </row>
    <row r="22" spans="1:8" x14ac:dyDescent="0.3">
      <c r="A22" s="1" t="s">
        <v>42</v>
      </c>
      <c r="B22" s="1">
        <v>34.4</v>
      </c>
    </row>
    <row r="23" spans="1:8" x14ac:dyDescent="0.3">
      <c r="A23" s="1" t="s">
        <v>52</v>
      </c>
      <c r="B23" s="11">
        <v>36.700000000000003</v>
      </c>
    </row>
    <row r="24" spans="1:8" x14ac:dyDescent="0.3">
      <c r="A24" s="7" t="s">
        <v>62</v>
      </c>
      <c r="B24" s="5">
        <f>AVERAGE(B16:B23)</f>
        <v>31.737499999999997</v>
      </c>
    </row>
    <row r="25" spans="1:8" x14ac:dyDescent="0.3">
      <c r="A25" s="7" t="s">
        <v>63</v>
      </c>
      <c r="B25" s="6">
        <f>MIN(B16:B23)</f>
        <v>25.5</v>
      </c>
    </row>
    <row r="26" spans="1:8" x14ac:dyDescent="0.3">
      <c r="A26" s="7" t="s">
        <v>64</v>
      </c>
      <c r="B26" s="6">
        <f>MAX(B16:B23)</f>
        <v>36.700000000000003</v>
      </c>
    </row>
    <row r="29" spans="1:8" x14ac:dyDescent="0.3">
      <c r="A29" s="1" t="s">
        <v>0</v>
      </c>
      <c r="B29" s="1" t="s">
        <v>61</v>
      </c>
      <c r="C29" s="1" t="s">
        <v>56</v>
      </c>
      <c r="D29" s="1" t="s">
        <v>57</v>
      </c>
      <c r="E29" s="1" t="s">
        <v>58</v>
      </c>
      <c r="G29" s="1" t="s">
        <v>60</v>
      </c>
      <c r="H29" s="1" t="s">
        <v>59</v>
      </c>
    </row>
    <row r="30" spans="1:8" x14ac:dyDescent="0.3">
      <c r="A30" s="1" t="s">
        <v>6</v>
      </c>
      <c r="B30" s="1">
        <v>732385</v>
      </c>
      <c r="C30" s="1">
        <v>32055</v>
      </c>
      <c r="D30" s="1">
        <v>15523</v>
      </c>
      <c r="E30" s="1">
        <v>332424</v>
      </c>
      <c r="G30" s="2">
        <f>(C30/D30)*100</f>
        <v>206.50003221026861</v>
      </c>
      <c r="H30" s="2">
        <f>(D30/E30)*100</f>
        <v>4.6696387745770469</v>
      </c>
    </row>
    <row r="31" spans="1:8" x14ac:dyDescent="0.3">
      <c r="A31" s="1" t="s">
        <v>7</v>
      </c>
      <c r="B31" s="1">
        <v>7547837</v>
      </c>
      <c r="C31" s="1">
        <v>167590</v>
      </c>
      <c r="D31" s="1">
        <v>201669</v>
      </c>
      <c r="E31" s="1">
        <v>3741117</v>
      </c>
      <c r="G31" s="2">
        <f t="shared" ref="G31:G37" si="3">(C31/D31)*100</f>
        <v>83.10151783367796</v>
      </c>
      <c r="H31" s="2">
        <f t="shared" ref="H31:H37" si="4">(D31/E31)*100</f>
        <v>5.3906092752512151</v>
      </c>
    </row>
    <row r="32" spans="1:8" x14ac:dyDescent="0.3">
      <c r="A32" s="1" t="s">
        <v>9</v>
      </c>
      <c r="B32" s="1">
        <v>38802044</v>
      </c>
      <c r="C32" s="1">
        <v>4267150</v>
      </c>
      <c r="D32" s="1">
        <v>1545258</v>
      </c>
      <c r="E32" s="1">
        <v>15554468</v>
      </c>
      <c r="G32" s="2">
        <f t="shared" si="3"/>
        <v>276.14482500656845</v>
      </c>
      <c r="H32" s="2">
        <f t="shared" si="4"/>
        <v>9.9344959917626241</v>
      </c>
    </row>
    <row r="33" spans="1:8" x14ac:dyDescent="0.3">
      <c r="A33" s="1" t="s">
        <v>16</v>
      </c>
      <c r="B33" s="1">
        <v>1426280</v>
      </c>
      <c r="C33" s="1">
        <v>426772</v>
      </c>
      <c r="D33" s="1">
        <v>17718</v>
      </c>
      <c r="E33" s="1">
        <v>262544</v>
      </c>
      <c r="G33" s="2">
        <f t="shared" si="3"/>
        <v>2408.6917259284346</v>
      </c>
      <c r="H33" s="2">
        <f t="shared" si="4"/>
        <v>6.7485830946431831</v>
      </c>
    </row>
    <row r="34" spans="1:8" x14ac:dyDescent="0.3">
      <c r="A34" s="1" t="s">
        <v>17</v>
      </c>
      <c r="B34" s="1">
        <v>2008471</v>
      </c>
      <c r="C34" s="1">
        <v>16636</v>
      </c>
      <c r="D34" s="1">
        <v>5814</v>
      </c>
      <c r="E34" s="1">
        <v>1035097</v>
      </c>
      <c r="G34" s="2">
        <f t="shared" si="3"/>
        <v>286.13691090471275</v>
      </c>
      <c r="H34" s="2">
        <f t="shared" si="4"/>
        <v>0.56168648928554521</v>
      </c>
    </row>
    <row r="35" spans="1:8" x14ac:dyDescent="0.3">
      <c r="A35" s="1" t="s">
        <v>33</v>
      </c>
      <c r="B35" s="1">
        <v>3240512</v>
      </c>
      <c r="C35" s="1">
        <v>193286</v>
      </c>
      <c r="D35" s="1">
        <v>182627</v>
      </c>
      <c r="E35" s="1">
        <v>1374750</v>
      </c>
      <c r="G35" s="2">
        <f t="shared" si="3"/>
        <v>105.83648639029278</v>
      </c>
      <c r="H35" s="2">
        <f t="shared" si="4"/>
        <v>13.284378977996001</v>
      </c>
    </row>
    <row r="36" spans="1:8" x14ac:dyDescent="0.3">
      <c r="A36" s="1" t="s">
        <v>42</v>
      </c>
      <c r="B36" s="1">
        <v>4207809</v>
      </c>
      <c r="C36" s="1">
        <v>132401</v>
      </c>
      <c r="D36" s="1">
        <v>50349</v>
      </c>
      <c r="E36" s="1">
        <v>2512673</v>
      </c>
      <c r="G36" s="2">
        <f t="shared" si="3"/>
        <v>262.96649387276807</v>
      </c>
      <c r="H36" s="2">
        <f t="shared" si="4"/>
        <v>2.0038023252528285</v>
      </c>
    </row>
    <row r="37" spans="1:8" x14ac:dyDescent="0.3">
      <c r="A37" s="1" t="s">
        <v>52</v>
      </c>
      <c r="B37" s="1">
        <v>7875868</v>
      </c>
      <c r="C37" s="1">
        <v>478905</v>
      </c>
      <c r="D37" s="1">
        <v>187227</v>
      </c>
      <c r="E37" s="1">
        <v>4002716</v>
      </c>
      <c r="G37" s="2">
        <f t="shared" si="3"/>
        <v>255.78842795109676</v>
      </c>
      <c r="H37" s="2">
        <f t="shared" si="4"/>
        <v>4.6774989781938068</v>
      </c>
    </row>
    <row r="38" spans="1:8" x14ac:dyDescent="0.3">
      <c r="A38" s="7" t="s">
        <v>66</v>
      </c>
      <c r="B38" s="6">
        <f>SUM(B30:B37)</f>
        <v>65841206</v>
      </c>
      <c r="C38" s="6">
        <f t="shared" ref="C38:E38" si="5">SUM(C30:C37)</f>
        <v>5714795</v>
      </c>
      <c r="D38" s="6">
        <f t="shared" si="5"/>
        <v>2206185</v>
      </c>
      <c r="E38" s="6">
        <f t="shared" si="5"/>
        <v>28815789</v>
      </c>
      <c r="G38" s="4">
        <f>AVERAGE(G30:G37)</f>
        <v>485.64580251222748</v>
      </c>
      <c r="H38" s="4">
        <f>AVERAGE(H30:H37)</f>
        <v>5.9088367383702813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1F37-8DFA-4EA7-BAAE-316145537378}">
  <dimension ref="A1:H59"/>
  <sheetViews>
    <sheetView topLeftCell="A20" workbookViewId="0">
      <selection activeCell="K53" sqref="K53"/>
    </sheetView>
  </sheetViews>
  <sheetFormatPr defaultRowHeight="14.4" x14ac:dyDescent="0.3"/>
  <cols>
    <col min="1" max="1" width="17.33203125" bestFit="1" customWidth="1"/>
    <col min="2" max="2" width="17.5546875" customWidth="1"/>
    <col min="3" max="3" width="15" customWidth="1"/>
    <col min="4" max="4" width="15.77734375" customWidth="1"/>
    <col min="5" max="5" width="12.33203125" customWidth="1"/>
    <col min="7" max="7" width="13.5546875" bestFit="1" customWidth="1"/>
    <col min="8" max="8" width="14.109375" bestFit="1" customWidth="1"/>
  </cols>
  <sheetData>
    <row r="1" spans="1:4" x14ac:dyDescent="0.3">
      <c r="A1" s="1" t="s">
        <v>0</v>
      </c>
      <c r="B1" s="1" t="s">
        <v>2</v>
      </c>
      <c r="C1" s="1" t="s">
        <v>3</v>
      </c>
      <c r="D1" s="1" t="s">
        <v>4</v>
      </c>
    </row>
    <row r="2" spans="1:4" x14ac:dyDescent="0.3">
      <c r="A2" s="1" t="s">
        <v>11</v>
      </c>
      <c r="B2" s="3">
        <v>26.525409280000002</v>
      </c>
      <c r="C2" s="3">
        <v>9.1790993600000004</v>
      </c>
      <c r="D2" s="3">
        <v>17.095697359999999</v>
      </c>
    </row>
    <row r="3" spans="1:4" x14ac:dyDescent="0.3">
      <c r="A3" s="1" t="s">
        <v>12</v>
      </c>
      <c r="B3" s="3">
        <v>20.828424804899999</v>
      </c>
      <c r="C3" s="3">
        <v>7.6197558966000001</v>
      </c>
      <c r="D3" s="3">
        <v>11.1419426457</v>
      </c>
    </row>
    <row r="4" spans="1:4" x14ac:dyDescent="0.3">
      <c r="A4" s="1" t="s">
        <v>13</v>
      </c>
      <c r="B4" s="3">
        <v>49.899103446399998</v>
      </c>
      <c r="C4" s="3">
        <v>17.397216090800001</v>
      </c>
      <c r="D4" s="3">
        <v>53.678913979599997</v>
      </c>
    </row>
    <row r="5" spans="1:4" x14ac:dyDescent="0.3">
      <c r="A5" s="1" t="s">
        <v>24</v>
      </c>
      <c r="B5" s="3">
        <v>14.70851044</v>
      </c>
      <c r="C5" s="3">
        <v>8.4929497574999999</v>
      </c>
      <c r="D5" s="3">
        <v>10.579187255000001</v>
      </c>
    </row>
    <row r="6" spans="1:4" x14ac:dyDescent="0.3">
      <c r="A6" s="1" t="s">
        <v>25</v>
      </c>
      <c r="B6" s="3">
        <v>26.0370273624</v>
      </c>
      <c r="C6" s="3">
        <v>12.712618941100001</v>
      </c>
      <c r="D6" s="3">
        <v>18.3752532255</v>
      </c>
    </row>
    <row r="7" spans="1:4" x14ac:dyDescent="0.3">
      <c r="A7" s="1" t="s">
        <v>26</v>
      </c>
      <c r="B7" s="3">
        <v>27.492509577999996</v>
      </c>
      <c r="C7" s="3">
        <v>12.294388354999999</v>
      </c>
      <c r="D7" s="3">
        <v>20.610813219000001</v>
      </c>
    </row>
    <row r="8" spans="1:4" x14ac:dyDescent="0.3">
      <c r="A8" s="1" t="s">
        <v>34</v>
      </c>
      <c r="B8" s="3">
        <v>22.006387752000002</v>
      </c>
      <c r="C8" s="3">
        <v>9.6688239448000015</v>
      </c>
      <c r="D8" s="3">
        <v>14.051703476800004</v>
      </c>
    </row>
    <row r="9" spans="1:4" x14ac:dyDescent="0.3">
      <c r="A9" s="1" t="s">
        <v>35</v>
      </c>
      <c r="B9" s="3">
        <v>28.908712361100005</v>
      </c>
      <c r="C9" s="3">
        <v>10.2714765417</v>
      </c>
      <c r="D9" s="3">
        <v>17.036599569000003</v>
      </c>
    </row>
    <row r="10" spans="1:4" x14ac:dyDescent="0.3">
      <c r="A10" s="1" t="s">
        <v>37</v>
      </c>
      <c r="B10" s="3">
        <v>17.969582212499997</v>
      </c>
      <c r="C10" s="3">
        <v>9.3398341875000011</v>
      </c>
      <c r="D10" s="3">
        <v>15.7040015625</v>
      </c>
    </row>
    <row r="11" spans="1:4" x14ac:dyDescent="0.3">
      <c r="A11" s="1" t="s">
        <v>38</v>
      </c>
      <c r="B11" s="3">
        <v>19.06934528</v>
      </c>
      <c r="C11" s="3">
        <v>7.0464663359999999</v>
      </c>
      <c r="D11" s="3">
        <v>11.151933824</v>
      </c>
    </row>
    <row r="12" spans="1:4" x14ac:dyDescent="0.3">
      <c r="A12" s="1" t="s">
        <v>43</v>
      </c>
      <c r="B12" s="3">
        <v>18.199982517299997</v>
      </c>
      <c r="C12" s="3">
        <v>6.5228413618999985</v>
      </c>
      <c r="D12" s="3">
        <v>10.763907783699999</v>
      </c>
    </row>
    <row r="13" spans="1:4" x14ac:dyDescent="0.3">
      <c r="A13" s="1" t="s">
        <v>44</v>
      </c>
      <c r="B13" s="3">
        <v>18.906091574999998</v>
      </c>
      <c r="C13" s="3">
        <v>8.3369751499999989</v>
      </c>
      <c r="D13" s="3">
        <v>12.874208655000002</v>
      </c>
    </row>
    <row r="14" spans="1:4" x14ac:dyDescent="0.3">
      <c r="A14" s="1" t="s">
        <v>45</v>
      </c>
      <c r="B14" s="3">
        <v>15.254562513</v>
      </c>
      <c r="C14" s="3">
        <v>4.831592444</v>
      </c>
      <c r="D14" s="3">
        <v>9.6638392729999989</v>
      </c>
    </row>
    <row r="15" spans="1:4" x14ac:dyDescent="0.3">
      <c r="A15" s="1" t="s">
        <v>50</v>
      </c>
      <c r="B15" s="3">
        <v>20.330551984800003</v>
      </c>
      <c r="C15" s="3">
        <v>13.566946791500001</v>
      </c>
      <c r="D15" s="3">
        <v>15.711888007700001</v>
      </c>
    </row>
    <row r="16" spans="1:4" x14ac:dyDescent="0.3">
      <c r="A16" s="1" t="s">
        <v>51</v>
      </c>
      <c r="B16" s="3">
        <v>24.169588719</v>
      </c>
      <c r="C16" s="3">
        <v>9.8975989374999997</v>
      </c>
      <c r="D16" s="3">
        <v>16.565897337000003</v>
      </c>
    </row>
    <row r="17" spans="1:4" x14ac:dyDescent="0.3">
      <c r="A17" s="1" t="s">
        <v>62</v>
      </c>
      <c r="B17" s="5">
        <f>AVERAGE(B2:B16)</f>
        <v>23.353719321760003</v>
      </c>
      <c r="C17" s="5">
        <f t="shared" ref="C17:D17" si="0">AVERAGE(C2:C16)</f>
        <v>9.8119056063933314</v>
      </c>
      <c r="D17" s="5">
        <f t="shared" si="0"/>
        <v>17.000385811566666</v>
      </c>
    </row>
    <row r="18" spans="1:4" x14ac:dyDescent="0.3">
      <c r="A18" s="1" t="s">
        <v>63</v>
      </c>
      <c r="B18" s="5">
        <f>MIN(B2:B16)</f>
        <v>14.70851044</v>
      </c>
      <c r="C18" s="8">
        <f>MIN(C2:C16)</f>
        <v>4.831592444</v>
      </c>
      <c r="D18" s="5">
        <f t="shared" ref="D18:D19" si="1">MIN(D2:D17)</f>
        <v>9.6638392729999989</v>
      </c>
    </row>
    <row r="19" spans="1:4" x14ac:dyDescent="0.3">
      <c r="A19" s="1" t="s">
        <v>64</v>
      </c>
      <c r="B19" s="9">
        <f>MAX(B2:B17)</f>
        <v>49.899103446399998</v>
      </c>
      <c r="C19" s="5">
        <f>MAX(C2:C17)</f>
        <v>17.397216090800001</v>
      </c>
      <c r="D19" s="9">
        <f>MAX(D2:D16)</f>
        <v>53.678913979599997</v>
      </c>
    </row>
    <row r="20" spans="1:4" x14ac:dyDescent="0.3">
      <c r="A20" s="1"/>
    </row>
    <row r="21" spans="1:4" x14ac:dyDescent="0.3">
      <c r="A21" s="1"/>
    </row>
    <row r="22" spans="1:4" x14ac:dyDescent="0.3">
      <c r="A22" s="1" t="s">
        <v>0</v>
      </c>
      <c r="B22" s="1" t="s">
        <v>1</v>
      </c>
    </row>
    <row r="23" spans="1:4" x14ac:dyDescent="0.3">
      <c r="A23" s="1" t="s">
        <v>11</v>
      </c>
      <c r="B23" s="1">
        <v>40</v>
      </c>
    </row>
    <row r="24" spans="1:4" x14ac:dyDescent="0.3">
      <c r="A24" s="1" t="s">
        <v>12</v>
      </c>
      <c r="B24" s="1">
        <v>32.700000000000003</v>
      </c>
    </row>
    <row r="25" spans="1:4" x14ac:dyDescent="0.3">
      <c r="A25" s="1" t="s">
        <v>13</v>
      </c>
      <c r="B25" s="11">
        <v>59.8</v>
      </c>
    </row>
    <row r="26" spans="1:4" x14ac:dyDescent="0.3">
      <c r="A26" s="1" t="s">
        <v>24</v>
      </c>
      <c r="B26" s="1">
        <v>32.5</v>
      </c>
    </row>
    <row r="27" spans="1:4" x14ac:dyDescent="0.3">
      <c r="A27" s="1" t="s">
        <v>25</v>
      </c>
      <c r="B27" s="1">
        <v>40.9</v>
      </c>
    </row>
    <row r="28" spans="1:4" x14ac:dyDescent="0.3">
      <c r="A28" s="1" t="s">
        <v>26</v>
      </c>
      <c r="B28" s="1">
        <v>44.5</v>
      </c>
    </row>
    <row r="29" spans="1:4" x14ac:dyDescent="0.3">
      <c r="A29" s="1" t="s">
        <v>34</v>
      </c>
      <c r="B29" s="1">
        <v>37.6</v>
      </c>
    </row>
    <row r="30" spans="1:4" x14ac:dyDescent="0.3">
      <c r="A30" s="1" t="s">
        <v>35</v>
      </c>
      <c r="B30" s="1">
        <v>40.700000000000003</v>
      </c>
    </row>
    <row r="31" spans="1:4" x14ac:dyDescent="0.3">
      <c r="A31" s="1" t="s">
        <v>37</v>
      </c>
      <c r="B31" s="1">
        <v>37.5</v>
      </c>
    </row>
    <row r="32" spans="1:4" x14ac:dyDescent="0.3">
      <c r="A32" s="1" t="s">
        <v>38</v>
      </c>
      <c r="B32" s="1">
        <v>32</v>
      </c>
    </row>
    <row r="33" spans="1:8" x14ac:dyDescent="0.3">
      <c r="A33" s="1" t="s">
        <v>43</v>
      </c>
      <c r="B33" s="1">
        <v>32.299999999999997</v>
      </c>
    </row>
    <row r="34" spans="1:8" x14ac:dyDescent="0.3">
      <c r="A34" s="1" t="s">
        <v>44</v>
      </c>
      <c r="B34" s="1">
        <v>35</v>
      </c>
    </row>
    <row r="35" spans="1:8" x14ac:dyDescent="0.3">
      <c r="A35" s="1" t="s">
        <v>45</v>
      </c>
      <c r="B35" s="10">
        <v>29</v>
      </c>
    </row>
    <row r="36" spans="1:8" x14ac:dyDescent="0.3">
      <c r="A36" s="1" t="s">
        <v>50</v>
      </c>
      <c r="B36" s="1">
        <v>39.700000000000003</v>
      </c>
    </row>
    <row r="37" spans="1:8" x14ac:dyDescent="0.3">
      <c r="A37" s="1" t="s">
        <v>51</v>
      </c>
      <c r="B37" s="1">
        <v>39.5</v>
      </c>
    </row>
    <row r="38" spans="1:8" x14ac:dyDescent="0.3">
      <c r="A38" s="7" t="s">
        <v>62</v>
      </c>
      <c r="B38" s="5">
        <f>AVERAGE(B23:B37)</f>
        <v>38.24666666666667</v>
      </c>
    </row>
    <row r="39" spans="1:8" x14ac:dyDescent="0.3">
      <c r="A39" s="7" t="s">
        <v>63</v>
      </c>
      <c r="B39" s="6">
        <f>MIN(B23:B37)</f>
        <v>29</v>
      </c>
    </row>
    <row r="40" spans="1:8" x14ac:dyDescent="0.3">
      <c r="A40" s="7" t="s">
        <v>64</v>
      </c>
      <c r="B40" s="6">
        <f>MAX(B23:B37)</f>
        <v>59.8</v>
      </c>
    </row>
    <row r="43" spans="1:8" x14ac:dyDescent="0.3">
      <c r="A43" s="1" t="s">
        <v>0</v>
      </c>
      <c r="B43" s="1" t="s">
        <v>61</v>
      </c>
      <c r="C43" s="1" t="s">
        <v>56</v>
      </c>
      <c r="D43" s="1" t="s">
        <v>57</v>
      </c>
      <c r="E43" s="1" t="s">
        <v>58</v>
      </c>
      <c r="G43" s="1" t="s">
        <v>60</v>
      </c>
      <c r="H43" s="1" t="s">
        <v>59</v>
      </c>
    </row>
    <row r="44" spans="1:8" x14ac:dyDescent="0.3">
      <c r="A44" s="1" t="s">
        <v>11</v>
      </c>
      <c r="B44" s="1">
        <v>3631905</v>
      </c>
      <c r="C44" s="1">
        <v>111475</v>
      </c>
      <c r="D44" s="1">
        <v>248739</v>
      </c>
      <c r="E44" s="1">
        <v>1925612</v>
      </c>
      <c r="G44" s="3">
        <f>(C44/D44)*100</f>
        <v>44.816052167131012</v>
      </c>
      <c r="H44" s="3">
        <f>(D44/E44)*100</f>
        <v>12.91739976693124</v>
      </c>
    </row>
    <row r="45" spans="1:8" x14ac:dyDescent="0.3">
      <c r="A45" s="1" t="s">
        <v>12</v>
      </c>
      <c r="B45" s="1">
        <v>1045574</v>
      </c>
      <c r="C45" s="1">
        <v>26600</v>
      </c>
      <c r="D45" s="1">
        <v>137898</v>
      </c>
      <c r="E45" s="1">
        <v>483453</v>
      </c>
      <c r="G45" s="3">
        <f t="shared" ref="G45:G58" si="2">(C45/D45)*100</f>
        <v>19.289619863957419</v>
      </c>
      <c r="H45" s="3">
        <f t="shared" ref="H45:H58" si="3">(D45/E45)*100</f>
        <v>28.523558649961839</v>
      </c>
    </row>
    <row r="46" spans="1:8" x14ac:dyDescent="0.3">
      <c r="A46" s="1" t="s">
        <v>13</v>
      </c>
      <c r="B46" s="1">
        <v>677827</v>
      </c>
      <c r="C46" s="1">
        <v>21973</v>
      </c>
      <c r="D46" s="1">
        <v>218109</v>
      </c>
      <c r="E46" s="1">
        <v>222100</v>
      </c>
      <c r="G46" s="3">
        <f t="shared" si="2"/>
        <v>10.074320637846213</v>
      </c>
      <c r="H46" s="3">
        <f t="shared" si="3"/>
        <v>98.203061683926165</v>
      </c>
    </row>
    <row r="47" spans="1:8" x14ac:dyDescent="0.3">
      <c r="A47" s="1" t="s">
        <v>24</v>
      </c>
      <c r="B47" s="1">
        <v>1401544</v>
      </c>
      <c r="C47" s="1">
        <v>10352</v>
      </c>
      <c r="D47" s="1">
        <v>9716</v>
      </c>
      <c r="E47" s="1">
        <v>934456</v>
      </c>
      <c r="G47" s="3">
        <f t="shared" si="2"/>
        <v>106.5459036640593</v>
      </c>
      <c r="H47" s="3">
        <f t="shared" si="3"/>
        <v>1.0397493300915184</v>
      </c>
    </row>
    <row r="48" spans="1:8" x14ac:dyDescent="0.3">
      <c r="A48" s="1" t="s">
        <v>25</v>
      </c>
      <c r="B48" s="1">
        <v>6144760</v>
      </c>
      <c r="C48" s="1">
        <v>274443</v>
      </c>
      <c r="D48" s="1">
        <v>1217208</v>
      </c>
      <c r="E48" s="1">
        <v>2374175</v>
      </c>
      <c r="G48" s="3">
        <f t="shared" si="2"/>
        <v>22.546927065875348</v>
      </c>
      <c r="H48" s="3">
        <f t="shared" si="3"/>
        <v>51.268672275632589</v>
      </c>
    </row>
    <row r="49" spans="1:8" x14ac:dyDescent="0.3">
      <c r="A49" s="1" t="s">
        <v>26</v>
      </c>
      <c r="B49" s="1">
        <v>6966542</v>
      </c>
      <c r="C49" s="1">
        <v>317072</v>
      </c>
      <c r="D49" s="1">
        <v>328245</v>
      </c>
      <c r="E49" s="1">
        <v>3825193</v>
      </c>
      <c r="G49" s="3">
        <f t="shared" si="2"/>
        <v>96.596140078295178</v>
      </c>
      <c r="H49" s="3">
        <f t="shared" si="3"/>
        <v>8.5811356446589748</v>
      </c>
    </row>
    <row r="50" spans="1:8" x14ac:dyDescent="0.3">
      <c r="A50" s="1" t="s">
        <v>34</v>
      </c>
      <c r="B50" s="1">
        <v>1410683</v>
      </c>
      <c r="C50" s="1">
        <v>25048</v>
      </c>
      <c r="D50" s="1">
        <v>12763</v>
      </c>
      <c r="E50" s="1">
        <v>906786</v>
      </c>
      <c r="G50" s="3">
        <f t="shared" si="2"/>
        <v>196.2547990284416</v>
      </c>
      <c r="H50" s="3">
        <f t="shared" si="3"/>
        <v>1.4074985718791424</v>
      </c>
    </row>
    <row r="51" spans="1:8" x14ac:dyDescent="0.3">
      <c r="A51" s="1" t="s">
        <v>35</v>
      </c>
      <c r="B51" s="1">
        <v>9249175</v>
      </c>
      <c r="C51" s="1">
        <v>603775</v>
      </c>
      <c r="D51" s="1">
        <v>794265</v>
      </c>
      <c r="E51" s="1">
        <v>4188154</v>
      </c>
      <c r="G51" s="3">
        <f t="shared" si="2"/>
        <v>76.016820582551162</v>
      </c>
      <c r="H51" s="3">
        <f t="shared" si="3"/>
        <v>18.964560519980882</v>
      </c>
    </row>
    <row r="52" spans="1:8" x14ac:dyDescent="0.3">
      <c r="A52" s="1" t="s">
        <v>37</v>
      </c>
      <c r="B52" s="1">
        <v>19316469</v>
      </c>
      <c r="C52" s="1">
        <v>1193183</v>
      </c>
      <c r="D52" s="1">
        <v>2034114</v>
      </c>
      <c r="E52" s="1">
        <v>8811692</v>
      </c>
      <c r="G52" s="3">
        <f t="shared" si="2"/>
        <v>58.658610087733528</v>
      </c>
      <c r="H52" s="3">
        <f t="shared" si="3"/>
        <v>23.084261229284909</v>
      </c>
    </row>
    <row r="53" spans="1:8" x14ac:dyDescent="0.3">
      <c r="A53" s="1" t="s">
        <v>38</v>
      </c>
      <c r="B53" s="1">
        <v>10965149</v>
      </c>
      <c r="C53" s="1">
        <v>206027</v>
      </c>
      <c r="D53" s="1">
        <v>1459078</v>
      </c>
      <c r="E53" s="1">
        <v>5017915</v>
      </c>
      <c r="G53" s="3">
        <f t="shared" si="2"/>
        <v>14.120355457350463</v>
      </c>
      <c r="H53" s="3">
        <f t="shared" si="3"/>
        <v>29.077375762642454</v>
      </c>
    </row>
    <row r="54" spans="1:8" x14ac:dyDescent="0.3">
      <c r="A54" s="1" t="s">
        <v>43</v>
      </c>
      <c r="B54" s="1">
        <v>12891906</v>
      </c>
      <c r="C54" s="1">
        <v>303079</v>
      </c>
      <c r="D54" s="1">
        <v>902674</v>
      </c>
      <c r="E54" s="1">
        <v>7395284</v>
      </c>
      <c r="G54" s="3">
        <f t="shared" si="2"/>
        <v>33.575687346705458</v>
      </c>
      <c r="H54" s="3">
        <f t="shared" si="3"/>
        <v>12.20607619666804</v>
      </c>
    </row>
    <row r="55" spans="1:8" x14ac:dyDescent="0.3">
      <c r="A55" s="1" t="s">
        <v>44</v>
      </c>
      <c r="B55" s="1">
        <v>1087232</v>
      </c>
      <c r="C55" s="1">
        <v>23672</v>
      </c>
      <c r="D55" s="1">
        <v>42561</v>
      </c>
      <c r="E55" s="1">
        <v>612085</v>
      </c>
      <c r="G55" s="3">
        <f t="shared" si="2"/>
        <v>55.618993914616667</v>
      </c>
      <c r="H55" s="3">
        <f t="shared" si="3"/>
        <v>6.9534460083158391</v>
      </c>
    </row>
    <row r="56" spans="1:8" x14ac:dyDescent="0.3">
      <c r="A56" s="1" t="s">
        <v>45</v>
      </c>
      <c r="B56" s="1">
        <v>5461370</v>
      </c>
      <c r="C56" s="1">
        <v>57534</v>
      </c>
      <c r="D56" s="1">
        <v>880109</v>
      </c>
      <c r="E56" s="1">
        <v>2444542</v>
      </c>
      <c r="G56" s="3">
        <f t="shared" si="2"/>
        <v>6.5371448309243521</v>
      </c>
      <c r="H56" s="3">
        <f t="shared" si="3"/>
        <v>36.003022243021391</v>
      </c>
    </row>
    <row r="57" spans="1:8" x14ac:dyDescent="0.3">
      <c r="A57" s="1" t="s">
        <v>50</v>
      </c>
      <c r="B57" s="1">
        <v>647248</v>
      </c>
      <c r="C57" s="1">
        <v>6196</v>
      </c>
      <c r="D57" s="1">
        <v>4284</v>
      </c>
      <c r="E57" s="1">
        <v>419784</v>
      </c>
      <c r="G57" s="3">
        <f t="shared" si="2"/>
        <v>144.63118580765638</v>
      </c>
      <c r="H57" s="3">
        <f t="shared" si="3"/>
        <v>1.0205248413469785</v>
      </c>
    </row>
    <row r="58" spans="1:8" x14ac:dyDescent="0.3">
      <c r="A58" s="1" t="s">
        <v>51</v>
      </c>
      <c r="B58" s="1">
        <v>8736127</v>
      </c>
      <c r="C58" s="1">
        <v>398862</v>
      </c>
      <c r="D58" s="1">
        <v>1080184</v>
      </c>
      <c r="E58" s="1">
        <v>4019442</v>
      </c>
      <c r="G58" s="3">
        <f t="shared" si="2"/>
        <v>36.925375676736557</v>
      </c>
      <c r="H58" s="3">
        <f t="shared" si="3"/>
        <v>26.873979024949236</v>
      </c>
    </row>
    <row r="59" spans="1:8" x14ac:dyDescent="0.3">
      <c r="A59" s="7" t="s">
        <v>66</v>
      </c>
      <c r="B59" s="6">
        <f>SUM(B44:B58)</f>
        <v>89633511</v>
      </c>
      <c r="C59" s="6">
        <f t="shared" ref="C59:E59" si="4">SUM(C44:C58)</f>
        <v>3579291</v>
      </c>
      <c r="D59" s="6">
        <f t="shared" si="4"/>
        <v>9369947</v>
      </c>
      <c r="E59" s="6">
        <f t="shared" si="4"/>
        <v>43580673</v>
      </c>
      <c r="G59" s="5">
        <f t="shared" ref="G59:H59" si="5">AVERAGE(G44:G58)</f>
        <v>61.480529080658705</v>
      </c>
      <c r="H59" s="5">
        <f t="shared" si="5"/>
        <v>23.741621449952749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811F-7B40-4A8E-AC40-B5067E5B3204}">
  <dimension ref="A1:H44"/>
  <sheetViews>
    <sheetView topLeftCell="A15" workbookViewId="0">
      <selection activeCell="E51" sqref="E51"/>
    </sheetView>
  </sheetViews>
  <sheetFormatPr defaultRowHeight="14.4" x14ac:dyDescent="0.3"/>
  <cols>
    <col min="1" max="1" width="13.21875" customWidth="1"/>
    <col min="2" max="2" width="16.77734375" customWidth="1"/>
    <col min="3" max="3" width="15" customWidth="1"/>
    <col min="4" max="4" width="15.6640625" customWidth="1"/>
    <col min="5" max="5" width="12.33203125" customWidth="1"/>
    <col min="7" max="7" width="13.5546875" bestFit="1" customWidth="1"/>
    <col min="8" max="8" width="14.109375" bestFit="1" customWidth="1"/>
  </cols>
  <sheetData>
    <row r="1" spans="1:4" x14ac:dyDescent="0.3">
      <c r="A1" s="1" t="s">
        <v>0</v>
      </c>
      <c r="B1" t="s">
        <v>2</v>
      </c>
      <c r="C1" t="s">
        <v>3</v>
      </c>
      <c r="D1" t="s">
        <v>4</v>
      </c>
    </row>
    <row r="2" spans="1:4" x14ac:dyDescent="0.3">
      <c r="A2" s="1" t="s">
        <v>18</v>
      </c>
      <c r="B2" s="3">
        <v>23.537833024999998</v>
      </c>
      <c r="C2" s="3">
        <v>8.0735158964999982</v>
      </c>
      <c r="D2" s="3">
        <v>13.2490145335</v>
      </c>
    </row>
    <row r="3" spans="1:4" x14ac:dyDescent="0.3">
      <c r="A3" s="1" t="s">
        <v>19</v>
      </c>
      <c r="B3" s="3">
        <v>15.627207758400003</v>
      </c>
      <c r="C3" s="3">
        <v>5.1073480527999999</v>
      </c>
      <c r="D3" s="3">
        <v>7.5288868047999999</v>
      </c>
    </row>
    <row r="4" spans="1:4" x14ac:dyDescent="0.3">
      <c r="A4" s="1" t="s">
        <v>20</v>
      </c>
      <c r="B4" s="3">
        <v>13.935239157599998</v>
      </c>
      <c r="C4" s="3">
        <v>4.9655998906999992</v>
      </c>
      <c r="D4" s="3">
        <v>8.6451647966999996</v>
      </c>
    </row>
    <row r="5" spans="1:4" x14ac:dyDescent="0.3">
      <c r="A5" s="1" t="s">
        <v>21</v>
      </c>
      <c r="B5" s="3">
        <v>17.476359706499998</v>
      </c>
      <c r="C5" s="3">
        <v>7.3166768663999999</v>
      </c>
      <c r="D5" s="3">
        <v>11.882386428599997</v>
      </c>
    </row>
    <row r="6" spans="1:4" x14ac:dyDescent="0.3">
      <c r="A6" s="1" t="s">
        <v>28</v>
      </c>
      <c r="B6" s="3">
        <v>16.816735347199998</v>
      </c>
      <c r="C6" s="3">
        <v>8.1677789151999978</v>
      </c>
      <c r="D6" s="3">
        <v>13.9699645904</v>
      </c>
    </row>
    <row r="7" spans="1:4" x14ac:dyDescent="0.3">
      <c r="A7" s="1" t="s">
        <v>30</v>
      </c>
      <c r="B7" s="3">
        <v>18.212948458899998</v>
      </c>
      <c r="C7" s="3">
        <v>5.7114044429000002</v>
      </c>
      <c r="D7" s="3">
        <v>9.2074181393999996</v>
      </c>
    </row>
    <row r="8" spans="1:4" x14ac:dyDescent="0.3">
      <c r="A8" s="1" t="s">
        <v>32</v>
      </c>
      <c r="B8" s="3">
        <v>15.028446387499999</v>
      </c>
      <c r="C8" s="3">
        <v>6.79272308</v>
      </c>
      <c r="D8" s="3">
        <v>10.885975847499999</v>
      </c>
    </row>
    <row r="9" spans="1:4" x14ac:dyDescent="0.3">
      <c r="A9" s="1" t="s">
        <v>39</v>
      </c>
      <c r="B9" s="3">
        <v>16.153478189600001</v>
      </c>
      <c r="C9" s="3">
        <v>6.9776020684999995</v>
      </c>
      <c r="D9" s="3">
        <v>9.7072036612999995</v>
      </c>
    </row>
    <row r="10" spans="1:4" x14ac:dyDescent="0.3">
      <c r="A10" s="1" t="s">
        <v>46</v>
      </c>
      <c r="B10" s="3">
        <v>14.279629394499999</v>
      </c>
      <c r="C10" s="3">
        <v>5.6772958944999994</v>
      </c>
      <c r="D10" s="3">
        <v>9.0542618568000002</v>
      </c>
    </row>
    <row r="11" spans="1:4" x14ac:dyDescent="0.3">
      <c r="A11" s="1" t="s">
        <v>54</v>
      </c>
      <c r="B11" s="3">
        <v>15.033691226399998</v>
      </c>
      <c r="C11" s="3">
        <v>4.5968096636000002</v>
      </c>
      <c r="D11" s="3">
        <v>9.7964189091999998</v>
      </c>
    </row>
    <row r="12" spans="1:4" x14ac:dyDescent="0.3">
      <c r="A12" s="7" t="s">
        <v>62</v>
      </c>
      <c r="B12" s="5">
        <f>AVERAGE(B2:B11)</f>
        <v>16.61015686516</v>
      </c>
      <c r="C12" s="5">
        <f t="shared" ref="C12:D12" si="0">AVERAGE(C2:C11)</f>
        <v>6.3386754771099989</v>
      </c>
      <c r="D12" s="5">
        <f t="shared" si="0"/>
        <v>10.39266955682</v>
      </c>
    </row>
    <row r="13" spans="1:4" x14ac:dyDescent="0.3">
      <c r="A13" s="7" t="s">
        <v>63</v>
      </c>
      <c r="B13" s="5">
        <f>MIN(B2:B11)</f>
        <v>13.935239157599998</v>
      </c>
      <c r="C13" s="8">
        <f>MIN(C2:C11)</f>
        <v>4.5968096636000002</v>
      </c>
      <c r="D13" s="5">
        <f>MIN(D2:D11)</f>
        <v>7.5288868047999999</v>
      </c>
    </row>
    <row r="14" spans="1:4" x14ac:dyDescent="0.3">
      <c r="A14" s="7" t="s">
        <v>64</v>
      </c>
      <c r="B14" s="9">
        <f>MAX(B2:B11)</f>
        <v>23.537833024999998</v>
      </c>
      <c r="C14" s="5">
        <f>MAX(C2:C11)</f>
        <v>8.1677789151999978</v>
      </c>
      <c r="D14" s="5">
        <f>MAX(D2:D11)</f>
        <v>13.9699645904</v>
      </c>
    </row>
    <row r="17" spans="1:2" x14ac:dyDescent="0.3">
      <c r="A17" s="1" t="s">
        <v>0</v>
      </c>
      <c r="B17" s="1" t="s">
        <v>1</v>
      </c>
    </row>
    <row r="18" spans="1:2" x14ac:dyDescent="0.3">
      <c r="A18" s="1" t="s">
        <v>18</v>
      </c>
      <c r="B18" s="1">
        <v>35.5</v>
      </c>
    </row>
    <row r="19" spans="1:2" x14ac:dyDescent="0.3">
      <c r="A19" s="1" t="s">
        <v>19</v>
      </c>
      <c r="B19" s="10">
        <v>27.2</v>
      </c>
    </row>
    <row r="20" spans="1:2" x14ac:dyDescent="0.3">
      <c r="A20" s="1" t="s">
        <v>20</v>
      </c>
      <c r="B20" s="1">
        <v>29.3</v>
      </c>
    </row>
    <row r="21" spans="1:2" x14ac:dyDescent="0.3">
      <c r="A21" s="1" t="s">
        <v>21</v>
      </c>
      <c r="B21" s="1">
        <v>33.9</v>
      </c>
    </row>
    <row r="22" spans="1:2" x14ac:dyDescent="0.3">
      <c r="A22" s="1" t="s">
        <v>28</v>
      </c>
      <c r="B22" s="11">
        <v>36.799999999999997</v>
      </c>
    </row>
    <row r="23" spans="1:2" x14ac:dyDescent="0.3">
      <c r="A23" s="1" t="s">
        <v>30</v>
      </c>
      <c r="B23" s="1">
        <v>29.9</v>
      </c>
    </row>
    <row r="24" spans="1:2" x14ac:dyDescent="0.3">
      <c r="A24" s="1" t="s">
        <v>32</v>
      </c>
      <c r="B24" s="1">
        <v>32.5</v>
      </c>
    </row>
    <row r="25" spans="1:2" x14ac:dyDescent="0.3">
      <c r="A25" s="1" t="s">
        <v>39</v>
      </c>
      <c r="B25" s="1">
        <v>30.7</v>
      </c>
    </row>
    <row r="26" spans="1:2" x14ac:dyDescent="0.3">
      <c r="A26" s="1" t="s">
        <v>46</v>
      </c>
      <c r="B26" s="1">
        <v>29.3</v>
      </c>
    </row>
    <row r="27" spans="1:2" x14ac:dyDescent="0.3">
      <c r="A27" s="1" t="s">
        <v>54</v>
      </c>
      <c r="B27" s="1">
        <v>30.8</v>
      </c>
    </row>
    <row r="28" spans="1:2" x14ac:dyDescent="0.3">
      <c r="A28" s="7" t="s">
        <v>62</v>
      </c>
      <c r="B28" s="6">
        <f>AVERAGE(B18:B27)</f>
        <v>31.589999999999996</v>
      </c>
    </row>
    <row r="29" spans="1:2" x14ac:dyDescent="0.3">
      <c r="A29" s="7" t="s">
        <v>63</v>
      </c>
      <c r="B29" s="6">
        <f>MIN(B18:B27)</f>
        <v>27.2</v>
      </c>
    </row>
    <row r="30" spans="1:2" x14ac:dyDescent="0.3">
      <c r="A30" s="7" t="s">
        <v>64</v>
      </c>
      <c r="B30" s="6">
        <f>MAX(B18:B28)</f>
        <v>36.799999999999997</v>
      </c>
    </row>
    <row r="33" spans="1:8" x14ac:dyDescent="0.3">
      <c r="A33" s="1" t="s">
        <v>0</v>
      </c>
      <c r="B33" s="1" t="s">
        <v>61</v>
      </c>
      <c r="C33" s="1" t="s">
        <v>56</v>
      </c>
      <c r="D33" s="1" t="s">
        <v>57</v>
      </c>
      <c r="E33" s="1" t="s">
        <v>58</v>
      </c>
      <c r="G33" s="1" t="s">
        <v>60</v>
      </c>
      <c r="H33" s="1" t="s">
        <v>59</v>
      </c>
    </row>
    <row r="34" spans="1:8" x14ac:dyDescent="0.3">
      <c r="A34" s="1" t="s">
        <v>18</v>
      </c>
      <c r="B34" s="1">
        <v>12373158</v>
      </c>
      <c r="C34" s="1">
        <v>500581</v>
      </c>
      <c r="D34" s="1">
        <v>1164381</v>
      </c>
      <c r="E34" s="1">
        <v>6302761</v>
      </c>
      <c r="G34" s="2">
        <f>(C34/D34)*100</f>
        <v>42.991168698218196</v>
      </c>
      <c r="H34" s="2">
        <f>(D34/E34)*100</f>
        <v>18.474141729315136</v>
      </c>
    </row>
    <row r="35" spans="1:8" x14ac:dyDescent="0.3">
      <c r="A35" s="1" t="s">
        <v>19</v>
      </c>
      <c r="B35" s="1">
        <v>6872047</v>
      </c>
      <c r="C35" s="1">
        <v>96002</v>
      </c>
      <c r="D35" s="1">
        <v>386824</v>
      </c>
      <c r="E35" s="1">
        <v>3797844</v>
      </c>
      <c r="G35" s="2">
        <f t="shared" ref="G35:G43" si="1">(C35/D35)*100</f>
        <v>24.818005087585053</v>
      </c>
      <c r="H35" s="2">
        <f t="shared" ref="H35:H43" si="2">(D35/E35)*100</f>
        <v>10.185357797739982</v>
      </c>
    </row>
    <row r="36" spans="1:8" x14ac:dyDescent="0.3">
      <c r="A36" s="1" t="s">
        <v>20</v>
      </c>
      <c r="B36" s="1">
        <v>3206173</v>
      </c>
      <c r="C36" s="1">
        <v>47941</v>
      </c>
      <c r="D36" s="1">
        <v>63337</v>
      </c>
      <c r="E36" s="1">
        <v>1929547</v>
      </c>
      <c r="G36" s="2">
        <f t="shared" si="1"/>
        <v>75.691933624895398</v>
      </c>
      <c r="H36" s="2">
        <f t="shared" si="2"/>
        <v>3.2824802920063623</v>
      </c>
    </row>
    <row r="37" spans="1:8" x14ac:dyDescent="0.3">
      <c r="A37" s="1" t="s">
        <v>21</v>
      </c>
      <c r="B37" s="1">
        <v>2935606</v>
      </c>
      <c r="C37" s="1">
        <v>55710</v>
      </c>
      <c r="D37" s="1">
        <v>103113</v>
      </c>
      <c r="E37" s="1">
        <v>1635783</v>
      </c>
      <c r="G37" s="2">
        <f t="shared" si="1"/>
        <v>54.028105088592127</v>
      </c>
      <c r="H37" s="2">
        <f t="shared" si="2"/>
        <v>6.3035867226887667</v>
      </c>
    </row>
    <row r="38" spans="1:8" x14ac:dyDescent="0.3">
      <c r="A38" s="1" t="s">
        <v>28</v>
      </c>
      <c r="B38" s="1">
        <v>5728610</v>
      </c>
      <c r="C38" s="1">
        <v>169175</v>
      </c>
      <c r="D38" s="1">
        <v>197107</v>
      </c>
      <c r="E38" s="1">
        <v>197107</v>
      </c>
      <c r="G38" s="2">
        <f t="shared" si="1"/>
        <v>85.829016726955416</v>
      </c>
      <c r="H38" s="2">
        <f t="shared" si="2"/>
        <v>100</v>
      </c>
    </row>
    <row r="39" spans="1:8" x14ac:dyDescent="0.3">
      <c r="A39" s="1" t="s">
        <v>30</v>
      </c>
      <c r="B39" s="1">
        <v>6194225</v>
      </c>
      <c r="C39" s="1">
        <v>82728</v>
      </c>
      <c r="D39" s="1">
        <v>440626</v>
      </c>
      <c r="E39" s="1">
        <v>3499544</v>
      </c>
      <c r="G39" s="2">
        <f t="shared" si="1"/>
        <v>18.775106325999825</v>
      </c>
      <c r="H39" s="2">
        <f t="shared" si="2"/>
        <v>12.590954707241858</v>
      </c>
    </row>
    <row r="40" spans="1:8" x14ac:dyDescent="0.3">
      <c r="A40" s="1" t="s">
        <v>32</v>
      </c>
      <c r="B40" s="1">
        <v>1976661</v>
      </c>
      <c r="C40" s="1">
        <v>29705</v>
      </c>
      <c r="D40" s="1">
        <v>53759</v>
      </c>
      <c r="E40" s="1">
        <v>1111063</v>
      </c>
      <c r="G40" s="2">
        <f t="shared" si="1"/>
        <v>55.255864134377497</v>
      </c>
      <c r="H40" s="2">
        <f t="shared" si="2"/>
        <v>4.8385195078946914</v>
      </c>
    </row>
    <row r="41" spans="1:8" x14ac:dyDescent="0.3">
      <c r="A41" s="1" t="s">
        <v>39</v>
      </c>
      <c r="B41" s="1">
        <v>781915</v>
      </c>
      <c r="C41" s="1">
        <v>7317</v>
      </c>
      <c r="D41" s="1">
        <v>12711</v>
      </c>
      <c r="E41" s="1">
        <v>440664</v>
      </c>
      <c r="G41" s="2">
        <f t="shared" si="1"/>
        <v>57.564314373377393</v>
      </c>
      <c r="H41" s="2">
        <f t="shared" si="2"/>
        <v>2.8845106475682152</v>
      </c>
    </row>
    <row r="42" spans="1:8" x14ac:dyDescent="0.3">
      <c r="A42" s="1" t="s">
        <v>46</v>
      </c>
      <c r="B42" s="1">
        <v>937144</v>
      </c>
      <c r="C42" s="1">
        <v>7555</v>
      </c>
      <c r="D42" s="1">
        <v>10007</v>
      </c>
      <c r="E42" s="1">
        <v>508195</v>
      </c>
      <c r="G42" s="2">
        <f t="shared" si="1"/>
        <v>75.497151993604476</v>
      </c>
      <c r="H42" s="2">
        <f t="shared" si="2"/>
        <v>1.9691260244591151</v>
      </c>
    </row>
    <row r="43" spans="1:8" x14ac:dyDescent="0.3">
      <c r="A43" s="1" t="s">
        <v>54</v>
      </c>
      <c r="B43" s="1">
        <v>5917415</v>
      </c>
      <c r="C43" s="1">
        <v>97325</v>
      </c>
      <c r="D43" s="1">
        <v>212768</v>
      </c>
      <c r="E43" s="1">
        <v>3487605</v>
      </c>
      <c r="G43" s="2">
        <f t="shared" si="1"/>
        <v>45.742310873815612</v>
      </c>
      <c r="H43" s="2">
        <f t="shared" si="2"/>
        <v>6.1006908752568023</v>
      </c>
    </row>
    <row r="44" spans="1:8" x14ac:dyDescent="0.3">
      <c r="A44" s="7" t="s">
        <v>66</v>
      </c>
      <c r="B44" s="6">
        <f>SUM(B34:B43)</f>
        <v>46922954</v>
      </c>
      <c r="C44" s="6">
        <f t="shared" ref="C44:E44" si="3">SUM(C34:C43)</f>
        <v>1094039</v>
      </c>
      <c r="D44" s="6">
        <f t="shared" si="3"/>
        <v>2644633</v>
      </c>
      <c r="E44" s="6">
        <f t="shared" si="3"/>
        <v>22910113</v>
      </c>
      <c r="G44" s="4">
        <f>AVERAGE(G34:G43)</f>
        <v>53.619297692742101</v>
      </c>
      <c r="H44" s="4">
        <f>AVERAGE(H34:H43)</f>
        <v>16.662936830417088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9C37-9A97-4C28-8E3E-5639BE63F193}">
  <dimension ref="A1:H38"/>
  <sheetViews>
    <sheetView workbookViewId="0">
      <selection activeCell="S41" sqref="S41"/>
    </sheetView>
  </sheetViews>
  <sheetFormatPr defaultRowHeight="14.4" x14ac:dyDescent="0.3"/>
  <cols>
    <col min="1" max="1" width="10.77734375" customWidth="1"/>
    <col min="2" max="2" width="16.77734375" customWidth="1"/>
    <col min="3" max="3" width="14.88671875" customWidth="1"/>
    <col min="4" max="4" width="15.88671875" customWidth="1"/>
    <col min="5" max="5" width="13" customWidth="1"/>
    <col min="7" max="8" width="14.109375" bestFit="1" customWidth="1"/>
  </cols>
  <sheetData>
    <row r="1" spans="1:4" x14ac:dyDescent="0.3">
      <c r="A1" s="1" t="s">
        <v>0</v>
      </c>
      <c r="B1" s="1" t="s">
        <v>2</v>
      </c>
      <c r="C1" s="1" t="s">
        <v>3</v>
      </c>
      <c r="D1" s="1" t="s">
        <v>4</v>
      </c>
    </row>
    <row r="2" spans="1:4" x14ac:dyDescent="0.3">
      <c r="A2" s="1" t="s">
        <v>5</v>
      </c>
      <c r="B2" s="3">
        <v>13.431670673200003</v>
      </c>
      <c r="C2" s="3">
        <v>4.8150302622000005</v>
      </c>
      <c r="D2" s="3">
        <v>7.5449412533999993</v>
      </c>
    </row>
    <row r="3" spans="1:4" x14ac:dyDescent="0.3">
      <c r="A3" s="1" t="s">
        <v>8</v>
      </c>
      <c r="B3" s="3">
        <v>11.753415443000002</v>
      </c>
      <c r="C3" s="3">
        <v>4.0272689002000002</v>
      </c>
      <c r="D3" s="3">
        <v>5.9664745266000008</v>
      </c>
    </row>
    <row r="4" spans="1:4" x14ac:dyDescent="0.3">
      <c r="A4" s="1" t="s">
        <v>15</v>
      </c>
      <c r="B4" s="3">
        <v>18.313132886999998</v>
      </c>
      <c r="C4" s="3">
        <v>8.0845084824000004</v>
      </c>
      <c r="D4" s="3">
        <v>11.204602444000001</v>
      </c>
    </row>
    <row r="5" spans="1:4" x14ac:dyDescent="0.3">
      <c r="A5" s="1" t="s">
        <v>22</v>
      </c>
      <c r="B5" s="3">
        <v>13.545079625</v>
      </c>
      <c r="C5" s="3">
        <v>4.4385400499999994</v>
      </c>
      <c r="D5" s="3">
        <v>6.3108550000000001</v>
      </c>
    </row>
    <row r="6" spans="1:4" x14ac:dyDescent="0.3">
      <c r="A6" s="1" t="s">
        <v>23</v>
      </c>
      <c r="B6" s="3">
        <v>10.949134273199999</v>
      </c>
      <c r="C6" s="3">
        <v>4.1191246806000006</v>
      </c>
      <c r="D6" s="3">
        <v>7.0757255564999992</v>
      </c>
    </row>
    <row r="7" spans="1:4" x14ac:dyDescent="0.3">
      <c r="A7" s="1" t="s">
        <v>29</v>
      </c>
      <c r="B7" s="3">
        <v>9.4289406611999986</v>
      </c>
      <c r="C7" s="3">
        <v>3.7075487208000002</v>
      </c>
      <c r="D7" s="3">
        <v>5.9989173251999999</v>
      </c>
    </row>
    <row r="8" spans="1:4" x14ac:dyDescent="0.3">
      <c r="A8" s="1" t="s">
        <v>47</v>
      </c>
      <c r="B8" s="3">
        <v>15.8324399562</v>
      </c>
      <c r="C8" s="3">
        <v>5.9450970971999997</v>
      </c>
      <c r="D8" s="3">
        <v>8.2099400249999981</v>
      </c>
    </row>
    <row r="9" spans="1:4" x14ac:dyDescent="0.3">
      <c r="A9" s="1" t="s">
        <v>48</v>
      </c>
      <c r="B9" s="3">
        <v>18.216812019300001</v>
      </c>
      <c r="C9" s="3">
        <v>7.8590501226000002</v>
      </c>
      <c r="D9" s="3">
        <v>9.6710426224999999</v>
      </c>
    </row>
    <row r="10" spans="1:4" x14ac:dyDescent="0.3">
      <c r="A10" s="7" t="s">
        <v>62</v>
      </c>
      <c r="B10" s="5">
        <f>AVERAGE(B2:B9)</f>
        <v>13.933828192262503</v>
      </c>
      <c r="C10" s="5">
        <f t="shared" ref="C10:D10" si="0">AVERAGE(C2:C9)</f>
        <v>5.3745210395000003</v>
      </c>
      <c r="D10" s="5">
        <f t="shared" si="0"/>
        <v>7.7478123441499989</v>
      </c>
    </row>
    <row r="11" spans="1:4" x14ac:dyDescent="0.3">
      <c r="A11" s="7" t="s">
        <v>63</v>
      </c>
      <c r="B11" s="5">
        <f>MIN(B2:B9)</f>
        <v>9.4289406611999986</v>
      </c>
      <c r="C11" s="8">
        <f>MIN(C2:C9)</f>
        <v>3.7075487208000002</v>
      </c>
      <c r="D11" s="5">
        <f>MIN(D2:D9)</f>
        <v>5.9664745266000008</v>
      </c>
    </row>
    <row r="12" spans="1:4" x14ac:dyDescent="0.3">
      <c r="A12" s="7" t="s">
        <v>64</v>
      </c>
      <c r="B12" s="9">
        <f>MAX(B2:B9)</f>
        <v>18.313132886999998</v>
      </c>
      <c r="C12" s="5">
        <f>MAX(C2:C9)</f>
        <v>8.0845084824000004</v>
      </c>
      <c r="D12" s="5">
        <f>MAX(D2:D9)</f>
        <v>11.204602444000001</v>
      </c>
    </row>
    <row r="15" spans="1:4" x14ac:dyDescent="0.3">
      <c r="A15" s="1" t="s">
        <v>0</v>
      </c>
      <c r="B15" s="1" t="s">
        <v>1</v>
      </c>
    </row>
    <row r="16" spans="1:4" x14ac:dyDescent="0.3">
      <c r="A16" s="1" t="s">
        <v>5</v>
      </c>
      <c r="B16" s="1">
        <v>26.2</v>
      </c>
    </row>
    <row r="17" spans="1:8" x14ac:dyDescent="0.3">
      <c r="A17" s="1" t="s">
        <v>8</v>
      </c>
      <c r="B17" s="1">
        <v>23.8</v>
      </c>
    </row>
    <row r="18" spans="1:8" x14ac:dyDescent="0.3">
      <c r="A18" s="1" t="s">
        <v>15</v>
      </c>
      <c r="B18" s="11">
        <v>32.200000000000003</v>
      </c>
    </row>
    <row r="19" spans="1:8" x14ac:dyDescent="0.3">
      <c r="A19" s="1" t="s">
        <v>22</v>
      </c>
      <c r="B19" s="1">
        <v>25</v>
      </c>
    </row>
    <row r="20" spans="1:8" x14ac:dyDescent="0.3">
      <c r="A20" s="1" t="s">
        <v>23</v>
      </c>
      <c r="B20" s="1">
        <v>24.9</v>
      </c>
    </row>
    <row r="21" spans="1:8" x14ac:dyDescent="0.3">
      <c r="A21" s="1" t="s">
        <v>29</v>
      </c>
      <c r="B21" s="10">
        <v>22.8</v>
      </c>
    </row>
    <row r="22" spans="1:8" x14ac:dyDescent="0.3">
      <c r="A22" s="1" t="s">
        <v>47</v>
      </c>
      <c r="B22" s="1">
        <v>28.2</v>
      </c>
    </row>
    <row r="23" spans="1:8" x14ac:dyDescent="0.3">
      <c r="A23" s="1" t="s">
        <v>48</v>
      </c>
      <c r="B23" s="1">
        <v>30.7</v>
      </c>
    </row>
    <row r="24" spans="1:8" x14ac:dyDescent="0.3">
      <c r="A24" s="7" t="s">
        <v>62</v>
      </c>
      <c r="B24" s="5">
        <f>AVERAGE(B16:B23)</f>
        <v>26.724999999999998</v>
      </c>
    </row>
    <row r="25" spans="1:8" x14ac:dyDescent="0.3">
      <c r="A25" s="7" t="s">
        <v>63</v>
      </c>
      <c r="B25" s="6">
        <f>MIN(B16:B23)</f>
        <v>22.8</v>
      </c>
    </row>
    <row r="26" spans="1:8" x14ac:dyDescent="0.3">
      <c r="A26" s="7" t="s">
        <v>64</v>
      </c>
      <c r="B26" s="6">
        <f>MAX(B16:B23)</f>
        <v>32.200000000000003</v>
      </c>
    </row>
    <row r="29" spans="1:8" x14ac:dyDescent="0.3">
      <c r="A29" s="1" t="s">
        <v>0</v>
      </c>
      <c r="B29" s="1" t="s">
        <v>61</v>
      </c>
      <c r="C29" s="1" t="s">
        <v>56</v>
      </c>
      <c r="D29" s="1" t="s">
        <v>57</v>
      </c>
      <c r="E29" s="1" t="s">
        <v>58</v>
      </c>
      <c r="G29" s="1" t="s">
        <v>60</v>
      </c>
      <c r="H29" s="1" t="s">
        <v>59</v>
      </c>
    </row>
    <row r="30" spans="1:8" x14ac:dyDescent="0.3">
      <c r="A30" s="1" t="s">
        <v>5</v>
      </c>
      <c r="B30" s="1">
        <v>5123196</v>
      </c>
      <c r="C30" s="1">
        <v>46251</v>
      </c>
      <c r="D30" s="1">
        <v>836006</v>
      </c>
      <c r="E30" s="1">
        <v>2350417</v>
      </c>
      <c r="F30" s="1"/>
      <c r="G30" s="3">
        <f>(C30/D30)*100</f>
        <v>5.5323765618907039</v>
      </c>
      <c r="H30" s="3">
        <f>(D30/E30)*100</f>
        <v>35.56841190307933</v>
      </c>
    </row>
    <row r="31" spans="1:8" x14ac:dyDescent="0.3">
      <c r="A31" s="1" t="s">
        <v>8</v>
      </c>
      <c r="B31" s="1">
        <v>3080667</v>
      </c>
      <c r="C31" s="1">
        <v>30362</v>
      </c>
      <c r="D31" s="1">
        <v>281911</v>
      </c>
      <c r="E31" s="1">
        <v>1592371</v>
      </c>
      <c r="F31" s="1"/>
      <c r="G31" s="3">
        <f t="shared" ref="G31:G37" si="1">(C31/D31)*100</f>
        <v>10.770065729964422</v>
      </c>
      <c r="H31" s="3">
        <f t="shared" ref="H31:H37" si="2">(D31/E31)*100</f>
        <v>17.70385167778112</v>
      </c>
    </row>
    <row r="32" spans="1:8" x14ac:dyDescent="0.3">
      <c r="A32" s="1" t="s">
        <v>15</v>
      </c>
      <c r="B32" s="1">
        <v>11162570</v>
      </c>
      <c r="C32" s="1">
        <v>296439</v>
      </c>
      <c r="D32" s="1">
        <v>2118845</v>
      </c>
      <c r="E32" s="1">
        <v>4211168</v>
      </c>
      <c r="F32" s="1"/>
      <c r="G32" s="3">
        <f t="shared" si="1"/>
        <v>13.990593932071482</v>
      </c>
      <c r="H32" s="3">
        <f t="shared" si="2"/>
        <v>50.314900759124313</v>
      </c>
    </row>
    <row r="33" spans="1:8" x14ac:dyDescent="0.3">
      <c r="A33" s="1" t="s">
        <v>22</v>
      </c>
      <c r="B33" s="1">
        <v>4523752</v>
      </c>
      <c r="C33" s="1">
        <v>43645</v>
      </c>
      <c r="D33" s="1">
        <v>224691</v>
      </c>
      <c r="E33" s="1">
        <v>2686304</v>
      </c>
      <c r="F33" s="1"/>
      <c r="G33" s="3">
        <f t="shared" si="1"/>
        <v>19.4244540279762</v>
      </c>
      <c r="H33" s="3">
        <f t="shared" si="2"/>
        <v>8.3643176647170225</v>
      </c>
    </row>
    <row r="34" spans="1:8" x14ac:dyDescent="0.3">
      <c r="A34" s="1" t="s">
        <v>23</v>
      </c>
      <c r="B34" s="1">
        <v>4516527</v>
      </c>
      <c r="C34" s="1">
        <v>55271</v>
      </c>
      <c r="D34" s="1">
        <v>936983</v>
      </c>
      <c r="E34" s="1">
        <v>2027729</v>
      </c>
      <c r="F34" s="1"/>
      <c r="G34" s="3">
        <f t="shared" si="1"/>
        <v>5.8988263394319853</v>
      </c>
      <c r="H34" s="3">
        <f t="shared" si="2"/>
        <v>46.208492357706575</v>
      </c>
    </row>
    <row r="35" spans="1:8" x14ac:dyDescent="0.3">
      <c r="A35" s="1" t="s">
        <v>29</v>
      </c>
      <c r="B35" s="1">
        <v>2920999</v>
      </c>
      <c r="C35" s="1">
        <v>20428</v>
      </c>
      <c r="D35" s="1">
        <v>697760</v>
      </c>
      <c r="E35" s="1">
        <v>1215885</v>
      </c>
      <c r="F35" s="1"/>
      <c r="G35" s="3">
        <f t="shared" si="1"/>
        <v>2.9276542077505159</v>
      </c>
      <c r="H35" s="3">
        <f t="shared" si="2"/>
        <v>57.38700617245874</v>
      </c>
    </row>
    <row r="36" spans="1:8" x14ac:dyDescent="0.3">
      <c r="A36" s="1" t="s">
        <v>47</v>
      </c>
      <c r="B36" s="1">
        <v>7217315</v>
      </c>
      <c r="C36" s="1">
        <v>83317</v>
      </c>
      <c r="D36" s="1">
        <v>718104</v>
      </c>
      <c r="E36" s="1">
        <v>3692829</v>
      </c>
      <c r="F36" s="1"/>
      <c r="G36" s="3">
        <f t="shared" si="1"/>
        <v>11.602358432761829</v>
      </c>
      <c r="H36" s="3">
        <f t="shared" si="2"/>
        <v>19.445904481361037</v>
      </c>
    </row>
    <row r="37" spans="1:8" x14ac:dyDescent="0.3">
      <c r="A37" s="1" t="s">
        <v>48</v>
      </c>
      <c r="B37" s="1">
        <v>30970988</v>
      </c>
      <c r="C37" s="1">
        <v>968195</v>
      </c>
      <c r="D37" s="1">
        <v>2200749</v>
      </c>
      <c r="E37" s="1">
        <v>13049417</v>
      </c>
      <c r="F37" s="1"/>
      <c r="G37" s="3">
        <f t="shared" si="1"/>
        <v>43.993885717998737</v>
      </c>
      <c r="H37" s="3">
        <f t="shared" si="2"/>
        <v>16.864730432018536</v>
      </c>
    </row>
    <row r="38" spans="1:8" x14ac:dyDescent="0.3">
      <c r="A38" s="7" t="s">
        <v>66</v>
      </c>
      <c r="B38" s="6">
        <f>SUM(B30:B37)</f>
        <v>69516014</v>
      </c>
      <c r="C38" s="6">
        <f>SUM(C30:C37)</f>
        <v>1543908</v>
      </c>
      <c r="D38" s="6">
        <f>SUM(D30:D37)</f>
        <v>8015049</v>
      </c>
      <c r="E38" s="6">
        <f t="shared" ref="C38:E38" si="3">SUM(E30:E37)</f>
        <v>30826120</v>
      </c>
      <c r="F38" s="1"/>
      <c r="G38" s="5">
        <f>AVERAGE(G30:G37)</f>
        <v>14.267526868730734</v>
      </c>
      <c r="H38" s="5">
        <f>AVERAGE(H30:H37)</f>
        <v>31.482201931030836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Grad Rate by Race</vt:lpstr>
      <vt:lpstr>Grad Rate by Race WC</vt:lpstr>
      <vt:lpstr>Grad Rate By Race EC</vt:lpstr>
      <vt:lpstr>Grad Rate by Race MW</vt:lpstr>
      <vt:lpstr>Grad Rate by Race South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Salazar</dc:creator>
  <cp:lastModifiedBy>Mark Salazar</cp:lastModifiedBy>
  <dcterms:created xsi:type="dcterms:W3CDTF">2024-05-07T18:54:14Z</dcterms:created>
  <dcterms:modified xsi:type="dcterms:W3CDTF">2024-05-15T16:30:08Z</dcterms:modified>
</cp:coreProperties>
</file>