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huazhou/Documents/github.com/ucla-biostat-203b/2023winter/scripts/"/>
    </mc:Choice>
  </mc:AlternateContent>
  <xr:revisionPtr revIDLastSave="0" documentId="13_ncr:1_{E6592851-E674-4F46-97C3-0883FD77CF4C}" xr6:coauthVersionLast="47" xr6:coauthVersionMax="47" xr10:uidLastSave="{00000000-0000-0000-0000-000000000000}"/>
  <bookViews>
    <workbookView xWindow="0" yWindow="500" windowWidth="38400" windowHeight="19300" xr2:uid="{00000000-000D-0000-FFFF-FFFF00000000}"/>
  </bookViews>
  <sheets>
    <sheet name="Sheet1" sheetId="1" r:id="rId1"/>
  </sheets>
  <definedNames>
    <definedName name="_xlnm._FilterDatabase" localSheetId="0" hidden="1">Sheet1!$A$1:$O$47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9" i="1" l="1"/>
  <c r="H49" i="1"/>
  <c r="G49" i="1"/>
  <c r="J48" i="1"/>
  <c r="H48" i="1"/>
  <c r="G48" i="1"/>
  <c r="J47" i="1"/>
  <c r="H47" i="1"/>
  <c r="G47" i="1"/>
  <c r="J46" i="1"/>
  <c r="H46" i="1"/>
  <c r="G46" i="1"/>
  <c r="J45" i="1"/>
  <c r="H45" i="1"/>
  <c r="G45" i="1"/>
  <c r="J44" i="1"/>
  <c r="H44" i="1"/>
  <c r="G44" i="1"/>
  <c r="L39" i="1"/>
  <c r="K39" i="1"/>
  <c r="B39" i="1"/>
  <c r="O39" i="1" s="1"/>
  <c r="O38" i="1"/>
  <c r="L38" i="1"/>
  <c r="K38" i="1"/>
  <c r="B38" i="1"/>
  <c r="K37" i="1"/>
  <c r="B37" i="1"/>
  <c r="O37" i="1" s="1"/>
  <c r="O36" i="1"/>
  <c r="L36" i="1"/>
  <c r="K36" i="1"/>
  <c r="B36" i="1"/>
  <c r="K35" i="1"/>
  <c r="L35" i="1" s="1"/>
  <c r="B35" i="1"/>
  <c r="O35" i="1" s="1"/>
  <c r="K34" i="1"/>
  <c r="B34" i="1"/>
  <c r="O34" i="1" s="1"/>
  <c r="K33" i="1"/>
  <c r="B33" i="1"/>
  <c r="O33" i="1" s="1"/>
  <c r="K32" i="1"/>
  <c r="L32" i="1" s="1"/>
  <c r="B32" i="1"/>
  <c r="O32" i="1" s="1"/>
  <c r="O31" i="1"/>
  <c r="K31" i="1"/>
  <c r="L31" i="1" s="1"/>
  <c r="B31" i="1"/>
  <c r="K30" i="1"/>
  <c r="B30" i="1"/>
  <c r="O30" i="1" s="1"/>
  <c r="O29" i="1"/>
  <c r="K29" i="1"/>
  <c r="B29" i="1"/>
  <c r="K28" i="1"/>
  <c r="B28" i="1"/>
  <c r="O28" i="1" s="1"/>
  <c r="K27" i="1"/>
  <c r="L27" i="1" s="1"/>
  <c r="B27" i="1"/>
  <c r="O27" i="1" s="1"/>
  <c r="O26" i="1"/>
  <c r="K26" i="1"/>
  <c r="B26" i="1"/>
  <c r="K25" i="1"/>
  <c r="B25" i="1"/>
  <c r="O25" i="1" s="1"/>
  <c r="O24" i="1"/>
  <c r="L24" i="1"/>
  <c r="K24" i="1"/>
  <c r="B24" i="1"/>
  <c r="K23" i="1"/>
  <c r="B23" i="1"/>
  <c r="O23" i="1" s="1"/>
  <c r="K22" i="1"/>
  <c r="L22" i="1" s="1"/>
  <c r="B22" i="1"/>
  <c r="O22" i="1" s="1"/>
  <c r="K21" i="1"/>
  <c r="B21" i="1"/>
  <c r="O21" i="1" s="1"/>
  <c r="K20" i="1"/>
  <c r="L20" i="1" s="1"/>
  <c r="B20" i="1"/>
  <c r="O20" i="1" s="1"/>
  <c r="O19" i="1"/>
  <c r="K19" i="1"/>
  <c r="L19" i="1" s="1"/>
  <c r="B19" i="1"/>
  <c r="K18" i="1"/>
  <c r="B18" i="1"/>
  <c r="O18" i="1" s="1"/>
  <c r="O17" i="1"/>
  <c r="K17" i="1"/>
  <c r="L17" i="1" s="1"/>
  <c r="I17" i="1"/>
  <c r="B17" i="1"/>
  <c r="I16" i="1"/>
  <c r="K16" i="1" s="1"/>
  <c r="B16" i="1"/>
  <c r="O16" i="1" s="1"/>
  <c r="O15" i="1"/>
  <c r="K15" i="1"/>
  <c r="L15" i="1" s="1"/>
  <c r="B15" i="1"/>
  <c r="K14" i="1"/>
  <c r="L14" i="1" s="1"/>
  <c r="B14" i="1"/>
  <c r="O14" i="1" s="1"/>
  <c r="K13" i="1"/>
  <c r="L13" i="1" s="1"/>
  <c r="B13" i="1"/>
  <c r="O13" i="1" s="1"/>
  <c r="O12" i="1"/>
  <c r="K12" i="1"/>
  <c r="B12" i="1"/>
  <c r="K11" i="1"/>
  <c r="B11" i="1"/>
  <c r="O11" i="1" s="1"/>
  <c r="O10" i="1"/>
  <c r="L10" i="1"/>
  <c r="K10" i="1"/>
  <c r="B10" i="1"/>
  <c r="K9" i="1"/>
  <c r="B9" i="1"/>
  <c r="O9" i="1" s="1"/>
  <c r="O8" i="1"/>
  <c r="I8" i="1"/>
  <c r="K8" i="1" s="1"/>
  <c r="B8" i="1"/>
  <c r="I7" i="1"/>
  <c r="K7" i="1" s="1"/>
  <c r="B7" i="1"/>
  <c r="O7" i="1" s="1"/>
  <c r="O6" i="1"/>
  <c r="I6" i="1"/>
  <c r="K6" i="1" s="1"/>
  <c r="B6" i="1"/>
  <c r="I5" i="1"/>
  <c r="K5" i="1" s="1"/>
  <c r="B5" i="1"/>
  <c r="O5" i="1" s="1"/>
  <c r="K4" i="1"/>
  <c r="B4" i="1"/>
  <c r="O4" i="1" s="1"/>
  <c r="I3" i="1"/>
  <c r="K3" i="1" s="1"/>
  <c r="B3" i="1"/>
  <c r="O3" i="1" s="1"/>
  <c r="I2" i="1"/>
  <c r="I47" i="1" s="1"/>
  <c r="B2" i="1"/>
  <c r="O2" i="1" s="1"/>
  <c r="L16" i="1" l="1"/>
  <c r="L7" i="1"/>
  <c r="M7" i="1"/>
  <c r="M21" i="1"/>
  <c r="M12" i="1"/>
  <c r="M8" i="1"/>
  <c r="L8" i="1"/>
  <c r="L6" i="1"/>
  <c r="L3" i="1"/>
  <c r="M37" i="1"/>
  <c r="M9" i="1"/>
  <c r="M33" i="1"/>
  <c r="L5" i="1"/>
  <c r="L29" i="1"/>
  <c r="I45" i="1"/>
  <c r="K2" i="1"/>
  <c r="M15" i="1"/>
  <c r="M17" i="1"/>
  <c r="L34" i="1"/>
  <c r="M22" i="1"/>
  <c r="I48" i="1"/>
  <c r="L11" i="1"/>
  <c r="L25" i="1"/>
  <c r="L37" i="1"/>
  <c r="L28" i="1"/>
  <c r="M35" i="1"/>
  <c r="M14" i="1"/>
  <c r="L21" i="1"/>
  <c r="L33" i="1"/>
  <c r="I49" i="1"/>
  <c r="L18" i="1"/>
  <c r="L30" i="1"/>
  <c r="I46" i="1"/>
  <c r="L9" i="1"/>
  <c r="I44" i="1"/>
  <c r="L12" i="1"/>
  <c r="L26" i="1"/>
  <c r="L4" i="1"/>
  <c r="L23" i="1"/>
  <c r="K49" i="1" l="1"/>
  <c r="K48" i="1"/>
  <c r="K47" i="1"/>
  <c r="M31" i="1"/>
  <c r="K44" i="1"/>
  <c r="M2" i="1"/>
  <c r="K46" i="1"/>
  <c r="K45" i="1"/>
  <c r="L2" i="1"/>
  <c r="M36" i="1"/>
  <c r="M24" i="1"/>
  <c r="M10" i="1"/>
  <c r="M19" i="1"/>
  <c r="M3" i="1"/>
  <c r="M32" i="1"/>
  <c r="M6" i="1"/>
  <c r="M20" i="1"/>
  <c r="M11" i="1"/>
  <c r="M29" i="1"/>
  <c r="M18" i="1"/>
  <c r="M30" i="1"/>
  <c r="M28" i="1"/>
  <c r="M26" i="1"/>
  <c r="M16" i="1"/>
  <c r="M39" i="1"/>
  <c r="M4" i="1"/>
  <c r="M38" i="1"/>
  <c r="M23" i="1"/>
  <c r="M34" i="1"/>
  <c r="M27" i="1"/>
  <c r="M13" i="1"/>
  <c r="M5" i="1"/>
  <c r="M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5" authorId="0" shapeId="0" xr:uid="{00000000-0006-0000-0000-000001000000}">
      <text>
        <r>
          <rPr>
            <sz val="10"/>
            <color rgb="FF000000"/>
            <rFont val="Arial"/>
            <scheme val="minor"/>
          </rPr>
          <t>Bold test means that extra points are included.</t>
        </r>
      </text>
    </comment>
  </commentList>
</comments>
</file>

<file path=xl/sharedStrings.xml><?xml version="1.0" encoding="utf-8"?>
<sst xmlns="http://schemas.openxmlformats.org/spreadsheetml/2006/main" count="235" uniqueCount="152">
  <si>
    <t>Repository</t>
  </si>
  <si>
    <t>Username</t>
  </si>
  <si>
    <t>Name</t>
  </si>
  <si>
    <t>Email</t>
  </si>
  <si>
    <t>UID</t>
  </si>
  <si>
    <t>Status</t>
  </si>
  <si>
    <t>HW1</t>
  </si>
  <si>
    <t>HW2</t>
  </si>
  <si>
    <t>HW3</t>
  </si>
  <si>
    <t>HW4</t>
  </si>
  <si>
    <t>Total</t>
  </si>
  <si>
    <t>Total / 570</t>
  </si>
  <si>
    <t>Rank</t>
  </si>
  <si>
    <t>Grade</t>
  </si>
  <si>
    <t>git clone</t>
  </si>
  <si>
    <t>Comments</t>
  </si>
  <si>
    <t>sylviahwang/biostat-203b-2023-winter</t>
  </si>
  <si>
    <t>WANG, SYLVIA</t>
  </si>
  <si>
    <t>wanghw@ucla.edu</t>
  </si>
  <si>
    <t>Student</t>
  </si>
  <si>
    <t>A+</t>
  </si>
  <si>
    <t>mzfu/biostat-203b-2023-winter</t>
  </si>
  <si>
    <t>FU, JOY</t>
  </si>
  <si>
    <t>joyfu947@ucla.edu</t>
  </si>
  <si>
    <t>good job with shiny app</t>
  </si>
  <si>
    <t>Yuxi-Song/biostat-203b-2023-winter</t>
  </si>
  <si>
    <t>SONG, YUXI</t>
  </si>
  <si>
    <t>lucillesong@ucla.edu</t>
  </si>
  <si>
    <t>a-tz-chuang/biostat-203b-2023-winter</t>
  </si>
  <si>
    <t>CHUANG, ANDREW</t>
  </si>
  <si>
    <t>andrewchuang@ucla.edu</t>
  </si>
  <si>
    <t>kjngo0309/biostat-203b-2023-winter</t>
  </si>
  <si>
    <t>kjngo@ucla.edu</t>
  </si>
  <si>
    <t>ivangong24/biostat-203b-2023-winter</t>
  </si>
  <si>
    <t>GONG, YUFAN</t>
  </si>
  <si>
    <t>ivangong@ucla.edu</t>
  </si>
  <si>
    <t>jonathanhori/biostat-203b-2023-winter</t>
  </si>
  <si>
    <t>HORI, JONATHAN</t>
  </si>
  <si>
    <t>jonhori@ucla.edu</t>
  </si>
  <si>
    <t>yijinz45/biostat-203b-2023-winter</t>
  </si>
  <si>
    <t>ZHAO, ZOE</t>
  </si>
  <si>
    <t>yijinz45@ucla.edu</t>
  </si>
  <si>
    <t>Xingjian-Xie/biostat-203b-2023-winter</t>
  </si>
  <si>
    <t>XIE, XINGJIAN</t>
  </si>
  <si>
    <t>xiex6@ucla.edu</t>
  </si>
  <si>
    <t>nchurch22/biostat-203b-2023-winter</t>
  </si>
  <si>
    <t>CHURCHILL, NIKI</t>
  </si>
  <si>
    <t>nchurch22@ucla.edu</t>
  </si>
  <si>
    <t>apimplaskar/biostat-203b-2023-winter</t>
  </si>
  <si>
    <t>PIMPLASKAR, ADITYA</t>
  </si>
  <si>
    <t>apimplaskar@ucla.edu</t>
  </si>
  <si>
    <t>thoughtful considerations of missing values in HW4</t>
  </si>
  <si>
    <t>mpl24/biostat-203b-2023-winter</t>
  </si>
  <si>
    <t>PLEASURE, MARA</t>
  </si>
  <si>
    <t>mpleasure@ucla.edu</t>
  </si>
  <si>
    <t>many good answers during lecture; thoughtful considerations of missing values in HW4</t>
  </si>
  <si>
    <t>chenhuanli00/biostat-203b-2023-winter</t>
  </si>
  <si>
    <t>LI, CHENHUAN</t>
  </si>
  <si>
    <t>chenhuanli00@ucla.edu</t>
  </si>
  <si>
    <t>A</t>
  </si>
  <si>
    <t>cjxxjcc/biostat-203b-2023-winter</t>
  </si>
  <si>
    <t>CHENG, JIAXIN</t>
  </si>
  <si>
    <t>cjxxjcc126@ucla.edu</t>
  </si>
  <si>
    <t>monikayak/biostat-203b-2023-winter</t>
  </si>
  <si>
    <t>NAYAK, MONIKA</t>
  </si>
  <si>
    <t>monikanayak@ucla.edu</t>
  </si>
  <si>
    <t>YancenPan/biostat-203b-2023-winter</t>
  </si>
  <si>
    <t>PAN, YANCEN</t>
  </si>
  <si>
    <t>yancenpan@ucla.edu</t>
  </si>
  <si>
    <t>n8siu/biostat-203b-2023-winter</t>
  </si>
  <si>
    <t>SIU, NATHAN</t>
  </si>
  <si>
    <t>nathansiu@ucla.edu</t>
  </si>
  <si>
    <t>RuilinWang12345/biostat-203b-2023-winter</t>
  </si>
  <si>
    <t>WANG, RUILIN</t>
  </si>
  <si>
    <t>ruilin1122@ucla.edu</t>
  </si>
  <si>
    <t>xiexin21/biostat-203b-2023-winter</t>
  </si>
  <si>
    <t>XIE, XIN</t>
  </si>
  <si>
    <t>xiexin21@ucla.edu</t>
  </si>
  <si>
    <t>Arthur9474/biostat-203b-2023-winter</t>
  </si>
  <si>
    <t>LIU, QINGYUAN</t>
  </si>
  <si>
    <t>liu00360@ucla.edu</t>
  </si>
  <si>
    <t>cyrene7497/biostat-203b-2023-winter</t>
  </si>
  <si>
    <t>ARPUTHASAMY, CYRENE</t>
  </si>
  <si>
    <t>cyrene74@ucla.edu</t>
  </si>
  <si>
    <t>hazelhu55/biostat-203b-2023-winter</t>
  </si>
  <si>
    <t>HU, HAZEL</t>
  </si>
  <si>
    <t>hazelhu55@ucla.edu</t>
  </si>
  <si>
    <t>AAlfredddd/biostat-203b-2023-winter</t>
  </si>
  <si>
    <t>WANG, SHENYUAN</t>
  </si>
  <si>
    <t>wsy2000115@ucla.edu</t>
  </si>
  <si>
    <t>joaquim-teixeira/biostat-203b-2023-winter</t>
  </si>
  <si>
    <t>TEIXEIRA, JOAQUIM</t>
  </si>
  <si>
    <t>joaquimteixeira@ucla.edu</t>
  </si>
  <si>
    <t>liry0905/biostat-203b-2023-winter</t>
  </si>
  <si>
    <t>LI, RUOYU</t>
  </si>
  <si>
    <t>liry0905@ucla.edu</t>
  </si>
  <si>
    <t>fuximeng0421/biostat-203b-2023-winter</t>
  </si>
  <si>
    <t>FU, XIMENG</t>
  </si>
  <si>
    <t>fuximeng@ucla.edu</t>
  </si>
  <si>
    <t>fmonti-lab/biostat-203b-2023-winter</t>
  </si>
  <si>
    <t>MONTI, FILIPPO</t>
  </si>
  <si>
    <t>fmonti@ucla.edu</t>
  </si>
  <si>
    <t>sassysaanch/biostat-203b-2023-winter</t>
  </si>
  <si>
    <t>SHAH, SAANCHI</t>
  </si>
  <si>
    <t>sshah15@ucla.edu</t>
  </si>
  <si>
    <t>kasen-teoh/biostat-203b-2023-winter</t>
  </si>
  <si>
    <t>TEOH, KASEN</t>
  </si>
  <si>
    <t>kteoh@ucla.edu</t>
  </si>
  <si>
    <t>A-</t>
  </si>
  <si>
    <t>absent from last few lectures</t>
  </si>
  <si>
    <t>OOliviaaaa/biostat-203b-2023-winter</t>
  </si>
  <si>
    <t>NIU, HUITONG</t>
  </si>
  <si>
    <t>huitong0120@ucla.edu</t>
  </si>
  <si>
    <t>cordelia0625/biostat-203b-2023-winter</t>
  </si>
  <si>
    <t>LEE, CORDELIA</t>
  </si>
  <si>
    <t>cordelia0625@ucla.edu</t>
  </si>
  <si>
    <t>yhc0211/biostat-203b-2023-winter</t>
  </si>
  <si>
    <t>CHANG, YUNG-HAN</t>
  </si>
  <si>
    <t>yhc1998@ucla.edu</t>
  </si>
  <si>
    <t>shrutimohanty98/biostat-203b-2023-winter</t>
  </si>
  <si>
    <t>MOHANTY, SHRUTI</t>
  </si>
  <si>
    <t>shrutimohanty@ucla.edu</t>
  </si>
  <si>
    <t>tsengty0602/biostat-203b-2023-winter</t>
  </si>
  <si>
    <t>TSENG, TSAI YU</t>
  </si>
  <si>
    <t>tsengty@ucla.edu</t>
  </si>
  <si>
    <t>Fchiyang/biostat-203b-2023-winter</t>
  </si>
  <si>
    <t>YANG, FU-CHI</t>
  </si>
  <si>
    <t>fcyang@ucla.edu</t>
  </si>
  <si>
    <t>Jooooooeeee/biostat-203b-2023-winter</t>
  </si>
  <si>
    <t>ZHOU, YUHANG</t>
  </si>
  <si>
    <t>yuz534@ucla.edu</t>
  </si>
  <si>
    <t>RamshaBaig/biostat-203b-2023-winter</t>
  </si>
  <si>
    <t>BAIG, RAMSHA PARVEZ</t>
  </si>
  <si>
    <t>baigramsha22@ucla.edu</t>
  </si>
  <si>
    <t>-</t>
  </si>
  <si>
    <t>yigefang96/biostat-203b-2023-winter</t>
  </si>
  <si>
    <t>FANG, YI-GE</t>
  </si>
  <si>
    <t>yigefang@ucla.edu</t>
  </si>
  <si>
    <t>Chen, Caroline Yenjung</t>
  </si>
  <si>
    <t>cchen18@ucla.edu</t>
  </si>
  <si>
    <t>Participant</t>
  </si>
  <si>
    <t>Edward, Amanda</t>
  </si>
  <si>
    <t>ajedward@ucla.edu</t>
  </si>
  <si>
    <t>JOWHAR, LINA</t>
  </si>
  <si>
    <t>ljowhar@ucla.edu</t>
  </si>
  <si>
    <t>SRINIVASAN, SIDARTH</t>
  </si>
  <si>
    <t>sidarthsrini@ucla.edu</t>
  </si>
  <si>
    <t>Mean</t>
  </si>
  <si>
    <t>Min</t>
  </si>
  <si>
    <t>Median</t>
  </si>
  <si>
    <t>Max</t>
  </si>
  <si>
    <t>NGO, KATHIE JEAN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</si>
</sst>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4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&quot;Lato Extended&quot;"/>
    </font>
    <font>
      <u/>
      <sz val="10"/>
      <color rgb="FF0000FF"/>
      <name val="&quot;Lato Extended&quot;"/>
    </font>
    <font>
      <sz val="10"/>
      <color rgb="FF333333"/>
      <name val="Arial"/>
      <family val="2"/>
    </font>
    <font>
      <b/>
      <sz val="10"/>
      <color rgb="FF333333"/>
      <name val="Arial"/>
      <family val="2"/>
    </font>
    <font>
      <sz val="10"/>
      <color rgb="FF333333"/>
      <name val="&quot;Lato Extended&quot;"/>
    </font>
    <font>
      <sz val="10"/>
      <color rgb="FF000000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&quot;Lato Extended&quot;"/>
    </font>
    <font>
      <u/>
      <sz val="10"/>
      <color rgb="FF0000FF"/>
      <name val="&quot;Lato Extended&quot;"/>
    </font>
    <font>
      <u/>
      <sz val="10"/>
      <color rgb="FF0000FF"/>
      <name val="&quot;Lato Extended&quot;"/>
    </font>
    <font>
      <sz val="10"/>
      <color rgb="FFCCCCCC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5F5F5"/>
        <bgColor rgb="FFF5F5F5"/>
      </patternFill>
    </fill>
    <fill>
      <patternFill patternType="solid">
        <fgColor rgb="FFF3F3F3"/>
        <bgColor rgb="FFF3F3F3"/>
      </patternFill>
    </fill>
  </fills>
  <borders count="2">
    <border>
      <left/>
      <right/>
      <top/>
      <bottom/>
      <diagonal/>
    </border>
    <border>
      <left/>
      <right/>
      <top/>
      <bottom style="thin">
        <color rgb="FFC7CDD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164" fontId="7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8" fillId="2" borderId="0" xfId="0" applyFont="1" applyFill="1" applyAlignment="1">
      <alignment horizontal="left"/>
    </xf>
    <xf numFmtId="0" fontId="9" fillId="0" borderId="1" xfId="0" applyFont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164" fontId="7" fillId="3" borderId="1" xfId="0" applyNumberFormat="1" applyFont="1" applyFill="1" applyBorder="1" applyAlignment="1">
      <alignment horizontal="left"/>
    </xf>
    <xf numFmtId="0" fontId="7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12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left"/>
    </xf>
    <xf numFmtId="0" fontId="1" fillId="0" borderId="0" xfId="0" applyFont="1" applyAlignment="1">
      <alignment horizontal="right"/>
    </xf>
    <xf numFmtId="2" fontId="1" fillId="0" borderId="0" xfId="0" applyNumberFormat="1" applyFont="1"/>
    <xf numFmtId="0" fontId="13" fillId="0" borderId="0" xfId="0" applyFont="1"/>
    <xf numFmtId="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bruinlearn.ucla.edu/courses/153453/users/80282" TargetMode="External"/><Relationship Id="rId18" Type="http://schemas.openxmlformats.org/officeDocument/2006/relationships/hyperlink" Target="https://bruinlearn.ucla.edu/courses/153453/users/80147" TargetMode="External"/><Relationship Id="rId26" Type="http://schemas.openxmlformats.org/officeDocument/2006/relationships/hyperlink" Target="https://bruinlearn.ucla.edu/courses/153453/users/80288" TargetMode="External"/><Relationship Id="rId39" Type="http://schemas.openxmlformats.org/officeDocument/2006/relationships/hyperlink" Target="https://bruinlearn.ucla.edu/courses/153453/users/19430" TargetMode="External"/><Relationship Id="rId21" Type="http://schemas.openxmlformats.org/officeDocument/2006/relationships/hyperlink" Target="https://bruinlearn.ucla.edu/courses/153453/users/80558" TargetMode="External"/><Relationship Id="rId34" Type="http://schemas.openxmlformats.org/officeDocument/2006/relationships/hyperlink" Target="https://bruinlearn.ucla.edu/courses/153453/users/79827" TargetMode="External"/><Relationship Id="rId42" Type="http://schemas.openxmlformats.org/officeDocument/2006/relationships/hyperlink" Target="https://bruinlearn.ucla.edu/courses/153453/users/13098" TargetMode="External"/><Relationship Id="rId7" Type="http://schemas.openxmlformats.org/officeDocument/2006/relationships/hyperlink" Target="https://bruinlearn.ucla.edu/courses/153453/users/80163" TargetMode="External"/><Relationship Id="rId2" Type="http://schemas.openxmlformats.org/officeDocument/2006/relationships/hyperlink" Target="https://bruinlearn.ucla.edu/courses/153453/users/21228" TargetMode="External"/><Relationship Id="rId16" Type="http://schemas.openxmlformats.org/officeDocument/2006/relationships/hyperlink" Target="https://bruinlearn.ucla.edu/courses/153453/users/7110" TargetMode="External"/><Relationship Id="rId20" Type="http://schemas.openxmlformats.org/officeDocument/2006/relationships/hyperlink" Target="https://bruinlearn.ucla.edu/courses/153453/users/80166" TargetMode="External"/><Relationship Id="rId29" Type="http://schemas.openxmlformats.org/officeDocument/2006/relationships/hyperlink" Target="https://bruinlearn.ucla.edu/courses/153453/users/79936" TargetMode="External"/><Relationship Id="rId41" Type="http://schemas.openxmlformats.org/officeDocument/2006/relationships/hyperlink" Target="https://bruinlearn.ucla.edu/courses/153453/users/19954" TargetMode="External"/><Relationship Id="rId1" Type="http://schemas.openxmlformats.org/officeDocument/2006/relationships/hyperlink" Target="https://bruinlearn.ucla.edu/courses/153453/users/13707" TargetMode="External"/><Relationship Id="rId6" Type="http://schemas.openxmlformats.org/officeDocument/2006/relationships/hyperlink" Target="https://bruinlearn.ucla.edu/courses/153453/users/6320" TargetMode="External"/><Relationship Id="rId11" Type="http://schemas.openxmlformats.org/officeDocument/2006/relationships/hyperlink" Target="https://bruinlearn.ucla.edu/courses/153453/users/20157" TargetMode="External"/><Relationship Id="rId24" Type="http://schemas.openxmlformats.org/officeDocument/2006/relationships/hyperlink" Target="https://bruinlearn.ucla.edu/courses/153453/users/80648" TargetMode="External"/><Relationship Id="rId32" Type="http://schemas.openxmlformats.org/officeDocument/2006/relationships/hyperlink" Target="https://bruinlearn.ucla.edu/courses/153453/users/65659" TargetMode="External"/><Relationship Id="rId37" Type="http://schemas.openxmlformats.org/officeDocument/2006/relationships/hyperlink" Target="https://bruinlearn.ucla.edu/courses/153453/users/13217" TargetMode="External"/><Relationship Id="rId40" Type="http://schemas.openxmlformats.org/officeDocument/2006/relationships/hyperlink" Target="https://bruinlearn.ucla.edu/courses/153453/users/13765" TargetMode="External"/><Relationship Id="rId5" Type="http://schemas.openxmlformats.org/officeDocument/2006/relationships/hyperlink" Target="https://bruinlearn.ucla.edu/courses/153453/users/13655" TargetMode="External"/><Relationship Id="rId15" Type="http://schemas.openxmlformats.org/officeDocument/2006/relationships/hyperlink" Target="https://bruinlearn.ucla.edu/courses/153453/users/15874" TargetMode="External"/><Relationship Id="rId23" Type="http://schemas.openxmlformats.org/officeDocument/2006/relationships/hyperlink" Target="https://bruinlearn.ucla.edu/courses/153453/users/79861" TargetMode="External"/><Relationship Id="rId28" Type="http://schemas.openxmlformats.org/officeDocument/2006/relationships/hyperlink" Target="https://bruinlearn.ucla.edu/courses/153453/users/4637" TargetMode="External"/><Relationship Id="rId36" Type="http://schemas.openxmlformats.org/officeDocument/2006/relationships/hyperlink" Target="https://bruinlearn.ucla.edu/courses/153453/users/13339" TargetMode="External"/><Relationship Id="rId10" Type="http://schemas.openxmlformats.org/officeDocument/2006/relationships/hyperlink" Target="https://bruinlearn.ucla.edu/courses/153453/users/1790" TargetMode="External"/><Relationship Id="rId19" Type="http://schemas.openxmlformats.org/officeDocument/2006/relationships/hyperlink" Target="https://bruinlearn.ucla.edu/courses/153453/users/69259" TargetMode="External"/><Relationship Id="rId31" Type="http://schemas.openxmlformats.org/officeDocument/2006/relationships/hyperlink" Target="https://bruinlearn.ucla.edu/courses/153453/users/79934" TargetMode="External"/><Relationship Id="rId44" Type="http://schemas.openxmlformats.org/officeDocument/2006/relationships/comments" Target="../comments1.xml"/><Relationship Id="rId4" Type="http://schemas.openxmlformats.org/officeDocument/2006/relationships/hyperlink" Target="https://bruinlearn.ucla.edu/courses/153453/users/80379" TargetMode="External"/><Relationship Id="rId9" Type="http://schemas.openxmlformats.org/officeDocument/2006/relationships/hyperlink" Target="https://bruinlearn.ucla.edu/courses/153453/users/80683" TargetMode="External"/><Relationship Id="rId14" Type="http://schemas.openxmlformats.org/officeDocument/2006/relationships/hyperlink" Target="https://bruinlearn.ucla.edu/courses/153453/users/80810" TargetMode="External"/><Relationship Id="rId22" Type="http://schemas.openxmlformats.org/officeDocument/2006/relationships/hyperlink" Target="https://bruinlearn.ucla.edu/courses/153453/users/79860" TargetMode="External"/><Relationship Id="rId27" Type="http://schemas.openxmlformats.org/officeDocument/2006/relationships/hyperlink" Target="https://bruinlearn.ucla.edu/courses/153453/users/70906" TargetMode="External"/><Relationship Id="rId30" Type="http://schemas.openxmlformats.org/officeDocument/2006/relationships/hyperlink" Target="https://bruinlearn.ucla.edu/courses/153453/users/80680" TargetMode="External"/><Relationship Id="rId35" Type="http://schemas.openxmlformats.org/officeDocument/2006/relationships/hyperlink" Target="https://bruinlearn.ucla.edu/courses/153453/users/80235" TargetMode="External"/><Relationship Id="rId43" Type="http://schemas.openxmlformats.org/officeDocument/2006/relationships/vmlDrawing" Target="../drawings/vmlDrawing1.vml"/><Relationship Id="rId8" Type="http://schemas.openxmlformats.org/officeDocument/2006/relationships/hyperlink" Target="https://bruinlearn.ucla.edu/courses/153453/users/79977" TargetMode="External"/><Relationship Id="rId3" Type="http://schemas.openxmlformats.org/officeDocument/2006/relationships/hyperlink" Target="https://bruinlearn.ucla.edu/courses/153453/users/80695" TargetMode="External"/><Relationship Id="rId12" Type="http://schemas.openxmlformats.org/officeDocument/2006/relationships/hyperlink" Target="https://bruinlearn.ucla.edu/courses/153453/users/18933" TargetMode="External"/><Relationship Id="rId17" Type="http://schemas.openxmlformats.org/officeDocument/2006/relationships/hyperlink" Target="https://bruinlearn.ucla.edu/courses/153453/users/14942" TargetMode="External"/><Relationship Id="rId25" Type="http://schemas.openxmlformats.org/officeDocument/2006/relationships/hyperlink" Target="https://bruinlearn.ucla.edu/courses/153453/users/80575" TargetMode="External"/><Relationship Id="rId33" Type="http://schemas.openxmlformats.org/officeDocument/2006/relationships/hyperlink" Target="https://bruinlearn.ucla.edu/courses/153453/users/19462" TargetMode="External"/><Relationship Id="rId38" Type="http://schemas.openxmlformats.org/officeDocument/2006/relationships/hyperlink" Target="https://bruinlearn.ucla.edu/courses/153453/users/176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49"/>
  <sheetViews>
    <sheetView tabSelected="1" workbookViewId="0">
      <pane ySplit="1" topLeftCell="A2" activePane="bottomLeft" state="frozen"/>
      <selection pane="bottomLeft" activeCell="C6" sqref="C6"/>
    </sheetView>
  </sheetViews>
  <sheetFormatPr baseColWidth="10" defaultColWidth="12.6640625" defaultRowHeight="15.75" customHeight="1"/>
  <cols>
    <col min="1" max="1" width="31.33203125" customWidth="1"/>
    <col min="2" max="2" width="17" customWidth="1"/>
    <col min="3" max="3" width="22.6640625" customWidth="1"/>
    <col min="13" max="13" width="7.33203125" customWidth="1"/>
  </cols>
  <sheetData>
    <row r="1" spans="1:1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15.75" customHeight="1">
      <c r="A2" s="2" t="s">
        <v>16</v>
      </c>
      <c r="B2" s="3" t="str">
        <f t="shared" ref="B2:B39" si="0">LEFT(A2, LEN(A2)-25)</f>
        <v>sylviahwang</v>
      </c>
      <c r="C2" s="4" t="s">
        <v>17</v>
      </c>
      <c r="D2" s="3" t="s">
        <v>18</v>
      </c>
      <c r="E2" s="3">
        <v>105118268</v>
      </c>
      <c r="F2" s="3" t="s">
        <v>19</v>
      </c>
      <c r="G2" s="5">
        <v>116</v>
      </c>
      <c r="H2" s="5">
        <v>172</v>
      </c>
      <c r="I2" s="6">
        <f>130+10</f>
        <v>140</v>
      </c>
      <c r="J2" s="6">
        <v>178</v>
      </c>
      <c r="K2" s="7">
        <f t="shared" ref="K2:K39" si="1">SUM(G2:J2)</f>
        <v>606</v>
      </c>
      <c r="L2" s="8">
        <f t="shared" ref="L2:L39" si="2">IF(AND(J2&lt;&gt;"-", J2&lt;&gt;""), K2/570, "")</f>
        <v>1.0631578947368421</v>
      </c>
      <c r="M2" s="9">
        <f t="shared" ref="M2:M39" si="3">RANK(K2,$K$2:$K$39)</f>
        <v>1</v>
      </c>
      <c r="N2" s="5" t="s">
        <v>20</v>
      </c>
      <c r="O2" s="7" t="str">
        <f t="shared" ref="O2:O39" si="4">"git clone git@github.com:"&amp;A2&amp;" ~/203b-grading/"&amp;B2</f>
        <v>git clone git@github.com:sylviahwang/biostat-203b-2023-winter ~/203b-grading/sylviahwang</v>
      </c>
    </row>
    <row r="3" spans="1:16" ht="15.75" customHeight="1">
      <c r="A3" s="2" t="s">
        <v>21</v>
      </c>
      <c r="B3" s="3" t="str">
        <f t="shared" si="0"/>
        <v>mzfu</v>
      </c>
      <c r="C3" s="4" t="s">
        <v>22</v>
      </c>
      <c r="D3" s="3" t="s">
        <v>23</v>
      </c>
      <c r="E3" s="3">
        <v>905527460</v>
      </c>
      <c r="F3" s="3" t="s">
        <v>19</v>
      </c>
      <c r="G3" s="5">
        <v>119.5</v>
      </c>
      <c r="H3" s="5">
        <v>150</v>
      </c>
      <c r="I3" s="6">
        <f>128+10</f>
        <v>138</v>
      </c>
      <c r="J3" s="6">
        <v>180</v>
      </c>
      <c r="K3" s="7">
        <f t="shared" si="1"/>
        <v>587.5</v>
      </c>
      <c r="L3" s="8">
        <f t="shared" si="2"/>
        <v>1.0307017543859649</v>
      </c>
      <c r="M3" s="9">
        <f t="shared" si="3"/>
        <v>2</v>
      </c>
      <c r="N3" s="5" t="s">
        <v>20</v>
      </c>
      <c r="O3" s="7" t="str">
        <f t="shared" si="4"/>
        <v>git clone git@github.com:mzfu/biostat-203b-2023-winter ~/203b-grading/mzfu</v>
      </c>
      <c r="P3" s="1" t="s">
        <v>24</v>
      </c>
    </row>
    <row r="4" spans="1:16" ht="15.75" customHeight="1">
      <c r="A4" s="2" t="s">
        <v>25</v>
      </c>
      <c r="B4" s="3" t="str">
        <f t="shared" si="0"/>
        <v>Yuxi-Song</v>
      </c>
      <c r="C4" s="4" t="s">
        <v>26</v>
      </c>
      <c r="D4" s="3" t="s">
        <v>27</v>
      </c>
      <c r="E4" s="3">
        <v>805946264</v>
      </c>
      <c r="F4" s="3" t="s">
        <v>19</v>
      </c>
      <c r="G4" s="5">
        <v>115.5</v>
      </c>
      <c r="H4" s="5">
        <v>159</v>
      </c>
      <c r="I4" s="5">
        <v>130</v>
      </c>
      <c r="J4" s="6">
        <v>180</v>
      </c>
      <c r="K4" s="7">
        <f t="shared" si="1"/>
        <v>584.5</v>
      </c>
      <c r="L4" s="8">
        <f t="shared" si="2"/>
        <v>1.025438596491228</v>
      </c>
      <c r="M4" s="9">
        <f t="shared" si="3"/>
        <v>3</v>
      </c>
      <c r="N4" s="5" t="s">
        <v>20</v>
      </c>
      <c r="O4" s="7" t="str">
        <f t="shared" si="4"/>
        <v>git clone git@github.com:Yuxi-Song/biostat-203b-2023-winter ~/203b-grading/Yuxi-Song</v>
      </c>
    </row>
    <row r="5" spans="1:16" ht="15.75" customHeight="1">
      <c r="A5" s="2" t="s">
        <v>28</v>
      </c>
      <c r="B5" s="3" t="str">
        <f t="shared" si="0"/>
        <v>a-tz-chuang</v>
      </c>
      <c r="C5" s="4" t="s">
        <v>29</v>
      </c>
      <c r="D5" s="3" t="s">
        <v>30</v>
      </c>
      <c r="E5" s="3">
        <v>505946289</v>
      </c>
      <c r="F5" s="3" t="s">
        <v>19</v>
      </c>
      <c r="G5" s="5">
        <v>117</v>
      </c>
      <c r="H5" s="5">
        <v>174</v>
      </c>
      <c r="I5" s="6">
        <f>130+10</f>
        <v>140</v>
      </c>
      <c r="J5" s="5">
        <v>138</v>
      </c>
      <c r="K5" s="7">
        <f t="shared" si="1"/>
        <v>569</v>
      </c>
      <c r="L5" s="8">
        <f t="shared" si="2"/>
        <v>0.99824561403508771</v>
      </c>
      <c r="M5" s="9">
        <f t="shared" si="3"/>
        <v>4</v>
      </c>
      <c r="N5" s="5" t="s">
        <v>20</v>
      </c>
      <c r="O5" s="7" t="str">
        <f t="shared" si="4"/>
        <v>git clone git@github.com:a-tz-chuang/biostat-203b-2023-winter ~/203b-grading/a-tz-chuang</v>
      </c>
      <c r="P5" s="1" t="s">
        <v>24</v>
      </c>
    </row>
    <row r="6" spans="1:16" ht="15.75" customHeight="1">
      <c r="A6" s="2" t="s">
        <v>31</v>
      </c>
      <c r="B6" s="3" t="str">
        <f t="shared" si="0"/>
        <v>kjngo0309</v>
      </c>
      <c r="C6" s="4" t="s">
        <v>151</v>
      </c>
      <c r="D6" s="3" t="s">
        <v>32</v>
      </c>
      <c r="E6" s="3">
        <v>104897975</v>
      </c>
      <c r="F6" s="3" t="s">
        <v>19</v>
      </c>
      <c r="G6" s="5">
        <v>120</v>
      </c>
      <c r="H6" s="5">
        <v>168</v>
      </c>
      <c r="I6" s="6">
        <f>124+10</f>
        <v>134</v>
      </c>
      <c r="J6" s="5">
        <v>140</v>
      </c>
      <c r="K6" s="7">
        <f t="shared" si="1"/>
        <v>562</v>
      </c>
      <c r="L6" s="8">
        <f t="shared" si="2"/>
        <v>0.98596491228070171</v>
      </c>
      <c r="M6" s="9">
        <f t="shared" si="3"/>
        <v>5</v>
      </c>
      <c r="N6" s="5" t="s">
        <v>20</v>
      </c>
      <c r="O6" s="7" t="str">
        <f t="shared" si="4"/>
        <v>git clone git@github.com:kjngo0309/biostat-203b-2023-winter ~/203b-grading/kjngo0309</v>
      </c>
      <c r="P6" s="1" t="s">
        <v>24</v>
      </c>
    </row>
    <row r="7" spans="1:16" ht="15.75" customHeight="1">
      <c r="A7" s="2" t="s">
        <v>33</v>
      </c>
      <c r="B7" s="3" t="str">
        <f t="shared" si="0"/>
        <v>ivangong24</v>
      </c>
      <c r="C7" s="4" t="s">
        <v>34</v>
      </c>
      <c r="D7" s="3" t="s">
        <v>35</v>
      </c>
      <c r="E7" s="3">
        <v>305301666</v>
      </c>
      <c r="F7" s="3" t="s">
        <v>19</v>
      </c>
      <c r="G7" s="5">
        <v>116</v>
      </c>
      <c r="H7" s="5">
        <v>169</v>
      </c>
      <c r="I7" s="6">
        <f>125+10</f>
        <v>135</v>
      </c>
      <c r="J7" s="5">
        <v>135</v>
      </c>
      <c r="K7" s="7">
        <f t="shared" si="1"/>
        <v>555</v>
      </c>
      <c r="L7" s="8">
        <f t="shared" si="2"/>
        <v>0.97368421052631582</v>
      </c>
      <c r="M7" s="9">
        <f t="shared" si="3"/>
        <v>6</v>
      </c>
      <c r="N7" s="5" t="s">
        <v>20</v>
      </c>
      <c r="O7" s="7" t="str">
        <f t="shared" si="4"/>
        <v>git clone git@github.com:ivangong24/biostat-203b-2023-winter ~/203b-grading/ivangong24</v>
      </c>
      <c r="P7" s="1" t="s">
        <v>24</v>
      </c>
    </row>
    <row r="8" spans="1:16" ht="15.75" customHeight="1">
      <c r="A8" s="2" t="s">
        <v>36</v>
      </c>
      <c r="B8" s="3" t="str">
        <f t="shared" si="0"/>
        <v>jonathanhori</v>
      </c>
      <c r="C8" s="4" t="s">
        <v>37</v>
      </c>
      <c r="D8" s="3" t="s">
        <v>38</v>
      </c>
      <c r="E8" s="3">
        <v>305947261</v>
      </c>
      <c r="F8" s="3" t="s">
        <v>19</v>
      </c>
      <c r="G8" s="5">
        <v>120</v>
      </c>
      <c r="H8" s="5">
        <v>155</v>
      </c>
      <c r="I8" s="6">
        <f>130+10</f>
        <v>140</v>
      </c>
      <c r="J8" s="5">
        <v>140</v>
      </c>
      <c r="K8" s="7">
        <f t="shared" si="1"/>
        <v>555</v>
      </c>
      <c r="L8" s="8">
        <f t="shared" si="2"/>
        <v>0.97368421052631582</v>
      </c>
      <c r="M8" s="9">
        <f t="shared" si="3"/>
        <v>6</v>
      </c>
      <c r="N8" s="5" t="s">
        <v>20</v>
      </c>
      <c r="O8" s="7" t="str">
        <f t="shared" si="4"/>
        <v>git clone git@github.com:jonathanhori/biostat-203b-2023-winter ~/203b-grading/jonathanhori</v>
      </c>
      <c r="P8" s="1" t="s">
        <v>24</v>
      </c>
    </row>
    <row r="9" spans="1:16" ht="15.75" customHeight="1">
      <c r="A9" s="2" t="s">
        <v>39</v>
      </c>
      <c r="B9" s="3" t="str">
        <f t="shared" si="0"/>
        <v>yijinz45</v>
      </c>
      <c r="C9" s="4" t="s">
        <v>40</v>
      </c>
      <c r="D9" s="3" t="s">
        <v>41</v>
      </c>
      <c r="E9" s="3">
        <v>106070449</v>
      </c>
      <c r="F9" s="3" t="s">
        <v>19</v>
      </c>
      <c r="G9" s="5">
        <v>116</v>
      </c>
      <c r="H9" s="5">
        <v>169</v>
      </c>
      <c r="I9" s="5">
        <v>130</v>
      </c>
      <c r="J9" s="5">
        <v>138</v>
      </c>
      <c r="K9" s="7">
        <f t="shared" si="1"/>
        <v>553</v>
      </c>
      <c r="L9" s="8">
        <f t="shared" si="2"/>
        <v>0.97017543859649125</v>
      </c>
      <c r="M9" s="9">
        <f t="shared" si="3"/>
        <v>8</v>
      </c>
      <c r="N9" s="5" t="s">
        <v>20</v>
      </c>
      <c r="O9" s="7" t="str">
        <f t="shared" si="4"/>
        <v>git clone git@github.com:yijinz45/biostat-203b-2023-winter ~/203b-grading/yijinz45</v>
      </c>
    </row>
    <row r="10" spans="1:16" ht="15.75" customHeight="1">
      <c r="A10" s="2" t="s">
        <v>42</v>
      </c>
      <c r="B10" s="3" t="str">
        <f t="shared" si="0"/>
        <v>Xingjian-Xie</v>
      </c>
      <c r="C10" s="4" t="s">
        <v>43</v>
      </c>
      <c r="D10" s="3" t="s">
        <v>44</v>
      </c>
      <c r="E10" s="3">
        <v>805928972</v>
      </c>
      <c r="F10" s="3" t="s">
        <v>19</v>
      </c>
      <c r="G10" s="5">
        <v>117.5</v>
      </c>
      <c r="H10" s="5">
        <v>171</v>
      </c>
      <c r="I10" s="5">
        <v>128</v>
      </c>
      <c r="J10" s="5">
        <v>135</v>
      </c>
      <c r="K10" s="7">
        <f t="shared" si="1"/>
        <v>551.5</v>
      </c>
      <c r="L10" s="8">
        <f t="shared" si="2"/>
        <v>0.96754385964912282</v>
      </c>
      <c r="M10" s="9">
        <f t="shared" si="3"/>
        <v>9</v>
      </c>
      <c r="N10" s="5" t="s">
        <v>20</v>
      </c>
      <c r="O10" s="7" t="str">
        <f t="shared" si="4"/>
        <v>git clone git@github.com:Xingjian-Xie/biostat-203b-2023-winter ~/203b-grading/Xingjian-Xie</v>
      </c>
    </row>
    <row r="11" spans="1:16" ht="15.75" customHeight="1">
      <c r="A11" s="2" t="s">
        <v>45</v>
      </c>
      <c r="B11" s="3" t="str">
        <f t="shared" si="0"/>
        <v>nchurch22</v>
      </c>
      <c r="C11" s="4" t="s">
        <v>46</v>
      </c>
      <c r="D11" s="3" t="s">
        <v>47</v>
      </c>
      <c r="E11" s="3">
        <v>105470349</v>
      </c>
      <c r="F11" s="3" t="s">
        <v>19</v>
      </c>
      <c r="G11" s="5">
        <v>111.5</v>
      </c>
      <c r="H11" s="5">
        <v>170</v>
      </c>
      <c r="I11" s="5">
        <v>123</v>
      </c>
      <c r="J11" s="5">
        <v>138</v>
      </c>
      <c r="K11" s="7">
        <f t="shared" si="1"/>
        <v>542.5</v>
      </c>
      <c r="L11" s="8">
        <f t="shared" si="2"/>
        <v>0.95175438596491224</v>
      </c>
      <c r="M11" s="9">
        <f t="shared" si="3"/>
        <v>10</v>
      </c>
      <c r="N11" s="5" t="s">
        <v>20</v>
      </c>
      <c r="O11" s="7" t="str">
        <f t="shared" si="4"/>
        <v>git clone git@github.com:nchurch22/biostat-203b-2023-winter ~/203b-grading/nchurch22</v>
      </c>
    </row>
    <row r="12" spans="1:16" ht="15.75" customHeight="1">
      <c r="A12" s="2" t="s">
        <v>48</v>
      </c>
      <c r="B12" s="3" t="str">
        <f t="shared" si="0"/>
        <v>apimplaskar</v>
      </c>
      <c r="C12" s="4" t="s">
        <v>49</v>
      </c>
      <c r="D12" s="3" t="s">
        <v>50</v>
      </c>
      <c r="E12" s="3">
        <v>804900470</v>
      </c>
      <c r="F12" s="3" t="s">
        <v>19</v>
      </c>
      <c r="G12" s="5">
        <v>114</v>
      </c>
      <c r="H12" s="5">
        <v>155</v>
      </c>
      <c r="I12" s="5">
        <v>124</v>
      </c>
      <c r="J12" s="6">
        <v>148</v>
      </c>
      <c r="K12" s="7">
        <f t="shared" si="1"/>
        <v>541</v>
      </c>
      <c r="L12" s="8">
        <f t="shared" si="2"/>
        <v>0.94912280701754381</v>
      </c>
      <c r="M12" s="9">
        <f t="shared" si="3"/>
        <v>11</v>
      </c>
      <c r="N12" s="5" t="s">
        <v>20</v>
      </c>
      <c r="O12" s="7" t="str">
        <f t="shared" si="4"/>
        <v>git clone git@github.com:apimplaskar/biostat-203b-2023-winter ~/203b-grading/apimplaskar</v>
      </c>
      <c r="P12" s="10" t="s">
        <v>51</v>
      </c>
    </row>
    <row r="13" spans="1:16" ht="15.75" customHeight="1">
      <c r="A13" s="2" t="s">
        <v>52</v>
      </c>
      <c r="B13" s="3" t="str">
        <f t="shared" si="0"/>
        <v>mpl24</v>
      </c>
      <c r="C13" s="4" t="s">
        <v>53</v>
      </c>
      <c r="D13" s="3" t="s">
        <v>54</v>
      </c>
      <c r="E13" s="3">
        <v>605710865</v>
      </c>
      <c r="F13" s="3" t="s">
        <v>19</v>
      </c>
      <c r="G13" s="5">
        <v>107</v>
      </c>
      <c r="H13" s="5">
        <v>164</v>
      </c>
      <c r="I13" s="5">
        <v>120</v>
      </c>
      <c r="J13" s="6">
        <v>150</v>
      </c>
      <c r="K13" s="7">
        <f t="shared" si="1"/>
        <v>541</v>
      </c>
      <c r="L13" s="8">
        <f t="shared" si="2"/>
        <v>0.94912280701754381</v>
      </c>
      <c r="M13" s="9">
        <f t="shared" si="3"/>
        <v>11</v>
      </c>
      <c r="N13" s="5" t="s">
        <v>20</v>
      </c>
      <c r="O13" s="7" t="str">
        <f t="shared" si="4"/>
        <v>git clone git@github.com:mpl24/biostat-203b-2023-winter ~/203b-grading/mpl24</v>
      </c>
      <c r="P13" s="1" t="s">
        <v>55</v>
      </c>
    </row>
    <row r="14" spans="1:16" ht="15.75" customHeight="1">
      <c r="A14" s="2" t="s">
        <v>56</v>
      </c>
      <c r="B14" s="3" t="str">
        <f t="shared" si="0"/>
        <v>chenhuanli00</v>
      </c>
      <c r="C14" s="4" t="s">
        <v>57</v>
      </c>
      <c r="D14" s="3" t="s">
        <v>58</v>
      </c>
      <c r="E14" s="3">
        <v>406070037</v>
      </c>
      <c r="F14" s="3" t="s">
        <v>19</v>
      </c>
      <c r="G14" s="5">
        <v>117</v>
      </c>
      <c r="H14" s="5">
        <v>160</v>
      </c>
      <c r="I14" s="5">
        <v>123</v>
      </c>
      <c r="J14" s="5">
        <v>140</v>
      </c>
      <c r="K14" s="7">
        <f t="shared" si="1"/>
        <v>540</v>
      </c>
      <c r="L14" s="8">
        <f t="shared" si="2"/>
        <v>0.94736842105263153</v>
      </c>
      <c r="M14" s="9">
        <f t="shared" si="3"/>
        <v>13</v>
      </c>
      <c r="N14" s="5" t="s">
        <v>59</v>
      </c>
      <c r="O14" s="7" t="str">
        <f t="shared" si="4"/>
        <v>git clone git@github.com:chenhuanli00/biostat-203b-2023-winter ~/203b-grading/chenhuanli00</v>
      </c>
    </row>
    <row r="15" spans="1:16" ht="15.75" customHeight="1">
      <c r="A15" s="2" t="s">
        <v>60</v>
      </c>
      <c r="B15" s="3" t="str">
        <f t="shared" si="0"/>
        <v>cjxxjcc</v>
      </c>
      <c r="C15" s="4" t="s">
        <v>61</v>
      </c>
      <c r="D15" s="3" t="s">
        <v>62</v>
      </c>
      <c r="E15" s="3">
        <v>905946268</v>
      </c>
      <c r="F15" s="3" t="s">
        <v>19</v>
      </c>
      <c r="G15" s="5">
        <v>109</v>
      </c>
      <c r="H15" s="5">
        <v>159</v>
      </c>
      <c r="I15" s="5">
        <v>130</v>
      </c>
      <c r="J15" s="2">
        <v>140</v>
      </c>
      <c r="K15" s="7">
        <f t="shared" si="1"/>
        <v>538</v>
      </c>
      <c r="L15" s="8">
        <f t="shared" si="2"/>
        <v>0.94385964912280707</v>
      </c>
      <c r="M15" s="9">
        <f t="shared" si="3"/>
        <v>14</v>
      </c>
      <c r="N15" s="5" t="s">
        <v>59</v>
      </c>
      <c r="O15" s="7" t="str">
        <f t="shared" si="4"/>
        <v>git clone git@github.com:cjxxjcc/biostat-203b-2023-winter ~/203b-grading/cjxxjcc</v>
      </c>
    </row>
    <row r="16" spans="1:16" ht="15.75" customHeight="1">
      <c r="A16" s="2" t="s">
        <v>63</v>
      </c>
      <c r="B16" s="3" t="str">
        <f t="shared" si="0"/>
        <v>monikayak</v>
      </c>
      <c r="C16" s="4" t="s">
        <v>64</v>
      </c>
      <c r="D16" s="3" t="s">
        <v>65</v>
      </c>
      <c r="E16" s="3">
        <v>305727730</v>
      </c>
      <c r="F16" s="2" t="s">
        <v>19</v>
      </c>
      <c r="G16" s="5">
        <v>95</v>
      </c>
      <c r="H16" s="5">
        <v>163</v>
      </c>
      <c r="I16" s="6">
        <f>130+10</f>
        <v>140</v>
      </c>
      <c r="J16" s="5">
        <v>140</v>
      </c>
      <c r="K16" s="7">
        <f t="shared" si="1"/>
        <v>538</v>
      </c>
      <c r="L16" s="8">
        <f t="shared" si="2"/>
        <v>0.94385964912280707</v>
      </c>
      <c r="M16" s="9">
        <f t="shared" si="3"/>
        <v>14</v>
      </c>
      <c r="N16" s="5" t="s">
        <v>20</v>
      </c>
      <c r="O16" s="7" t="str">
        <f t="shared" si="4"/>
        <v>git clone git@github.com:monikayak/biostat-203b-2023-winter ~/203b-grading/monikayak</v>
      </c>
      <c r="P16" s="1" t="s">
        <v>24</v>
      </c>
    </row>
    <row r="17" spans="1:16" ht="15.75" customHeight="1">
      <c r="A17" s="2" t="s">
        <v>66</v>
      </c>
      <c r="B17" s="3" t="str">
        <f t="shared" si="0"/>
        <v>YancenPan</v>
      </c>
      <c r="C17" s="4" t="s">
        <v>67</v>
      </c>
      <c r="D17" s="3" t="s">
        <v>68</v>
      </c>
      <c r="E17" s="3">
        <v>405293152</v>
      </c>
      <c r="F17" s="3" t="s">
        <v>19</v>
      </c>
      <c r="G17" s="5">
        <v>99.5</v>
      </c>
      <c r="H17" s="5">
        <v>160</v>
      </c>
      <c r="I17" s="6">
        <f>126+10</f>
        <v>136</v>
      </c>
      <c r="J17" s="5">
        <v>138</v>
      </c>
      <c r="K17" s="7">
        <f t="shared" si="1"/>
        <v>533.5</v>
      </c>
      <c r="L17" s="8">
        <f t="shared" si="2"/>
        <v>0.93596491228070178</v>
      </c>
      <c r="M17" s="9">
        <f t="shared" si="3"/>
        <v>16</v>
      </c>
      <c r="N17" s="5" t="s">
        <v>20</v>
      </c>
      <c r="O17" s="7" t="str">
        <f t="shared" si="4"/>
        <v>git clone git@github.com:YancenPan/biostat-203b-2023-winter ~/203b-grading/YancenPan</v>
      </c>
      <c r="P17" s="1" t="s">
        <v>24</v>
      </c>
    </row>
    <row r="18" spans="1:16" ht="15.75" customHeight="1">
      <c r="A18" s="2" t="s">
        <v>69</v>
      </c>
      <c r="B18" s="3" t="str">
        <f t="shared" si="0"/>
        <v>n8siu</v>
      </c>
      <c r="C18" s="4" t="s">
        <v>70</v>
      </c>
      <c r="D18" s="3" t="s">
        <v>71</v>
      </c>
      <c r="E18" s="3">
        <v>205650397</v>
      </c>
      <c r="F18" s="3" t="s">
        <v>19</v>
      </c>
      <c r="G18" s="5">
        <v>120</v>
      </c>
      <c r="H18" s="5">
        <v>146</v>
      </c>
      <c r="I18" s="5">
        <v>130</v>
      </c>
      <c r="J18" s="5">
        <v>133</v>
      </c>
      <c r="K18" s="7">
        <f t="shared" si="1"/>
        <v>529</v>
      </c>
      <c r="L18" s="8">
        <f t="shared" si="2"/>
        <v>0.92807017543859649</v>
      </c>
      <c r="M18" s="9">
        <f t="shared" si="3"/>
        <v>17</v>
      </c>
      <c r="N18" s="5" t="s">
        <v>59</v>
      </c>
      <c r="O18" s="7" t="str">
        <f t="shared" si="4"/>
        <v>git clone git@github.com:n8siu/biostat-203b-2023-winter ~/203b-grading/n8siu</v>
      </c>
    </row>
    <row r="19" spans="1:16" ht="15.75" customHeight="1">
      <c r="A19" s="2" t="s">
        <v>72</v>
      </c>
      <c r="B19" s="3" t="str">
        <f t="shared" si="0"/>
        <v>RuilinWang12345</v>
      </c>
      <c r="C19" s="4" t="s">
        <v>73</v>
      </c>
      <c r="D19" s="3" t="s">
        <v>74</v>
      </c>
      <c r="E19" s="3">
        <v>305902125</v>
      </c>
      <c r="F19" s="3" t="s">
        <v>19</v>
      </c>
      <c r="G19" s="5">
        <v>113.5</v>
      </c>
      <c r="H19" s="5">
        <v>155</v>
      </c>
      <c r="I19" s="5">
        <v>117</v>
      </c>
      <c r="J19" s="5">
        <v>140</v>
      </c>
      <c r="K19" s="7">
        <f t="shared" si="1"/>
        <v>525.5</v>
      </c>
      <c r="L19" s="8">
        <f t="shared" si="2"/>
        <v>0.92192982456140349</v>
      </c>
      <c r="M19" s="9">
        <f t="shared" si="3"/>
        <v>18</v>
      </c>
      <c r="N19" s="5" t="s">
        <v>59</v>
      </c>
      <c r="O19" s="7" t="str">
        <f t="shared" si="4"/>
        <v>git clone git@github.com:RuilinWang12345/biostat-203b-2023-winter ~/203b-grading/RuilinWang12345</v>
      </c>
    </row>
    <row r="20" spans="1:16" ht="15.75" customHeight="1">
      <c r="A20" s="2" t="s">
        <v>75</v>
      </c>
      <c r="B20" s="3" t="str">
        <f t="shared" si="0"/>
        <v>xiexin21</v>
      </c>
      <c r="C20" s="4" t="s">
        <v>76</v>
      </c>
      <c r="D20" s="3" t="s">
        <v>77</v>
      </c>
      <c r="E20" s="3">
        <v>905948385</v>
      </c>
      <c r="F20" s="3" t="s">
        <v>19</v>
      </c>
      <c r="G20" s="5">
        <v>111</v>
      </c>
      <c r="H20" s="5">
        <v>158</v>
      </c>
      <c r="I20" s="5">
        <v>121</v>
      </c>
      <c r="J20" s="5">
        <v>135</v>
      </c>
      <c r="K20" s="7">
        <f t="shared" si="1"/>
        <v>525</v>
      </c>
      <c r="L20" s="8">
        <f t="shared" si="2"/>
        <v>0.92105263157894735</v>
      </c>
      <c r="M20" s="9">
        <f t="shared" si="3"/>
        <v>19</v>
      </c>
      <c r="N20" s="5" t="s">
        <v>59</v>
      </c>
      <c r="O20" s="7" t="str">
        <f t="shared" si="4"/>
        <v>git clone git@github.com:xiexin21/biostat-203b-2023-winter ~/203b-grading/xiexin21</v>
      </c>
    </row>
    <row r="21" spans="1:16" ht="15.75" customHeight="1">
      <c r="A21" s="2" t="s">
        <v>78</v>
      </c>
      <c r="B21" s="3" t="str">
        <f t="shared" si="0"/>
        <v>Arthur9474</v>
      </c>
      <c r="C21" s="4" t="s">
        <v>79</v>
      </c>
      <c r="D21" s="3" t="s">
        <v>80</v>
      </c>
      <c r="E21" s="3">
        <v>305948430</v>
      </c>
      <c r="F21" s="3" t="s">
        <v>19</v>
      </c>
      <c r="G21" s="5">
        <v>106</v>
      </c>
      <c r="H21" s="5">
        <v>155</v>
      </c>
      <c r="I21" s="5">
        <v>128</v>
      </c>
      <c r="J21" s="5">
        <v>135</v>
      </c>
      <c r="K21" s="7">
        <f t="shared" si="1"/>
        <v>524</v>
      </c>
      <c r="L21" s="8">
        <f t="shared" si="2"/>
        <v>0.91929824561403506</v>
      </c>
      <c r="M21" s="9">
        <f t="shared" si="3"/>
        <v>20</v>
      </c>
      <c r="N21" s="5" t="s">
        <v>59</v>
      </c>
      <c r="O21" s="7" t="str">
        <f t="shared" si="4"/>
        <v>git clone git@github.com:Arthur9474/biostat-203b-2023-winter ~/203b-grading/Arthur9474</v>
      </c>
    </row>
    <row r="22" spans="1:16" ht="15.75" customHeight="1">
      <c r="A22" s="2" t="s">
        <v>81</v>
      </c>
      <c r="B22" s="3" t="str">
        <f t="shared" si="0"/>
        <v>cyrene7497</v>
      </c>
      <c r="C22" s="4" t="s">
        <v>82</v>
      </c>
      <c r="D22" s="3" t="s">
        <v>83</v>
      </c>
      <c r="E22" s="3">
        <v>705527395</v>
      </c>
      <c r="F22" s="3" t="s">
        <v>19</v>
      </c>
      <c r="G22" s="5">
        <v>119.5</v>
      </c>
      <c r="H22" s="5">
        <v>151</v>
      </c>
      <c r="I22" s="5">
        <v>120</v>
      </c>
      <c r="J22" s="5">
        <v>130</v>
      </c>
      <c r="K22" s="7">
        <f t="shared" si="1"/>
        <v>520.5</v>
      </c>
      <c r="L22" s="8">
        <f t="shared" si="2"/>
        <v>0.91315789473684206</v>
      </c>
      <c r="M22" s="9">
        <f t="shared" si="3"/>
        <v>21</v>
      </c>
      <c r="N22" s="5" t="s">
        <v>59</v>
      </c>
      <c r="O22" s="7" t="str">
        <f t="shared" si="4"/>
        <v>git clone git@github.com:cyrene7497/biostat-203b-2023-winter ~/203b-grading/cyrene7497</v>
      </c>
    </row>
    <row r="23" spans="1:16" ht="15.75" customHeight="1">
      <c r="A23" s="2" t="s">
        <v>84</v>
      </c>
      <c r="B23" s="3" t="str">
        <f t="shared" si="0"/>
        <v>hazelhu55</v>
      </c>
      <c r="C23" s="4" t="s">
        <v>85</v>
      </c>
      <c r="D23" s="3" t="s">
        <v>86</v>
      </c>
      <c r="E23" s="3">
        <v>5946282</v>
      </c>
      <c r="F23" s="3" t="s">
        <v>19</v>
      </c>
      <c r="G23" s="5">
        <v>108.5</v>
      </c>
      <c r="H23" s="5">
        <v>149</v>
      </c>
      <c r="I23" s="5">
        <v>125</v>
      </c>
      <c r="J23" s="5">
        <v>138</v>
      </c>
      <c r="K23" s="7">
        <f t="shared" si="1"/>
        <v>520.5</v>
      </c>
      <c r="L23" s="8">
        <f t="shared" si="2"/>
        <v>0.91315789473684206</v>
      </c>
      <c r="M23" s="9">
        <f t="shared" si="3"/>
        <v>21</v>
      </c>
      <c r="N23" s="5" t="s">
        <v>59</v>
      </c>
      <c r="O23" s="7" t="str">
        <f t="shared" si="4"/>
        <v>git clone git@github.com:hazelhu55/biostat-203b-2023-winter ~/203b-grading/hazelhu55</v>
      </c>
    </row>
    <row r="24" spans="1:16" ht="15.75" customHeight="1">
      <c r="A24" s="2" t="s">
        <v>87</v>
      </c>
      <c r="B24" s="3" t="str">
        <f t="shared" si="0"/>
        <v>AAlfredddd</v>
      </c>
      <c r="C24" s="4" t="s">
        <v>88</v>
      </c>
      <c r="D24" s="3" t="s">
        <v>89</v>
      </c>
      <c r="E24" s="3">
        <v>5946296</v>
      </c>
      <c r="F24" s="3" t="s">
        <v>19</v>
      </c>
      <c r="G24" s="5">
        <v>111</v>
      </c>
      <c r="H24" s="5">
        <v>160</v>
      </c>
      <c r="I24" s="5">
        <v>105</v>
      </c>
      <c r="J24" s="5">
        <v>140</v>
      </c>
      <c r="K24" s="7">
        <f t="shared" si="1"/>
        <v>516</v>
      </c>
      <c r="L24" s="8">
        <f t="shared" si="2"/>
        <v>0.90526315789473688</v>
      </c>
      <c r="M24" s="9">
        <f t="shared" si="3"/>
        <v>23</v>
      </c>
      <c r="N24" s="5" t="s">
        <v>59</v>
      </c>
      <c r="O24" s="7" t="str">
        <f t="shared" si="4"/>
        <v>git clone git@github.com:AAlfredddd/biostat-203b-2023-winter ~/203b-grading/AAlfredddd</v>
      </c>
    </row>
    <row r="25" spans="1:16" ht="15.75" customHeight="1">
      <c r="A25" s="2" t="s">
        <v>90</v>
      </c>
      <c r="B25" s="3" t="str">
        <f t="shared" si="0"/>
        <v>joaquim-teixeira</v>
      </c>
      <c r="C25" s="4" t="s">
        <v>91</v>
      </c>
      <c r="D25" s="3" t="s">
        <v>92</v>
      </c>
      <c r="E25" s="3">
        <v>804675339</v>
      </c>
      <c r="F25" s="3" t="s">
        <v>19</v>
      </c>
      <c r="G25" s="5">
        <v>110</v>
      </c>
      <c r="H25" s="5">
        <v>158</v>
      </c>
      <c r="I25" s="5">
        <v>116</v>
      </c>
      <c r="J25" s="5">
        <v>131</v>
      </c>
      <c r="K25" s="7">
        <f t="shared" si="1"/>
        <v>515</v>
      </c>
      <c r="L25" s="8">
        <f t="shared" si="2"/>
        <v>0.90350877192982459</v>
      </c>
      <c r="M25" s="9">
        <f t="shared" si="3"/>
        <v>24</v>
      </c>
      <c r="N25" s="5" t="s">
        <v>59</v>
      </c>
      <c r="O25" s="7" t="str">
        <f t="shared" si="4"/>
        <v>git clone git@github.com:joaquim-teixeira/biostat-203b-2023-winter ~/203b-grading/joaquim-teixeira</v>
      </c>
    </row>
    <row r="26" spans="1:16" ht="15.75" customHeight="1">
      <c r="A26" s="2" t="s">
        <v>93</v>
      </c>
      <c r="B26" s="3" t="str">
        <f t="shared" si="0"/>
        <v>liry0905</v>
      </c>
      <c r="C26" s="4" t="s">
        <v>94</v>
      </c>
      <c r="D26" s="3" t="s">
        <v>95</v>
      </c>
      <c r="E26" s="3">
        <v>705920028</v>
      </c>
      <c r="F26" s="3" t="s">
        <v>19</v>
      </c>
      <c r="G26" s="5">
        <v>107</v>
      </c>
      <c r="H26" s="5">
        <v>159</v>
      </c>
      <c r="I26" s="5">
        <v>112</v>
      </c>
      <c r="J26" s="5">
        <v>135</v>
      </c>
      <c r="K26" s="7">
        <f t="shared" si="1"/>
        <v>513</v>
      </c>
      <c r="L26" s="8">
        <f t="shared" si="2"/>
        <v>0.9</v>
      </c>
      <c r="M26" s="9">
        <f t="shared" si="3"/>
        <v>25</v>
      </c>
      <c r="N26" s="5" t="s">
        <v>59</v>
      </c>
      <c r="O26" s="7" t="str">
        <f t="shared" si="4"/>
        <v>git clone git@github.com:liry0905/biostat-203b-2023-winter ~/203b-grading/liry0905</v>
      </c>
    </row>
    <row r="27" spans="1:16" ht="15.75" customHeight="1">
      <c r="A27" s="2" t="s">
        <v>96</v>
      </c>
      <c r="B27" s="3" t="str">
        <f t="shared" si="0"/>
        <v>fuximeng0421</v>
      </c>
      <c r="C27" s="4" t="s">
        <v>97</v>
      </c>
      <c r="D27" s="3" t="s">
        <v>98</v>
      </c>
      <c r="E27" s="3">
        <v>406071937</v>
      </c>
      <c r="F27" s="3" t="s">
        <v>19</v>
      </c>
      <c r="G27" s="5">
        <v>114</v>
      </c>
      <c r="H27" s="5">
        <v>150</v>
      </c>
      <c r="I27" s="5">
        <v>114</v>
      </c>
      <c r="J27" s="5">
        <v>133</v>
      </c>
      <c r="K27" s="7">
        <f t="shared" si="1"/>
        <v>511</v>
      </c>
      <c r="L27" s="8">
        <f t="shared" si="2"/>
        <v>0.89649122807017545</v>
      </c>
      <c r="M27" s="9">
        <f t="shared" si="3"/>
        <v>26</v>
      </c>
      <c r="N27" s="5" t="s">
        <v>59</v>
      </c>
      <c r="O27" s="7" t="str">
        <f t="shared" si="4"/>
        <v>git clone git@github.com:fuximeng0421/biostat-203b-2023-winter ~/203b-grading/fuximeng0421</v>
      </c>
    </row>
    <row r="28" spans="1:16" ht="15.75" customHeight="1">
      <c r="A28" s="2" t="s">
        <v>99</v>
      </c>
      <c r="B28" s="3" t="str">
        <f t="shared" si="0"/>
        <v>fmonti-lab</v>
      </c>
      <c r="C28" s="4" t="s">
        <v>100</v>
      </c>
      <c r="D28" s="3" t="s">
        <v>101</v>
      </c>
      <c r="E28" s="3">
        <v>505948434</v>
      </c>
      <c r="F28" s="3" t="s">
        <v>19</v>
      </c>
      <c r="G28" s="5">
        <v>110</v>
      </c>
      <c r="H28" s="5">
        <v>170</v>
      </c>
      <c r="I28" s="5">
        <v>114</v>
      </c>
      <c r="J28" s="5">
        <v>116</v>
      </c>
      <c r="K28" s="7">
        <f t="shared" si="1"/>
        <v>510</v>
      </c>
      <c r="L28" s="8">
        <f t="shared" si="2"/>
        <v>0.89473684210526316</v>
      </c>
      <c r="M28" s="9">
        <f t="shared" si="3"/>
        <v>27</v>
      </c>
      <c r="N28" s="5" t="s">
        <v>59</v>
      </c>
      <c r="O28" s="7" t="str">
        <f t="shared" si="4"/>
        <v>git clone git@github.com:fmonti-lab/biostat-203b-2023-winter ~/203b-grading/fmonti-lab</v>
      </c>
    </row>
    <row r="29" spans="1:16" ht="15.75" customHeight="1">
      <c r="A29" s="2" t="s">
        <v>102</v>
      </c>
      <c r="B29" s="3" t="str">
        <f t="shared" si="0"/>
        <v>sassysaanch</v>
      </c>
      <c r="C29" s="4" t="s">
        <v>103</v>
      </c>
      <c r="D29" s="3" t="s">
        <v>104</v>
      </c>
      <c r="E29" s="3">
        <v>204591578</v>
      </c>
      <c r="F29" s="3" t="s">
        <v>19</v>
      </c>
      <c r="G29" s="5">
        <v>111</v>
      </c>
      <c r="H29" s="5">
        <v>152</v>
      </c>
      <c r="I29" s="5">
        <v>106</v>
      </c>
      <c r="J29" s="5">
        <v>138</v>
      </c>
      <c r="K29" s="7">
        <f t="shared" si="1"/>
        <v>507</v>
      </c>
      <c r="L29" s="8">
        <f t="shared" si="2"/>
        <v>0.88947368421052631</v>
      </c>
      <c r="M29" s="9">
        <f t="shared" si="3"/>
        <v>28</v>
      </c>
      <c r="N29" s="5" t="s">
        <v>59</v>
      </c>
      <c r="O29" s="7" t="str">
        <f t="shared" si="4"/>
        <v>git clone git@github.com:sassysaanch/biostat-203b-2023-winter ~/203b-grading/sassysaanch</v>
      </c>
    </row>
    <row r="30" spans="1:16" ht="15.75" customHeight="1">
      <c r="A30" s="2" t="s">
        <v>105</v>
      </c>
      <c r="B30" s="3" t="str">
        <f t="shared" si="0"/>
        <v>kasen-teoh</v>
      </c>
      <c r="C30" s="4" t="s">
        <v>106</v>
      </c>
      <c r="D30" s="3" t="s">
        <v>107</v>
      </c>
      <c r="E30" s="3">
        <v>105521754</v>
      </c>
      <c r="F30" s="3" t="s">
        <v>19</v>
      </c>
      <c r="G30" s="5">
        <v>95</v>
      </c>
      <c r="H30" s="5">
        <v>154</v>
      </c>
      <c r="I30" s="5">
        <v>126</v>
      </c>
      <c r="J30" s="2">
        <v>126</v>
      </c>
      <c r="K30" s="7">
        <f t="shared" si="1"/>
        <v>501</v>
      </c>
      <c r="L30" s="8">
        <f t="shared" si="2"/>
        <v>0.87894736842105259</v>
      </c>
      <c r="M30" s="9">
        <f t="shared" si="3"/>
        <v>29</v>
      </c>
      <c r="N30" s="5" t="s">
        <v>108</v>
      </c>
      <c r="O30" s="7" t="str">
        <f t="shared" si="4"/>
        <v>git clone git@github.com:kasen-teoh/biostat-203b-2023-winter ~/203b-grading/kasen-teoh</v>
      </c>
      <c r="P30" s="1" t="s">
        <v>109</v>
      </c>
    </row>
    <row r="31" spans="1:16" ht="15.75" customHeight="1">
      <c r="A31" s="2" t="s">
        <v>110</v>
      </c>
      <c r="B31" s="3" t="str">
        <f t="shared" si="0"/>
        <v>OOliviaaaa</v>
      </c>
      <c r="C31" s="4" t="s">
        <v>111</v>
      </c>
      <c r="D31" s="3" t="s">
        <v>112</v>
      </c>
      <c r="E31" s="3">
        <v>805919915</v>
      </c>
      <c r="F31" s="3" t="s">
        <v>19</v>
      </c>
      <c r="G31" s="5">
        <v>102</v>
      </c>
      <c r="H31" s="5">
        <v>156</v>
      </c>
      <c r="I31" s="5">
        <v>102</v>
      </c>
      <c r="J31" s="5">
        <v>140</v>
      </c>
      <c r="K31" s="7">
        <f t="shared" si="1"/>
        <v>500</v>
      </c>
      <c r="L31" s="8">
        <f t="shared" si="2"/>
        <v>0.8771929824561403</v>
      </c>
      <c r="M31" s="9">
        <f t="shared" si="3"/>
        <v>30</v>
      </c>
      <c r="N31" s="5" t="s">
        <v>108</v>
      </c>
      <c r="O31" s="7" t="str">
        <f t="shared" si="4"/>
        <v>git clone git@github.com:OOliviaaaa/biostat-203b-2023-winter ~/203b-grading/OOliviaaaa</v>
      </c>
    </row>
    <row r="32" spans="1:16" ht="15.75" customHeight="1">
      <c r="A32" s="2" t="s">
        <v>113</v>
      </c>
      <c r="B32" s="3" t="str">
        <f t="shared" si="0"/>
        <v>cordelia0625</v>
      </c>
      <c r="C32" s="4" t="s">
        <v>114</v>
      </c>
      <c r="D32" s="3" t="s">
        <v>115</v>
      </c>
      <c r="E32" s="3">
        <v>105361901</v>
      </c>
      <c r="F32" s="3" t="s">
        <v>19</v>
      </c>
      <c r="G32" s="5">
        <v>107</v>
      </c>
      <c r="H32" s="5">
        <v>149</v>
      </c>
      <c r="I32" s="5">
        <v>109</v>
      </c>
      <c r="J32" s="5">
        <v>132</v>
      </c>
      <c r="K32" s="7">
        <f t="shared" si="1"/>
        <v>497</v>
      </c>
      <c r="L32" s="8">
        <f t="shared" si="2"/>
        <v>0.87192982456140355</v>
      </c>
      <c r="M32" s="9">
        <f t="shared" si="3"/>
        <v>31</v>
      </c>
      <c r="N32" s="5" t="s">
        <v>108</v>
      </c>
      <c r="O32" s="7" t="str">
        <f t="shared" si="4"/>
        <v>git clone git@github.com:cordelia0625/biostat-203b-2023-winter ~/203b-grading/cordelia0625</v>
      </c>
    </row>
    <row r="33" spans="1:15" ht="15.75" customHeight="1">
      <c r="A33" s="2" t="s">
        <v>116</v>
      </c>
      <c r="B33" s="3" t="str">
        <f t="shared" si="0"/>
        <v>yhc0211</v>
      </c>
      <c r="C33" s="4" t="s">
        <v>117</v>
      </c>
      <c r="D33" s="3" t="s">
        <v>118</v>
      </c>
      <c r="E33" s="3">
        <v>105912578</v>
      </c>
      <c r="F33" s="3" t="s">
        <v>19</v>
      </c>
      <c r="G33" s="5">
        <v>109.5</v>
      </c>
      <c r="H33" s="5">
        <v>155</v>
      </c>
      <c r="I33" s="5">
        <v>119</v>
      </c>
      <c r="J33" s="5">
        <v>110</v>
      </c>
      <c r="K33" s="7">
        <f t="shared" si="1"/>
        <v>493.5</v>
      </c>
      <c r="L33" s="8">
        <f t="shared" si="2"/>
        <v>0.86578947368421055</v>
      </c>
      <c r="M33" s="9">
        <f t="shared" si="3"/>
        <v>32</v>
      </c>
      <c r="N33" s="5" t="s">
        <v>108</v>
      </c>
      <c r="O33" s="7" t="str">
        <f t="shared" si="4"/>
        <v>git clone git@github.com:yhc0211/biostat-203b-2023-winter ~/203b-grading/yhc0211</v>
      </c>
    </row>
    <row r="34" spans="1:15" ht="15.75" customHeight="1">
      <c r="A34" s="2" t="s">
        <v>119</v>
      </c>
      <c r="B34" s="3" t="str">
        <f t="shared" si="0"/>
        <v>shrutimohanty98</v>
      </c>
      <c r="C34" s="4" t="s">
        <v>120</v>
      </c>
      <c r="D34" s="3" t="s">
        <v>121</v>
      </c>
      <c r="E34" s="3">
        <v>705494615</v>
      </c>
      <c r="F34" s="3" t="s">
        <v>19</v>
      </c>
      <c r="G34" s="5">
        <v>116.5</v>
      </c>
      <c r="H34" s="5">
        <v>164</v>
      </c>
      <c r="I34" s="5">
        <v>118</v>
      </c>
      <c r="J34" s="5">
        <v>90</v>
      </c>
      <c r="K34" s="7">
        <f t="shared" si="1"/>
        <v>488.5</v>
      </c>
      <c r="L34" s="8">
        <f t="shared" si="2"/>
        <v>0.85701754385964912</v>
      </c>
      <c r="M34" s="9">
        <f t="shared" si="3"/>
        <v>33</v>
      </c>
      <c r="N34" s="5" t="s">
        <v>108</v>
      </c>
      <c r="O34" s="7" t="str">
        <f t="shared" si="4"/>
        <v>git clone git@github.com:shrutimohanty98/biostat-203b-2023-winter ~/203b-grading/shrutimohanty98</v>
      </c>
    </row>
    <row r="35" spans="1:15" ht="15.75" customHeight="1">
      <c r="A35" s="2" t="s">
        <v>122</v>
      </c>
      <c r="B35" s="3" t="str">
        <f t="shared" si="0"/>
        <v>tsengty0602</v>
      </c>
      <c r="C35" s="4" t="s">
        <v>123</v>
      </c>
      <c r="D35" s="3" t="s">
        <v>124</v>
      </c>
      <c r="E35" s="3">
        <v>5326319</v>
      </c>
      <c r="F35" s="3" t="s">
        <v>19</v>
      </c>
      <c r="G35" s="5">
        <v>93.5</v>
      </c>
      <c r="H35" s="5">
        <v>139</v>
      </c>
      <c r="I35" s="5">
        <v>103</v>
      </c>
      <c r="J35" s="2">
        <v>120</v>
      </c>
      <c r="K35" s="7">
        <f t="shared" si="1"/>
        <v>455.5</v>
      </c>
      <c r="L35" s="8">
        <f t="shared" si="2"/>
        <v>0.7991228070175439</v>
      </c>
      <c r="M35" s="9">
        <f t="shared" si="3"/>
        <v>34</v>
      </c>
      <c r="N35" s="5" t="s">
        <v>108</v>
      </c>
      <c r="O35" s="7" t="str">
        <f t="shared" si="4"/>
        <v>git clone git@github.com:tsengty0602/biostat-203b-2023-winter ~/203b-grading/tsengty0602</v>
      </c>
    </row>
    <row r="36" spans="1:15" ht="15.75" customHeight="1">
      <c r="A36" s="2" t="s">
        <v>125</v>
      </c>
      <c r="B36" s="3" t="str">
        <f t="shared" si="0"/>
        <v>Fchiyang</v>
      </c>
      <c r="C36" s="4" t="s">
        <v>126</v>
      </c>
      <c r="D36" s="3" t="s">
        <v>127</v>
      </c>
      <c r="E36" s="3">
        <v>405727254</v>
      </c>
      <c r="F36" s="3" t="s">
        <v>19</v>
      </c>
      <c r="G36" s="5">
        <v>94</v>
      </c>
      <c r="H36" s="5">
        <v>138</v>
      </c>
      <c r="I36" s="5">
        <v>88</v>
      </c>
      <c r="J36" s="5">
        <v>121</v>
      </c>
      <c r="K36" s="7">
        <f t="shared" si="1"/>
        <v>441</v>
      </c>
      <c r="L36" s="8">
        <f t="shared" si="2"/>
        <v>0.77368421052631575</v>
      </c>
      <c r="M36" s="9">
        <f t="shared" si="3"/>
        <v>35</v>
      </c>
      <c r="N36" s="5" t="s">
        <v>108</v>
      </c>
      <c r="O36" s="7" t="str">
        <f t="shared" si="4"/>
        <v>git clone git@github.com:Fchiyang/biostat-203b-2023-winter ~/203b-grading/Fchiyang</v>
      </c>
    </row>
    <row r="37" spans="1:15" ht="15.75" customHeight="1">
      <c r="A37" s="2" t="s">
        <v>128</v>
      </c>
      <c r="B37" s="3" t="str">
        <f t="shared" si="0"/>
        <v>Jooooooeeee</v>
      </c>
      <c r="C37" s="11" t="s">
        <v>129</v>
      </c>
      <c r="D37" s="3" t="s">
        <v>130</v>
      </c>
      <c r="E37" s="3">
        <v>5853466</v>
      </c>
      <c r="F37" s="3" t="s">
        <v>19</v>
      </c>
      <c r="G37" s="5">
        <v>96.5</v>
      </c>
      <c r="H37" s="5">
        <v>143</v>
      </c>
      <c r="I37" s="5">
        <v>91</v>
      </c>
      <c r="J37" s="5">
        <v>99</v>
      </c>
      <c r="K37" s="7">
        <f t="shared" si="1"/>
        <v>429.5</v>
      </c>
      <c r="L37" s="8">
        <f t="shared" si="2"/>
        <v>0.75350877192982457</v>
      </c>
      <c r="M37" s="9">
        <f t="shared" si="3"/>
        <v>36</v>
      </c>
      <c r="N37" s="5" t="s">
        <v>108</v>
      </c>
      <c r="O37" s="7" t="str">
        <f t="shared" si="4"/>
        <v>git clone git@github.com:Jooooooeeee/biostat-203b-2023-winter ~/203b-grading/Jooooooeeee</v>
      </c>
    </row>
    <row r="38" spans="1:15" ht="15.75" customHeight="1">
      <c r="A38" s="12" t="s">
        <v>131</v>
      </c>
      <c r="B38" s="13" t="str">
        <f t="shared" si="0"/>
        <v>RamshaBaig</v>
      </c>
      <c r="C38" s="14" t="s">
        <v>132</v>
      </c>
      <c r="D38" s="13" t="s">
        <v>133</v>
      </c>
      <c r="E38" s="13">
        <v>5659695</v>
      </c>
      <c r="F38" s="13" t="s">
        <v>19</v>
      </c>
      <c r="G38" s="15">
        <v>114.5</v>
      </c>
      <c r="H38" s="15">
        <v>149</v>
      </c>
      <c r="I38" s="15" t="s">
        <v>134</v>
      </c>
      <c r="J38" s="15" t="s">
        <v>134</v>
      </c>
      <c r="K38" s="16">
        <f t="shared" si="1"/>
        <v>263.5</v>
      </c>
      <c r="L38" s="17" t="str">
        <f t="shared" si="2"/>
        <v/>
      </c>
      <c r="M38" s="18">
        <f t="shared" si="3"/>
        <v>37</v>
      </c>
      <c r="N38" s="16"/>
      <c r="O38" s="16" t="str">
        <f t="shared" si="4"/>
        <v>git clone git@github.com:RamshaBaig/biostat-203b-2023-winter ~/203b-grading/RamshaBaig</v>
      </c>
    </row>
    <row r="39" spans="1:15" ht="15.75" customHeight="1">
      <c r="A39" s="12" t="s">
        <v>135</v>
      </c>
      <c r="B39" s="13" t="str">
        <f t="shared" si="0"/>
        <v>yigefang96</v>
      </c>
      <c r="C39" s="14" t="s">
        <v>136</v>
      </c>
      <c r="D39" s="13" t="s">
        <v>137</v>
      </c>
      <c r="E39" s="13">
        <v>505850984</v>
      </c>
      <c r="F39" s="13" t="s">
        <v>19</v>
      </c>
      <c r="G39" s="15">
        <v>96.5</v>
      </c>
      <c r="H39" s="15" t="s">
        <v>134</v>
      </c>
      <c r="I39" s="15" t="s">
        <v>134</v>
      </c>
      <c r="J39" s="15" t="s">
        <v>134</v>
      </c>
      <c r="K39" s="16">
        <f t="shared" si="1"/>
        <v>96.5</v>
      </c>
      <c r="L39" s="17" t="str">
        <f t="shared" si="2"/>
        <v/>
      </c>
      <c r="M39" s="18">
        <f t="shared" si="3"/>
        <v>38</v>
      </c>
      <c r="N39" s="16"/>
      <c r="O39" s="16" t="str">
        <f t="shared" si="4"/>
        <v>git clone git@github.com:yigefang96/biostat-203b-2023-winter ~/203b-grading/yigefang96</v>
      </c>
    </row>
    <row r="40" spans="1:15" ht="15.75" customHeight="1">
      <c r="A40" s="19"/>
      <c r="B40" s="20"/>
      <c r="C40" s="21" t="s">
        <v>138</v>
      </c>
      <c r="D40" s="20" t="s">
        <v>139</v>
      </c>
      <c r="E40" s="20">
        <v>804883692</v>
      </c>
      <c r="F40" s="20" t="s">
        <v>140</v>
      </c>
      <c r="G40" s="5"/>
      <c r="H40" s="7"/>
      <c r="I40" s="7"/>
      <c r="J40" s="7"/>
      <c r="K40" s="7"/>
      <c r="L40" s="7"/>
      <c r="M40" s="7"/>
      <c r="N40" s="7"/>
      <c r="O40" s="7"/>
    </row>
    <row r="41" spans="1:15" ht="15.75" customHeight="1">
      <c r="A41" s="22"/>
      <c r="B41" s="23"/>
      <c r="C41" s="24" t="s">
        <v>141</v>
      </c>
      <c r="D41" s="25" t="s">
        <v>142</v>
      </c>
      <c r="E41" s="25">
        <v>105278803</v>
      </c>
      <c r="F41" s="25" t="s">
        <v>140</v>
      </c>
      <c r="G41" s="26"/>
      <c r="H41" s="26"/>
      <c r="I41" s="26"/>
      <c r="J41" s="26"/>
      <c r="K41" s="26"/>
      <c r="L41" s="26"/>
      <c r="M41" s="26"/>
      <c r="N41" s="26"/>
      <c r="O41" s="26"/>
    </row>
    <row r="42" spans="1:15" ht="15.75" customHeight="1">
      <c r="A42" s="19"/>
      <c r="B42" s="20"/>
      <c r="C42" s="21" t="s">
        <v>143</v>
      </c>
      <c r="D42" s="20" t="s">
        <v>144</v>
      </c>
      <c r="E42" s="20">
        <v>705731202</v>
      </c>
      <c r="F42" s="20" t="s">
        <v>140</v>
      </c>
      <c r="G42" s="5"/>
      <c r="H42" s="7"/>
      <c r="I42" s="7"/>
      <c r="J42" s="7"/>
      <c r="K42" s="7"/>
      <c r="L42" s="7"/>
      <c r="M42" s="7"/>
      <c r="N42" s="7"/>
      <c r="O42" s="7"/>
    </row>
    <row r="43" spans="1:15" ht="15.75" customHeight="1">
      <c r="A43" s="25"/>
      <c r="B43" s="25"/>
      <c r="C43" s="24" t="s">
        <v>145</v>
      </c>
      <c r="D43" s="25" t="s">
        <v>146</v>
      </c>
      <c r="E43" s="25">
        <v>5629203</v>
      </c>
      <c r="F43" s="25" t="s">
        <v>140</v>
      </c>
      <c r="G43" s="26"/>
      <c r="H43" s="26"/>
      <c r="I43" s="26"/>
      <c r="J43" s="26"/>
      <c r="K43" s="26"/>
      <c r="L43" s="26"/>
      <c r="M43" s="26"/>
      <c r="N43" s="26"/>
      <c r="O43" s="26"/>
    </row>
    <row r="44" spans="1:15" ht="15.75" customHeight="1">
      <c r="F44" s="27" t="s">
        <v>147</v>
      </c>
      <c r="G44" s="28">
        <f t="shared" ref="G44:K44" si="5">AVERAGE(G$2:G$43)</f>
        <v>109.92105263157895</v>
      </c>
      <c r="H44" s="28">
        <f t="shared" si="5"/>
        <v>157.51351351351352</v>
      </c>
      <c r="I44" s="28">
        <f t="shared" si="5"/>
        <v>121.52777777777777</v>
      </c>
      <c r="J44" s="28">
        <f t="shared" si="5"/>
        <v>136.11111111111111</v>
      </c>
      <c r="K44" s="28">
        <f t="shared" si="5"/>
        <v>507.36842105263156</v>
      </c>
    </row>
    <row r="45" spans="1:15" ht="15.75" customHeight="1">
      <c r="E45" s="29">
        <v>0</v>
      </c>
      <c r="F45" s="27" t="s">
        <v>148</v>
      </c>
      <c r="G45" s="28">
        <f t="shared" ref="G45:K45" si="6">QUARTILE(G$2:G$43, $E45)</f>
        <v>93.5</v>
      </c>
      <c r="H45" s="28">
        <f t="shared" si="6"/>
        <v>138</v>
      </c>
      <c r="I45" s="28">
        <f t="shared" si="6"/>
        <v>88</v>
      </c>
      <c r="J45" s="28">
        <f t="shared" si="6"/>
        <v>90</v>
      </c>
      <c r="K45" s="28">
        <f t="shared" si="6"/>
        <v>96.5</v>
      </c>
    </row>
    <row r="46" spans="1:15" ht="15.75" customHeight="1">
      <c r="E46" s="29">
        <v>1</v>
      </c>
      <c r="F46" s="30">
        <v>0.25</v>
      </c>
      <c r="G46" s="28">
        <f t="shared" ref="G46:K46" si="7">QUARTILE(G$2:G$43, $E46)</f>
        <v>107</v>
      </c>
      <c r="H46" s="28">
        <f t="shared" si="7"/>
        <v>151</v>
      </c>
      <c r="I46" s="28">
        <f t="shared" si="7"/>
        <v>114</v>
      </c>
      <c r="J46" s="28">
        <f t="shared" si="7"/>
        <v>131.75</v>
      </c>
      <c r="K46" s="28">
        <f t="shared" si="7"/>
        <v>502.5</v>
      </c>
    </row>
    <row r="47" spans="1:15" ht="15.75" customHeight="1">
      <c r="E47" s="29">
        <v>2</v>
      </c>
      <c r="F47" s="27" t="s">
        <v>149</v>
      </c>
      <c r="G47" s="28">
        <f t="shared" ref="G47:K47" si="8">QUARTILE(G$2:G$43, $E47)</f>
        <v>111</v>
      </c>
      <c r="H47" s="28">
        <f t="shared" si="8"/>
        <v>158</v>
      </c>
      <c r="I47" s="28">
        <f t="shared" si="8"/>
        <v>123</v>
      </c>
      <c r="J47" s="28">
        <f t="shared" si="8"/>
        <v>138</v>
      </c>
      <c r="K47" s="28">
        <f t="shared" si="8"/>
        <v>524.5</v>
      </c>
    </row>
    <row r="48" spans="1:15" ht="15.75" customHeight="1">
      <c r="E48" s="29">
        <v>3</v>
      </c>
      <c r="F48" s="30">
        <v>0.75</v>
      </c>
      <c r="G48" s="28">
        <f t="shared" ref="G48:G49" si="9">QUARTILE(G$2:G$43, E48)</f>
        <v>116</v>
      </c>
      <c r="H48" s="28">
        <f t="shared" ref="H48:K48" si="10">QUARTILE(H$2:H$43, $E48)</f>
        <v>164</v>
      </c>
      <c r="I48" s="28">
        <f t="shared" si="10"/>
        <v>130</v>
      </c>
      <c r="J48" s="28">
        <f t="shared" si="10"/>
        <v>140</v>
      </c>
      <c r="K48" s="28">
        <f t="shared" si="10"/>
        <v>542.125</v>
      </c>
    </row>
    <row r="49" spans="5:11" ht="15.75" customHeight="1">
      <c r="E49" s="29">
        <v>4</v>
      </c>
      <c r="F49" s="27" t="s">
        <v>150</v>
      </c>
      <c r="G49" s="28">
        <f t="shared" si="9"/>
        <v>120</v>
      </c>
      <c r="H49" s="28">
        <f t="shared" ref="H49:K49" si="11">QUARTILE(H$2:H$43, $E49)</f>
        <v>174</v>
      </c>
      <c r="I49" s="28">
        <f t="shared" si="11"/>
        <v>140</v>
      </c>
      <c r="J49" s="28">
        <f t="shared" si="11"/>
        <v>180</v>
      </c>
      <c r="K49" s="28">
        <f t="shared" si="11"/>
        <v>606</v>
      </c>
    </row>
  </sheetData>
  <autoFilter ref="A1:O47" xr:uid="{00000000-0009-0000-0000-000000000000}"/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display="Ngo, Kathie J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</hyperlinks>
  <pageMargins left="0.7" right="0.7" top="0.75" bottom="0.75" header="0.3" footer="0.3"/>
  <legacyDrawing r:id="rId4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Hua Zhou</cp:lastModifiedBy>
  <dcterms:modified xsi:type="dcterms:W3CDTF">2023-04-16T05:02:20Z</dcterms:modified>
</cp:coreProperties>
</file>