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\Desktop\COLUMBIA BOOTCAMP\MODULE 1\Challenge\"/>
    </mc:Choice>
  </mc:AlternateContent>
  <xr:revisionPtr revIDLastSave="0" documentId="13_ncr:1_{D1246E98-7376-4982-90E9-7908775B0F3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heater Outcomes by Launch Date" sheetId="3" r:id="rId1"/>
    <sheet name="Kickstarter" sheetId="1" r:id="rId2"/>
    <sheet name="Outcomes Based on Goals." sheetId="4" r:id="rId3"/>
  </sheets>
  <calcPr calcId="191029"/>
  <pivotCaches>
    <pivotCache cacheId="3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4" l="1"/>
  <c r="B20" i="4"/>
  <c r="B19" i="4"/>
  <c r="B14" i="4"/>
  <c r="B16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P4115" i="1"/>
  <c r="O4115" i="1"/>
  <c r="Q4114" i="1"/>
  <c r="P4114" i="1"/>
  <c r="O4114" i="1"/>
  <c r="Q4113" i="1"/>
  <c r="P4113" i="1"/>
  <c r="O4113" i="1"/>
  <c r="Q4112" i="1"/>
  <c r="P4112" i="1"/>
  <c r="O4112" i="1"/>
  <c r="Q4111" i="1"/>
  <c r="P4111" i="1"/>
  <c r="O4111" i="1"/>
  <c r="Q4110" i="1"/>
  <c r="P4110" i="1"/>
  <c r="O4110" i="1"/>
  <c r="Q4109" i="1"/>
  <c r="P4109" i="1"/>
  <c r="O4109" i="1"/>
  <c r="Q4108" i="1"/>
  <c r="P4108" i="1"/>
  <c r="O4108" i="1"/>
  <c r="Q4107" i="1"/>
  <c r="P4107" i="1"/>
  <c r="O4107" i="1"/>
  <c r="Q4106" i="1"/>
  <c r="P4106" i="1"/>
  <c r="O4106" i="1"/>
  <c r="Q4105" i="1"/>
  <c r="P4105" i="1"/>
  <c r="O4105" i="1"/>
  <c r="Q4104" i="1"/>
  <c r="P4104" i="1"/>
  <c r="O4104" i="1"/>
  <c r="Q4103" i="1"/>
  <c r="P4103" i="1"/>
  <c r="O4103" i="1"/>
  <c r="Q4102" i="1"/>
  <c r="P4102" i="1"/>
  <c r="O4102" i="1"/>
  <c r="Q4101" i="1"/>
  <c r="P4101" i="1"/>
  <c r="O4101" i="1"/>
  <c r="Q4100" i="1"/>
  <c r="P4100" i="1"/>
  <c r="O4100" i="1"/>
  <c r="Q4099" i="1"/>
  <c r="P4099" i="1"/>
  <c r="O4099" i="1"/>
  <c r="Q4098" i="1"/>
  <c r="P4098" i="1"/>
  <c r="O4098" i="1"/>
  <c r="Q4097" i="1"/>
  <c r="P4097" i="1"/>
  <c r="O4097" i="1"/>
  <c r="Q4096" i="1"/>
  <c r="P4096" i="1"/>
  <c r="O4096" i="1"/>
  <c r="Q4095" i="1"/>
  <c r="P4095" i="1"/>
  <c r="O4095" i="1"/>
  <c r="Q4094" i="1"/>
  <c r="P4094" i="1"/>
  <c r="O4094" i="1"/>
  <c r="Q4093" i="1"/>
  <c r="P4093" i="1"/>
  <c r="O4093" i="1"/>
  <c r="Q4092" i="1"/>
  <c r="P4092" i="1"/>
  <c r="O4092" i="1"/>
  <c r="Q4091" i="1"/>
  <c r="P4091" i="1"/>
  <c r="O4091" i="1"/>
  <c r="Q4090" i="1"/>
  <c r="P4090" i="1"/>
  <c r="O4090" i="1"/>
  <c r="Q4089" i="1"/>
  <c r="P4089" i="1"/>
  <c r="O4089" i="1"/>
  <c r="Q4088" i="1"/>
  <c r="P4088" i="1"/>
  <c r="O4088" i="1"/>
  <c r="Q4087" i="1"/>
  <c r="P4087" i="1"/>
  <c r="O4087" i="1"/>
  <c r="Q4086" i="1"/>
  <c r="P4086" i="1"/>
  <c r="O4086" i="1"/>
  <c r="Q4085" i="1"/>
  <c r="P4085" i="1"/>
  <c r="O4085" i="1"/>
  <c r="Q4084" i="1"/>
  <c r="P4084" i="1"/>
  <c r="O4084" i="1"/>
  <c r="Q4083" i="1"/>
  <c r="P4083" i="1"/>
  <c r="O4083" i="1"/>
  <c r="Q4082" i="1"/>
  <c r="P4082" i="1"/>
  <c r="O4082" i="1"/>
  <c r="Q4081" i="1"/>
  <c r="P4081" i="1"/>
  <c r="O4081" i="1"/>
  <c r="Q4080" i="1"/>
  <c r="P4080" i="1"/>
  <c r="O4080" i="1"/>
  <c r="Q4079" i="1"/>
  <c r="P4079" i="1"/>
  <c r="O4079" i="1"/>
  <c r="Q4078" i="1"/>
  <c r="P4078" i="1"/>
  <c r="O4078" i="1"/>
  <c r="Q4077" i="1"/>
  <c r="P4077" i="1"/>
  <c r="O4077" i="1"/>
  <c r="Q4076" i="1"/>
  <c r="P4076" i="1"/>
  <c r="O4076" i="1"/>
  <c r="Q4075" i="1"/>
  <c r="P4075" i="1"/>
  <c r="O4075" i="1"/>
  <c r="Q4074" i="1"/>
  <c r="P4074" i="1"/>
  <c r="O4074" i="1"/>
  <c r="Q4073" i="1"/>
  <c r="P4073" i="1"/>
  <c r="O4073" i="1"/>
  <c r="Q4072" i="1"/>
  <c r="P4072" i="1"/>
  <c r="O4072" i="1"/>
  <c r="Q4071" i="1"/>
  <c r="P4071" i="1"/>
  <c r="O4071" i="1"/>
  <c r="Q4070" i="1"/>
  <c r="P4070" i="1"/>
  <c r="O4070" i="1"/>
  <c r="Q4069" i="1"/>
  <c r="P4069" i="1"/>
  <c r="O4069" i="1"/>
  <c r="Q4068" i="1"/>
  <c r="P4068" i="1"/>
  <c r="O4068" i="1"/>
  <c r="Q4067" i="1"/>
  <c r="P4067" i="1"/>
  <c r="O4067" i="1"/>
  <c r="Q4066" i="1"/>
  <c r="P4066" i="1"/>
  <c r="O4066" i="1"/>
  <c r="Q4065" i="1"/>
  <c r="P4065" i="1"/>
  <c r="O4065" i="1"/>
  <c r="Q4064" i="1"/>
  <c r="P4064" i="1"/>
  <c r="O4064" i="1"/>
  <c r="Q4063" i="1"/>
  <c r="P4063" i="1"/>
  <c r="O4063" i="1"/>
  <c r="Q4062" i="1"/>
  <c r="P4062" i="1"/>
  <c r="O4062" i="1"/>
  <c r="Q4061" i="1"/>
  <c r="P4061" i="1"/>
  <c r="O4061" i="1"/>
  <c r="Q4060" i="1"/>
  <c r="P4060" i="1"/>
  <c r="O4060" i="1"/>
  <c r="Q4059" i="1"/>
  <c r="P4059" i="1"/>
  <c r="O4059" i="1"/>
  <c r="Q4058" i="1"/>
  <c r="P4058" i="1"/>
  <c r="O4058" i="1"/>
  <c r="Q4057" i="1"/>
  <c r="P4057" i="1"/>
  <c r="O4057" i="1"/>
  <c r="Q4056" i="1"/>
  <c r="P4056" i="1"/>
  <c r="O4056" i="1"/>
  <c r="Q4055" i="1"/>
  <c r="P4055" i="1"/>
  <c r="O4055" i="1"/>
  <c r="Q4054" i="1"/>
  <c r="P4054" i="1"/>
  <c r="O4054" i="1"/>
  <c r="Q4053" i="1"/>
  <c r="P4053" i="1"/>
  <c r="O4053" i="1"/>
  <c r="Q4052" i="1"/>
  <c r="P4052" i="1"/>
  <c r="O4052" i="1"/>
  <c r="Q4051" i="1"/>
  <c r="P4051" i="1"/>
  <c r="O4051" i="1"/>
  <c r="Q4050" i="1"/>
  <c r="P4050" i="1"/>
  <c r="O4050" i="1"/>
  <c r="Q4049" i="1"/>
  <c r="P4049" i="1"/>
  <c r="O4049" i="1"/>
  <c r="Q4048" i="1"/>
  <c r="P4048" i="1"/>
  <c r="O4048" i="1"/>
  <c r="Q4047" i="1"/>
  <c r="P4047" i="1"/>
  <c r="O4047" i="1"/>
  <c r="Q4046" i="1"/>
  <c r="P4046" i="1"/>
  <c r="O4046" i="1"/>
  <c r="Q4045" i="1"/>
  <c r="P4045" i="1"/>
  <c r="O4045" i="1"/>
  <c r="Q4044" i="1"/>
  <c r="P4044" i="1"/>
  <c r="O4044" i="1"/>
  <c r="Q4043" i="1"/>
  <c r="P4043" i="1"/>
  <c r="O4043" i="1"/>
  <c r="Q4042" i="1"/>
  <c r="P4042" i="1"/>
  <c r="O4042" i="1"/>
  <c r="Q4041" i="1"/>
  <c r="P4041" i="1"/>
  <c r="O4041" i="1"/>
  <c r="Q4040" i="1"/>
  <c r="P4040" i="1"/>
  <c r="O4040" i="1"/>
  <c r="Q4039" i="1"/>
  <c r="P4039" i="1"/>
  <c r="O4039" i="1"/>
  <c r="Q4038" i="1"/>
  <c r="P4038" i="1"/>
  <c r="O4038" i="1"/>
  <c r="Q4037" i="1"/>
  <c r="P4037" i="1"/>
  <c r="O4037" i="1"/>
  <c r="Q4036" i="1"/>
  <c r="P4036" i="1"/>
  <c r="O4036" i="1"/>
  <c r="Q4035" i="1"/>
  <c r="P4035" i="1"/>
  <c r="O4035" i="1"/>
  <c r="Q4034" i="1"/>
  <c r="P4034" i="1"/>
  <c r="O4034" i="1"/>
  <c r="Q4033" i="1"/>
  <c r="P4033" i="1"/>
  <c r="O4033" i="1"/>
  <c r="Q4032" i="1"/>
  <c r="P4032" i="1"/>
  <c r="O4032" i="1"/>
  <c r="Q4031" i="1"/>
  <c r="P4031" i="1"/>
  <c r="O4031" i="1"/>
  <c r="Q4030" i="1"/>
  <c r="P4030" i="1"/>
  <c r="O4030" i="1"/>
  <c r="Q4029" i="1"/>
  <c r="P4029" i="1"/>
  <c r="O4029" i="1"/>
  <c r="Q4028" i="1"/>
  <c r="P4028" i="1"/>
  <c r="O4028" i="1"/>
  <c r="Q4027" i="1"/>
  <c r="P4027" i="1"/>
  <c r="O4027" i="1"/>
  <c r="Q4026" i="1"/>
  <c r="P4026" i="1"/>
  <c r="O4026" i="1"/>
  <c r="Q4025" i="1"/>
  <c r="P4025" i="1"/>
  <c r="O4025" i="1"/>
  <c r="Q4024" i="1"/>
  <c r="P4024" i="1"/>
  <c r="O4024" i="1"/>
  <c r="Q4023" i="1"/>
  <c r="P4023" i="1"/>
  <c r="O4023" i="1"/>
  <c r="Q4022" i="1"/>
  <c r="P4022" i="1"/>
  <c r="O4022" i="1"/>
  <c r="Q4021" i="1"/>
  <c r="P4021" i="1"/>
  <c r="O4021" i="1"/>
  <c r="Q4020" i="1"/>
  <c r="P4020" i="1"/>
  <c r="O4020" i="1"/>
  <c r="Q4019" i="1"/>
  <c r="P4019" i="1"/>
  <c r="O4019" i="1"/>
  <c r="Q4018" i="1"/>
  <c r="P4018" i="1"/>
  <c r="O4018" i="1"/>
  <c r="Q4017" i="1"/>
  <c r="P4017" i="1"/>
  <c r="O4017" i="1"/>
  <c r="Q4016" i="1"/>
  <c r="P4016" i="1"/>
  <c r="O4016" i="1"/>
  <c r="Q4015" i="1"/>
  <c r="P4015" i="1"/>
  <c r="O4015" i="1"/>
  <c r="Q4014" i="1"/>
  <c r="P4014" i="1"/>
  <c r="O4014" i="1"/>
  <c r="Q4013" i="1"/>
  <c r="P4013" i="1"/>
  <c r="O4013" i="1"/>
  <c r="Q4012" i="1"/>
  <c r="P4012" i="1"/>
  <c r="O4012" i="1"/>
  <c r="Q4011" i="1"/>
  <c r="P4011" i="1"/>
  <c r="O4011" i="1"/>
  <c r="Q4010" i="1"/>
  <c r="P4010" i="1"/>
  <c r="O4010" i="1"/>
  <c r="Q4009" i="1"/>
  <c r="P4009" i="1"/>
  <c r="O4009" i="1"/>
  <c r="Q4008" i="1"/>
  <c r="P4008" i="1"/>
  <c r="O4008" i="1"/>
  <c r="Q4007" i="1"/>
  <c r="P4007" i="1"/>
  <c r="O4007" i="1"/>
  <c r="Q4006" i="1"/>
  <c r="P4006" i="1"/>
  <c r="O4006" i="1"/>
  <c r="Q4005" i="1"/>
  <c r="P4005" i="1"/>
  <c r="O4005" i="1"/>
  <c r="Q4004" i="1"/>
  <c r="P4004" i="1"/>
  <c r="O4004" i="1"/>
  <c r="Q4003" i="1"/>
  <c r="P4003" i="1"/>
  <c r="O4003" i="1"/>
  <c r="Q4002" i="1"/>
  <c r="P4002" i="1"/>
  <c r="O4002" i="1"/>
  <c r="Q4001" i="1"/>
  <c r="P4001" i="1"/>
  <c r="O4001" i="1"/>
  <c r="Q4000" i="1"/>
  <c r="P4000" i="1"/>
  <c r="O4000" i="1"/>
  <c r="Q3999" i="1"/>
  <c r="P3999" i="1"/>
  <c r="O3999" i="1"/>
  <c r="Q3998" i="1"/>
  <c r="P3998" i="1"/>
  <c r="O3998" i="1"/>
  <c r="Q3997" i="1"/>
  <c r="P3997" i="1"/>
  <c r="O3997" i="1"/>
  <c r="Q3996" i="1"/>
  <c r="P3996" i="1"/>
  <c r="O3996" i="1"/>
  <c r="Q3995" i="1"/>
  <c r="P3995" i="1"/>
  <c r="O3995" i="1"/>
  <c r="Q3994" i="1"/>
  <c r="P3994" i="1"/>
  <c r="O3994" i="1"/>
  <c r="Q3993" i="1"/>
  <c r="P3993" i="1"/>
  <c r="O3993" i="1"/>
  <c r="Q3992" i="1"/>
  <c r="P3992" i="1"/>
  <c r="O3992" i="1"/>
  <c r="Q3991" i="1"/>
  <c r="P3991" i="1"/>
  <c r="O3991" i="1"/>
  <c r="Q3990" i="1"/>
  <c r="P3990" i="1"/>
  <c r="O3990" i="1"/>
  <c r="Q3989" i="1"/>
  <c r="P3989" i="1"/>
  <c r="O3989" i="1"/>
  <c r="Q3988" i="1"/>
  <c r="P3988" i="1"/>
  <c r="O3988" i="1"/>
  <c r="Q3987" i="1"/>
  <c r="P3987" i="1"/>
  <c r="O3987" i="1"/>
  <c r="Q3986" i="1"/>
  <c r="P3986" i="1"/>
  <c r="O3986" i="1"/>
  <c r="Q3985" i="1"/>
  <c r="P3985" i="1"/>
  <c r="O3985" i="1"/>
  <c r="Q3984" i="1"/>
  <c r="P3984" i="1"/>
  <c r="O3984" i="1"/>
  <c r="Q3983" i="1"/>
  <c r="P3983" i="1"/>
  <c r="O3983" i="1"/>
  <c r="Q3982" i="1"/>
  <c r="P3982" i="1"/>
  <c r="O3982" i="1"/>
  <c r="Q3981" i="1"/>
  <c r="P3981" i="1"/>
  <c r="O3981" i="1"/>
  <c r="Q3980" i="1"/>
  <c r="P3980" i="1"/>
  <c r="O3980" i="1"/>
  <c r="Q3979" i="1"/>
  <c r="P3979" i="1"/>
  <c r="O3979" i="1"/>
  <c r="Q3978" i="1"/>
  <c r="P3978" i="1"/>
  <c r="O3978" i="1"/>
  <c r="Q3977" i="1"/>
  <c r="P3977" i="1"/>
  <c r="O3977" i="1"/>
  <c r="Q3976" i="1"/>
  <c r="P3976" i="1"/>
  <c r="O3976" i="1"/>
  <c r="Q3975" i="1"/>
  <c r="P3975" i="1"/>
  <c r="O3975" i="1"/>
  <c r="Q3974" i="1"/>
  <c r="P3974" i="1"/>
  <c r="O3974" i="1"/>
  <c r="Q3973" i="1"/>
  <c r="P3973" i="1"/>
  <c r="O3973" i="1"/>
  <c r="Q3972" i="1"/>
  <c r="P3972" i="1"/>
  <c r="O3972" i="1"/>
  <c r="Q3971" i="1"/>
  <c r="P3971" i="1"/>
  <c r="O3971" i="1"/>
  <c r="Q3970" i="1"/>
  <c r="P3970" i="1"/>
  <c r="O3970" i="1"/>
  <c r="Q3969" i="1"/>
  <c r="P3969" i="1"/>
  <c r="O3969" i="1"/>
  <c r="Q3968" i="1"/>
  <c r="P3968" i="1"/>
  <c r="O3968" i="1"/>
  <c r="Q3967" i="1"/>
  <c r="P3967" i="1"/>
  <c r="O3967" i="1"/>
  <c r="Q3966" i="1"/>
  <c r="P3966" i="1"/>
  <c r="O3966" i="1"/>
  <c r="Q3965" i="1"/>
  <c r="P3965" i="1"/>
  <c r="O3965" i="1"/>
  <c r="Q3964" i="1"/>
  <c r="P3964" i="1"/>
  <c r="O3964" i="1"/>
  <c r="Q3963" i="1"/>
  <c r="P3963" i="1"/>
  <c r="O3963" i="1"/>
  <c r="Q3962" i="1"/>
  <c r="P3962" i="1"/>
  <c r="O3962" i="1"/>
  <c r="Q3961" i="1"/>
  <c r="P3961" i="1"/>
  <c r="O3961" i="1"/>
  <c r="Q3960" i="1"/>
  <c r="P3960" i="1"/>
  <c r="O3960" i="1"/>
  <c r="Q3959" i="1"/>
  <c r="P3959" i="1"/>
  <c r="O3959" i="1"/>
  <c r="Q3958" i="1"/>
  <c r="P3958" i="1"/>
  <c r="O3958" i="1"/>
  <c r="Q3957" i="1"/>
  <c r="P3957" i="1"/>
  <c r="O3957" i="1"/>
  <c r="Q3956" i="1"/>
  <c r="P3956" i="1"/>
  <c r="O3956" i="1"/>
  <c r="Q3955" i="1"/>
  <c r="P3955" i="1"/>
  <c r="O3955" i="1"/>
  <c r="Q3954" i="1"/>
  <c r="P3954" i="1"/>
  <c r="O3954" i="1"/>
  <c r="Q3953" i="1"/>
  <c r="P3953" i="1"/>
  <c r="O3953" i="1"/>
  <c r="Q3952" i="1"/>
  <c r="P3952" i="1"/>
  <c r="O3952" i="1"/>
  <c r="Q3951" i="1"/>
  <c r="P3951" i="1"/>
  <c r="O3951" i="1"/>
  <c r="Q3950" i="1"/>
  <c r="P3950" i="1"/>
  <c r="O3950" i="1"/>
  <c r="Q3949" i="1"/>
  <c r="P3949" i="1"/>
  <c r="O3949" i="1"/>
  <c r="Q3948" i="1"/>
  <c r="P3948" i="1"/>
  <c r="O3948" i="1"/>
  <c r="Q3947" i="1"/>
  <c r="P3947" i="1"/>
  <c r="O3947" i="1"/>
  <c r="Q3946" i="1"/>
  <c r="P3946" i="1"/>
  <c r="O3946" i="1"/>
  <c r="Q3945" i="1"/>
  <c r="P3945" i="1"/>
  <c r="O3945" i="1"/>
  <c r="Q3944" i="1"/>
  <c r="P3944" i="1"/>
  <c r="O3944" i="1"/>
  <c r="Q3943" i="1"/>
  <c r="P3943" i="1"/>
  <c r="O3943" i="1"/>
  <c r="Q3942" i="1"/>
  <c r="P3942" i="1"/>
  <c r="O3942" i="1"/>
  <c r="Q3941" i="1"/>
  <c r="P3941" i="1"/>
  <c r="O3941" i="1"/>
  <c r="Q3940" i="1"/>
  <c r="P3940" i="1"/>
  <c r="O3940" i="1"/>
  <c r="Q3939" i="1"/>
  <c r="P3939" i="1"/>
  <c r="O3939" i="1"/>
  <c r="Q3938" i="1"/>
  <c r="P3938" i="1"/>
  <c r="O3938" i="1"/>
  <c r="Q3937" i="1"/>
  <c r="P3937" i="1"/>
  <c r="O3937" i="1"/>
  <c r="Q3936" i="1"/>
  <c r="P3936" i="1"/>
  <c r="O3936" i="1"/>
  <c r="Q3935" i="1"/>
  <c r="P3935" i="1"/>
  <c r="O3935" i="1"/>
  <c r="Q3934" i="1"/>
  <c r="P3934" i="1"/>
  <c r="O3934" i="1"/>
  <c r="Q3933" i="1"/>
  <c r="P3933" i="1"/>
  <c r="O3933" i="1"/>
  <c r="Q3932" i="1"/>
  <c r="P3932" i="1"/>
  <c r="O3932" i="1"/>
  <c r="Q3931" i="1"/>
  <c r="P3931" i="1"/>
  <c r="O3931" i="1"/>
  <c r="Q3930" i="1"/>
  <c r="P3930" i="1"/>
  <c r="O3930" i="1"/>
  <c r="Q3929" i="1"/>
  <c r="P3929" i="1"/>
  <c r="O3929" i="1"/>
  <c r="Q3928" i="1"/>
  <c r="P3928" i="1"/>
  <c r="O3928" i="1"/>
  <c r="Q3927" i="1"/>
  <c r="P3927" i="1"/>
  <c r="O3927" i="1"/>
  <c r="Q3926" i="1"/>
  <c r="P3926" i="1"/>
  <c r="O3926" i="1"/>
  <c r="Q3925" i="1"/>
  <c r="P3925" i="1"/>
  <c r="O3925" i="1"/>
  <c r="Q3924" i="1"/>
  <c r="P3924" i="1"/>
  <c r="O3924" i="1"/>
  <c r="Q3923" i="1"/>
  <c r="P3923" i="1"/>
  <c r="O3923" i="1"/>
  <c r="Q3922" i="1"/>
  <c r="P3922" i="1"/>
  <c r="O3922" i="1"/>
  <c r="Q3921" i="1"/>
  <c r="P3921" i="1"/>
  <c r="O3921" i="1"/>
  <c r="Q3920" i="1"/>
  <c r="P3920" i="1"/>
  <c r="O3920" i="1"/>
  <c r="Q3919" i="1"/>
  <c r="P3919" i="1"/>
  <c r="O3919" i="1"/>
  <c r="Q3918" i="1"/>
  <c r="P3918" i="1"/>
  <c r="O3918" i="1"/>
  <c r="Q3917" i="1"/>
  <c r="P3917" i="1"/>
  <c r="O3917" i="1"/>
  <c r="Q3916" i="1"/>
  <c r="P3916" i="1"/>
  <c r="O3916" i="1"/>
  <c r="Q3915" i="1"/>
  <c r="P3915" i="1"/>
  <c r="O3915" i="1"/>
  <c r="Q3914" i="1"/>
  <c r="P3914" i="1"/>
  <c r="O3914" i="1"/>
  <c r="Q3913" i="1"/>
  <c r="P3913" i="1"/>
  <c r="O3913" i="1"/>
  <c r="Q3912" i="1"/>
  <c r="P3912" i="1"/>
  <c r="O3912" i="1"/>
  <c r="Q3911" i="1"/>
  <c r="P3911" i="1"/>
  <c r="O3911" i="1"/>
  <c r="Q3910" i="1"/>
  <c r="P3910" i="1"/>
  <c r="O3910" i="1"/>
  <c r="Q3909" i="1"/>
  <c r="P3909" i="1"/>
  <c r="O3909" i="1"/>
  <c r="Q3908" i="1"/>
  <c r="P3908" i="1"/>
  <c r="O3908" i="1"/>
  <c r="Q3907" i="1"/>
  <c r="P3907" i="1"/>
  <c r="O3907" i="1"/>
  <c r="Q3906" i="1"/>
  <c r="P3906" i="1"/>
  <c r="O3906" i="1"/>
  <c r="Q3905" i="1"/>
  <c r="P3905" i="1"/>
  <c r="O3905" i="1"/>
  <c r="Q3904" i="1"/>
  <c r="P3904" i="1"/>
  <c r="O3904" i="1"/>
  <c r="Q3903" i="1"/>
  <c r="P3903" i="1"/>
  <c r="O3903" i="1"/>
  <c r="Q3902" i="1"/>
  <c r="P3902" i="1"/>
  <c r="O3902" i="1"/>
  <c r="Q3901" i="1"/>
  <c r="P3901" i="1"/>
  <c r="O3901" i="1"/>
  <c r="Q3900" i="1"/>
  <c r="P3900" i="1"/>
  <c r="O3900" i="1"/>
  <c r="Q3899" i="1"/>
  <c r="P3899" i="1"/>
  <c r="O3899" i="1"/>
  <c r="Q3898" i="1"/>
  <c r="P3898" i="1"/>
  <c r="O3898" i="1"/>
  <c r="Q3897" i="1"/>
  <c r="P3897" i="1"/>
  <c r="O3897" i="1"/>
  <c r="Q3896" i="1"/>
  <c r="P3896" i="1"/>
  <c r="O3896" i="1"/>
  <c r="Q3895" i="1"/>
  <c r="P3895" i="1"/>
  <c r="O3895" i="1"/>
  <c r="Q3894" i="1"/>
  <c r="P3894" i="1"/>
  <c r="O3894" i="1"/>
  <c r="Q3893" i="1"/>
  <c r="P3893" i="1"/>
  <c r="O3893" i="1"/>
  <c r="Q3892" i="1"/>
  <c r="P3892" i="1"/>
  <c r="O3892" i="1"/>
  <c r="Q3891" i="1"/>
  <c r="P3891" i="1"/>
  <c r="O3891" i="1"/>
  <c r="Q3890" i="1"/>
  <c r="P3890" i="1"/>
  <c r="O3890" i="1"/>
  <c r="Q3889" i="1"/>
  <c r="P3889" i="1"/>
  <c r="O3889" i="1"/>
  <c r="Q3888" i="1"/>
  <c r="P3888" i="1"/>
  <c r="O3888" i="1"/>
  <c r="Q3887" i="1"/>
  <c r="P3887" i="1"/>
  <c r="O3887" i="1"/>
  <c r="Q3886" i="1"/>
  <c r="P3886" i="1"/>
  <c r="O3886" i="1"/>
  <c r="Q3885" i="1"/>
  <c r="P3885" i="1"/>
  <c r="O3885" i="1"/>
  <c r="Q3884" i="1"/>
  <c r="P3884" i="1"/>
  <c r="O3884" i="1"/>
  <c r="Q3883" i="1"/>
  <c r="P3883" i="1"/>
  <c r="O3883" i="1"/>
  <c r="Q3882" i="1"/>
  <c r="P3882" i="1"/>
  <c r="O3882" i="1"/>
  <c r="Q3881" i="1"/>
  <c r="P3881" i="1"/>
  <c r="O3881" i="1"/>
  <c r="Q3880" i="1"/>
  <c r="P3880" i="1"/>
  <c r="O3880" i="1"/>
  <c r="Q3879" i="1"/>
  <c r="P3879" i="1"/>
  <c r="O3879" i="1"/>
  <c r="Q3878" i="1"/>
  <c r="P3878" i="1"/>
  <c r="O3878" i="1"/>
  <c r="Q3877" i="1"/>
  <c r="P3877" i="1"/>
  <c r="O3877" i="1"/>
  <c r="Q3876" i="1"/>
  <c r="P3876" i="1"/>
  <c r="O3876" i="1"/>
  <c r="Q3875" i="1"/>
  <c r="P3875" i="1"/>
  <c r="O3875" i="1"/>
  <c r="Q3874" i="1"/>
  <c r="P3874" i="1"/>
  <c r="O3874" i="1"/>
  <c r="Q3873" i="1"/>
  <c r="P3873" i="1"/>
  <c r="O3873" i="1"/>
  <c r="Q3872" i="1"/>
  <c r="P3872" i="1"/>
  <c r="O3872" i="1"/>
  <c r="Q3871" i="1"/>
  <c r="P3871" i="1"/>
  <c r="O3871" i="1"/>
  <c r="Q3870" i="1"/>
  <c r="P3870" i="1"/>
  <c r="O3870" i="1"/>
  <c r="Q3869" i="1"/>
  <c r="P3869" i="1"/>
  <c r="O3869" i="1"/>
  <c r="Q3868" i="1"/>
  <c r="P3868" i="1"/>
  <c r="O3868" i="1"/>
  <c r="Q3867" i="1"/>
  <c r="P3867" i="1"/>
  <c r="O3867" i="1"/>
  <c r="Q3866" i="1"/>
  <c r="P3866" i="1"/>
  <c r="O3866" i="1"/>
  <c r="Q3865" i="1"/>
  <c r="P3865" i="1"/>
  <c r="O3865" i="1"/>
  <c r="Q3864" i="1"/>
  <c r="P3864" i="1"/>
  <c r="O3864" i="1"/>
  <c r="Q3863" i="1"/>
  <c r="P3863" i="1"/>
  <c r="O3863" i="1"/>
  <c r="Q3862" i="1"/>
  <c r="P3862" i="1"/>
  <c r="O3862" i="1"/>
  <c r="Q3861" i="1"/>
  <c r="P3861" i="1"/>
  <c r="O3861" i="1"/>
  <c r="Q3860" i="1"/>
  <c r="P3860" i="1"/>
  <c r="O3860" i="1"/>
  <c r="Q3859" i="1"/>
  <c r="P3859" i="1"/>
  <c r="O3859" i="1"/>
  <c r="Q3858" i="1"/>
  <c r="P3858" i="1"/>
  <c r="O3858" i="1"/>
  <c r="Q3857" i="1"/>
  <c r="P3857" i="1"/>
  <c r="O3857" i="1"/>
  <c r="Q3856" i="1"/>
  <c r="P3856" i="1"/>
  <c r="O3856" i="1"/>
  <c r="Q3855" i="1"/>
  <c r="P3855" i="1"/>
  <c r="O3855" i="1"/>
  <c r="Q3854" i="1"/>
  <c r="P3854" i="1"/>
  <c r="O3854" i="1"/>
  <c r="Q3853" i="1"/>
  <c r="P3853" i="1"/>
  <c r="O3853" i="1"/>
  <c r="Q3852" i="1"/>
  <c r="P3852" i="1"/>
  <c r="O3852" i="1"/>
  <c r="Q3851" i="1"/>
  <c r="P3851" i="1"/>
  <c r="O3851" i="1"/>
  <c r="Q3850" i="1"/>
  <c r="P3850" i="1"/>
  <c r="O3850" i="1"/>
  <c r="Q3849" i="1"/>
  <c r="P3849" i="1"/>
  <c r="O3849" i="1"/>
  <c r="Q3848" i="1"/>
  <c r="P3848" i="1"/>
  <c r="O3848" i="1"/>
  <c r="Q3847" i="1"/>
  <c r="P3847" i="1"/>
  <c r="O3847" i="1"/>
  <c r="Q3846" i="1"/>
  <c r="P3846" i="1"/>
  <c r="O3846" i="1"/>
  <c r="Q3845" i="1"/>
  <c r="P3845" i="1"/>
  <c r="O3845" i="1"/>
  <c r="Q3844" i="1"/>
  <c r="P3844" i="1"/>
  <c r="O3844" i="1"/>
  <c r="Q3843" i="1"/>
  <c r="P3843" i="1"/>
  <c r="O3843" i="1"/>
  <c r="Q3842" i="1"/>
  <c r="P3842" i="1"/>
  <c r="O3842" i="1"/>
  <c r="Q3841" i="1"/>
  <c r="P3841" i="1"/>
  <c r="O3841" i="1"/>
  <c r="Q3840" i="1"/>
  <c r="P3840" i="1"/>
  <c r="O3840" i="1"/>
  <c r="Q3839" i="1"/>
  <c r="P3839" i="1"/>
  <c r="O3839" i="1"/>
  <c r="Q3838" i="1"/>
  <c r="P3838" i="1"/>
  <c r="O3838" i="1"/>
  <c r="Q3837" i="1"/>
  <c r="P3837" i="1"/>
  <c r="O3837" i="1"/>
  <c r="Q3836" i="1"/>
  <c r="P3836" i="1"/>
  <c r="O3836" i="1"/>
  <c r="Q3835" i="1"/>
  <c r="P3835" i="1"/>
  <c r="O3835" i="1"/>
  <c r="Q3834" i="1"/>
  <c r="P3834" i="1"/>
  <c r="O3834" i="1"/>
  <c r="Q3833" i="1"/>
  <c r="P3833" i="1"/>
  <c r="O3833" i="1"/>
  <c r="Q3832" i="1"/>
  <c r="P3832" i="1"/>
  <c r="O3832" i="1"/>
  <c r="Q3831" i="1"/>
  <c r="P3831" i="1"/>
  <c r="O3831" i="1"/>
  <c r="Q3830" i="1"/>
  <c r="P3830" i="1"/>
  <c r="O3830" i="1"/>
  <c r="Q3829" i="1"/>
  <c r="P3829" i="1"/>
  <c r="O3829" i="1"/>
  <c r="Q3828" i="1"/>
  <c r="P3828" i="1"/>
  <c r="O3828" i="1"/>
  <c r="Q3827" i="1"/>
  <c r="P3827" i="1"/>
  <c r="O3827" i="1"/>
  <c r="Q3826" i="1"/>
  <c r="P3826" i="1"/>
  <c r="O3826" i="1"/>
  <c r="Q3825" i="1"/>
  <c r="P3825" i="1"/>
  <c r="O3825" i="1"/>
  <c r="Q3824" i="1"/>
  <c r="P3824" i="1"/>
  <c r="O3824" i="1"/>
  <c r="Q3823" i="1"/>
  <c r="P3823" i="1"/>
  <c r="O3823" i="1"/>
  <c r="Q3822" i="1"/>
  <c r="P3822" i="1"/>
  <c r="O3822" i="1"/>
  <c r="Q3821" i="1"/>
  <c r="P3821" i="1"/>
  <c r="O3821" i="1"/>
  <c r="Q3820" i="1"/>
  <c r="P3820" i="1"/>
  <c r="O3820" i="1"/>
  <c r="Q3819" i="1"/>
  <c r="P3819" i="1"/>
  <c r="O3819" i="1"/>
  <c r="Q3818" i="1"/>
  <c r="P3818" i="1"/>
  <c r="O3818" i="1"/>
  <c r="Q3817" i="1"/>
  <c r="P3817" i="1"/>
  <c r="O3817" i="1"/>
  <c r="Q3816" i="1"/>
  <c r="P3816" i="1"/>
  <c r="O3816" i="1"/>
  <c r="Q3815" i="1"/>
  <c r="P3815" i="1"/>
  <c r="O3815" i="1"/>
  <c r="Q3814" i="1"/>
  <c r="P3814" i="1"/>
  <c r="O3814" i="1"/>
  <c r="Q3813" i="1"/>
  <c r="P3813" i="1"/>
  <c r="O3813" i="1"/>
  <c r="Q3812" i="1"/>
  <c r="P3812" i="1"/>
  <c r="O3812" i="1"/>
  <c r="Q3811" i="1"/>
  <c r="P3811" i="1"/>
  <c r="O3811" i="1"/>
  <c r="Q3810" i="1"/>
  <c r="P3810" i="1"/>
  <c r="O3810" i="1"/>
  <c r="Q3809" i="1"/>
  <c r="P3809" i="1"/>
  <c r="O3809" i="1"/>
  <c r="Q3808" i="1"/>
  <c r="P3808" i="1"/>
  <c r="O3808" i="1"/>
  <c r="Q3807" i="1"/>
  <c r="P3807" i="1"/>
  <c r="O3807" i="1"/>
  <c r="Q3806" i="1"/>
  <c r="P3806" i="1"/>
  <c r="O3806" i="1"/>
  <c r="Q3805" i="1"/>
  <c r="P3805" i="1"/>
  <c r="O3805" i="1"/>
  <c r="Q3804" i="1"/>
  <c r="P3804" i="1"/>
  <c r="O3804" i="1"/>
  <c r="Q3803" i="1"/>
  <c r="P3803" i="1"/>
  <c r="O3803" i="1"/>
  <c r="Q3802" i="1"/>
  <c r="P3802" i="1"/>
  <c r="O3802" i="1"/>
  <c r="Q3801" i="1"/>
  <c r="P3801" i="1"/>
  <c r="O3801" i="1"/>
  <c r="Q3800" i="1"/>
  <c r="P3800" i="1"/>
  <c r="O3800" i="1"/>
  <c r="Q3799" i="1"/>
  <c r="P3799" i="1"/>
  <c r="O3799" i="1"/>
  <c r="Q3798" i="1"/>
  <c r="P3798" i="1"/>
  <c r="O3798" i="1"/>
  <c r="Q3797" i="1"/>
  <c r="P3797" i="1"/>
  <c r="O3797" i="1"/>
  <c r="Q3796" i="1"/>
  <c r="P3796" i="1"/>
  <c r="O3796" i="1"/>
  <c r="Q3795" i="1"/>
  <c r="P3795" i="1"/>
  <c r="O3795" i="1"/>
  <c r="Q3794" i="1"/>
  <c r="P3794" i="1"/>
  <c r="O3794" i="1"/>
  <c r="Q3793" i="1"/>
  <c r="P3793" i="1"/>
  <c r="O3793" i="1"/>
  <c r="Q3792" i="1"/>
  <c r="P3792" i="1"/>
  <c r="O3792" i="1"/>
  <c r="Q3791" i="1"/>
  <c r="P3791" i="1"/>
  <c r="O3791" i="1"/>
  <c r="Q3790" i="1"/>
  <c r="P3790" i="1"/>
  <c r="O3790" i="1"/>
  <c r="Q3789" i="1"/>
  <c r="P3789" i="1"/>
  <c r="O3789" i="1"/>
  <c r="Q3788" i="1"/>
  <c r="P3788" i="1"/>
  <c r="O3788" i="1"/>
  <c r="Q3787" i="1"/>
  <c r="P3787" i="1"/>
  <c r="O3787" i="1"/>
  <c r="Q3786" i="1"/>
  <c r="P3786" i="1"/>
  <c r="O3786" i="1"/>
  <c r="Q3785" i="1"/>
  <c r="P3785" i="1"/>
  <c r="O3785" i="1"/>
  <c r="Q3784" i="1"/>
  <c r="P3784" i="1"/>
  <c r="O3784" i="1"/>
  <c r="Q3783" i="1"/>
  <c r="P3783" i="1"/>
  <c r="O3783" i="1"/>
  <c r="Q3782" i="1"/>
  <c r="P3782" i="1"/>
  <c r="O3782" i="1"/>
  <c r="Q3781" i="1"/>
  <c r="P3781" i="1"/>
  <c r="O3781" i="1"/>
  <c r="Q3780" i="1"/>
  <c r="P3780" i="1"/>
  <c r="O3780" i="1"/>
  <c r="Q3779" i="1"/>
  <c r="P3779" i="1"/>
  <c r="O3779" i="1"/>
  <c r="Q3778" i="1"/>
  <c r="P3778" i="1"/>
  <c r="O3778" i="1"/>
  <c r="Q3777" i="1"/>
  <c r="P3777" i="1"/>
  <c r="O3777" i="1"/>
  <c r="Q3776" i="1"/>
  <c r="P3776" i="1"/>
  <c r="O3776" i="1"/>
  <c r="Q3775" i="1"/>
  <c r="P3775" i="1"/>
  <c r="O3775" i="1"/>
  <c r="Q3774" i="1"/>
  <c r="P3774" i="1"/>
  <c r="O3774" i="1"/>
  <c r="Q3773" i="1"/>
  <c r="P3773" i="1"/>
  <c r="O3773" i="1"/>
  <c r="Q3772" i="1"/>
  <c r="P3772" i="1"/>
  <c r="O3772" i="1"/>
  <c r="Q3771" i="1"/>
  <c r="P3771" i="1"/>
  <c r="O3771" i="1"/>
  <c r="Q3770" i="1"/>
  <c r="P3770" i="1"/>
  <c r="O3770" i="1"/>
  <c r="Q3769" i="1"/>
  <c r="P3769" i="1"/>
  <c r="O3769" i="1"/>
  <c r="Q3768" i="1"/>
  <c r="P3768" i="1"/>
  <c r="O3768" i="1"/>
  <c r="Q3767" i="1"/>
  <c r="P3767" i="1"/>
  <c r="O3767" i="1"/>
  <c r="Q3766" i="1"/>
  <c r="P3766" i="1"/>
  <c r="O3766" i="1"/>
  <c r="Q3765" i="1"/>
  <c r="P3765" i="1"/>
  <c r="O3765" i="1"/>
  <c r="Q3764" i="1"/>
  <c r="P3764" i="1"/>
  <c r="O3764" i="1"/>
  <c r="Q3763" i="1"/>
  <c r="P3763" i="1"/>
  <c r="O3763" i="1"/>
  <c r="Q3762" i="1"/>
  <c r="P3762" i="1"/>
  <c r="O3762" i="1"/>
  <c r="Q3761" i="1"/>
  <c r="P3761" i="1"/>
  <c r="O3761" i="1"/>
  <c r="Q3760" i="1"/>
  <c r="P3760" i="1"/>
  <c r="O3760" i="1"/>
  <c r="Q3759" i="1"/>
  <c r="P3759" i="1"/>
  <c r="O3759" i="1"/>
  <c r="Q3758" i="1"/>
  <c r="P3758" i="1"/>
  <c r="O3758" i="1"/>
  <c r="Q3757" i="1"/>
  <c r="P3757" i="1"/>
  <c r="O3757" i="1"/>
  <c r="Q3756" i="1"/>
  <c r="P3756" i="1"/>
  <c r="O3756" i="1"/>
  <c r="Q3755" i="1"/>
  <c r="P3755" i="1"/>
  <c r="O3755" i="1"/>
  <c r="Q3754" i="1"/>
  <c r="P3754" i="1"/>
  <c r="O3754" i="1"/>
  <c r="Q3753" i="1"/>
  <c r="P3753" i="1"/>
  <c r="O3753" i="1"/>
  <c r="Q3752" i="1"/>
  <c r="P3752" i="1"/>
  <c r="O3752" i="1"/>
  <c r="Q3751" i="1"/>
  <c r="P3751" i="1"/>
  <c r="O3751" i="1"/>
  <c r="Q3750" i="1"/>
  <c r="P3750" i="1"/>
  <c r="O3750" i="1"/>
  <c r="Q3749" i="1"/>
  <c r="P3749" i="1"/>
  <c r="O3749" i="1"/>
  <c r="Q3748" i="1"/>
  <c r="P3748" i="1"/>
  <c r="O3748" i="1"/>
  <c r="Q3747" i="1"/>
  <c r="P3747" i="1"/>
  <c r="O3747" i="1"/>
  <c r="Q3746" i="1"/>
  <c r="P3746" i="1"/>
  <c r="O3746" i="1"/>
  <c r="Q3745" i="1"/>
  <c r="P3745" i="1"/>
  <c r="O3745" i="1"/>
  <c r="Q3744" i="1"/>
  <c r="P3744" i="1"/>
  <c r="O3744" i="1"/>
  <c r="Q3743" i="1"/>
  <c r="P3743" i="1"/>
  <c r="O3743" i="1"/>
  <c r="Q3742" i="1"/>
  <c r="P3742" i="1"/>
  <c r="O3742" i="1"/>
  <c r="Q3741" i="1"/>
  <c r="P3741" i="1"/>
  <c r="O3741" i="1"/>
  <c r="Q3740" i="1"/>
  <c r="P3740" i="1"/>
  <c r="O3740" i="1"/>
  <c r="Q3739" i="1"/>
  <c r="P3739" i="1"/>
  <c r="O3739" i="1"/>
  <c r="Q3738" i="1"/>
  <c r="P3738" i="1"/>
  <c r="O3738" i="1"/>
  <c r="Q3737" i="1"/>
  <c r="P3737" i="1"/>
  <c r="O3737" i="1"/>
  <c r="Q3736" i="1"/>
  <c r="P3736" i="1"/>
  <c r="O3736" i="1"/>
  <c r="Q3735" i="1"/>
  <c r="P3735" i="1"/>
  <c r="O3735" i="1"/>
  <c r="Q3734" i="1"/>
  <c r="P3734" i="1"/>
  <c r="O3734" i="1"/>
  <c r="Q3733" i="1"/>
  <c r="P3733" i="1"/>
  <c r="O3733" i="1"/>
  <c r="Q3732" i="1"/>
  <c r="P3732" i="1"/>
  <c r="O3732" i="1"/>
  <c r="Q3731" i="1"/>
  <c r="P3731" i="1"/>
  <c r="O3731" i="1"/>
  <c r="Q3730" i="1"/>
  <c r="P3730" i="1"/>
  <c r="O3730" i="1"/>
  <c r="Q3729" i="1"/>
  <c r="P3729" i="1"/>
  <c r="O3729" i="1"/>
  <c r="Q3728" i="1"/>
  <c r="P3728" i="1"/>
  <c r="O3728" i="1"/>
  <c r="Q3727" i="1"/>
  <c r="P3727" i="1"/>
  <c r="O3727" i="1"/>
  <c r="Q3726" i="1"/>
  <c r="P3726" i="1"/>
  <c r="O3726" i="1"/>
  <c r="Q3725" i="1"/>
  <c r="P3725" i="1"/>
  <c r="O3725" i="1"/>
  <c r="Q3724" i="1"/>
  <c r="P3724" i="1"/>
  <c r="O3724" i="1"/>
  <c r="Q3723" i="1"/>
  <c r="P3723" i="1"/>
  <c r="O3723" i="1"/>
  <c r="Q3722" i="1"/>
  <c r="P3722" i="1"/>
  <c r="O3722" i="1"/>
  <c r="Q3721" i="1"/>
  <c r="P3721" i="1"/>
  <c r="O3721" i="1"/>
  <c r="Q3720" i="1"/>
  <c r="P3720" i="1"/>
  <c r="O3720" i="1"/>
  <c r="Q3719" i="1"/>
  <c r="P3719" i="1"/>
  <c r="O3719" i="1"/>
  <c r="Q3718" i="1"/>
  <c r="P3718" i="1"/>
  <c r="O3718" i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Q3709" i="1"/>
  <c r="P3709" i="1"/>
  <c r="O3709" i="1"/>
  <c r="Q3708" i="1"/>
  <c r="P3708" i="1"/>
  <c r="O3708" i="1"/>
  <c r="Q3707" i="1"/>
  <c r="P3707" i="1"/>
  <c r="O3707" i="1"/>
  <c r="Q3706" i="1"/>
  <c r="P3706" i="1"/>
  <c r="O3706" i="1"/>
  <c r="Q3705" i="1"/>
  <c r="P3705" i="1"/>
  <c r="O3705" i="1"/>
  <c r="Q3704" i="1"/>
  <c r="P3704" i="1"/>
  <c r="O3704" i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Q3697" i="1"/>
  <c r="P3697" i="1"/>
  <c r="O3697" i="1"/>
  <c r="Q3696" i="1"/>
  <c r="P3696" i="1"/>
  <c r="O3696" i="1"/>
  <c r="Q3695" i="1"/>
  <c r="P3695" i="1"/>
  <c r="O3695" i="1"/>
  <c r="Q3694" i="1"/>
  <c r="P3694" i="1"/>
  <c r="O3694" i="1"/>
  <c r="Q3693" i="1"/>
  <c r="P3693" i="1"/>
  <c r="O3693" i="1"/>
  <c r="Q3692" i="1"/>
  <c r="P3692" i="1"/>
  <c r="O3692" i="1"/>
  <c r="Q3691" i="1"/>
  <c r="P3691" i="1"/>
  <c r="O3691" i="1"/>
  <c r="Q3690" i="1"/>
  <c r="P3690" i="1"/>
  <c r="O3690" i="1"/>
  <c r="Q3689" i="1"/>
  <c r="P3689" i="1"/>
  <c r="O3689" i="1"/>
  <c r="Q3688" i="1"/>
  <c r="P3688" i="1"/>
  <c r="O3688" i="1"/>
  <c r="Q3687" i="1"/>
  <c r="P3687" i="1"/>
  <c r="O3687" i="1"/>
  <c r="Q3686" i="1"/>
  <c r="P3686" i="1"/>
  <c r="O3686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Q3679" i="1"/>
  <c r="P3679" i="1"/>
  <c r="O3679" i="1"/>
  <c r="Q3678" i="1"/>
  <c r="P3678" i="1"/>
  <c r="O3678" i="1"/>
  <c r="Q3677" i="1"/>
  <c r="P3677" i="1"/>
  <c r="O3677" i="1"/>
  <c r="Q3676" i="1"/>
  <c r="P3676" i="1"/>
  <c r="O3676" i="1"/>
  <c r="Q3675" i="1"/>
  <c r="P3675" i="1"/>
  <c r="O3675" i="1"/>
  <c r="Q3674" i="1"/>
  <c r="P3674" i="1"/>
  <c r="O3674" i="1"/>
  <c r="Q3673" i="1"/>
  <c r="P3673" i="1"/>
  <c r="O3673" i="1"/>
  <c r="Q3672" i="1"/>
  <c r="P3672" i="1"/>
  <c r="O3672" i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Q3667" i="1"/>
  <c r="P3667" i="1"/>
  <c r="O3667" i="1"/>
  <c r="Q3666" i="1"/>
  <c r="P3666" i="1"/>
  <c r="O3666" i="1"/>
  <c r="Q3665" i="1"/>
  <c r="P3665" i="1"/>
  <c r="O3665" i="1"/>
  <c r="Q3664" i="1"/>
  <c r="P3664" i="1"/>
  <c r="O3664" i="1"/>
  <c r="Q3663" i="1"/>
  <c r="P3663" i="1"/>
  <c r="O3663" i="1"/>
  <c r="Q3662" i="1"/>
  <c r="P3662" i="1"/>
  <c r="O3662" i="1"/>
  <c r="Q3661" i="1"/>
  <c r="P3661" i="1"/>
  <c r="O3661" i="1"/>
  <c r="Q3660" i="1"/>
  <c r="P3660" i="1"/>
  <c r="O3660" i="1"/>
  <c r="Q3659" i="1"/>
  <c r="P3659" i="1"/>
  <c r="O3659" i="1"/>
  <c r="Q3658" i="1"/>
  <c r="P3658" i="1"/>
  <c r="O3658" i="1"/>
  <c r="Q3657" i="1"/>
  <c r="P3657" i="1"/>
  <c r="O3657" i="1"/>
  <c r="Q3656" i="1"/>
  <c r="P3656" i="1"/>
  <c r="O3656" i="1"/>
  <c r="Q3655" i="1"/>
  <c r="P3655" i="1"/>
  <c r="O3655" i="1"/>
  <c r="Q3654" i="1"/>
  <c r="P3654" i="1"/>
  <c r="O3654" i="1"/>
  <c r="Q3653" i="1"/>
  <c r="P3653" i="1"/>
  <c r="O3653" i="1"/>
  <c r="Q3652" i="1"/>
  <c r="P3652" i="1"/>
  <c r="O3652" i="1"/>
  <c r="Q3651" i="1"/>
  <c r="P3651" i="1"/>
  <c r="O3651" i="1"/>
  <c r="Q3650" i="1"/>
  <c r="P3650" i="1"/>
  <c r="O3650" i="1"/>
  <c r="Q3649" i="1"/>
  <c r="P3649" i="1"/>
  <c r="O3649" i="1"/>
  <c r="Q3648" i="1"/>
  <c r="P3648" i="1"/>
  <c r="O3648" i="1"/>
  <c r="Q3647" i="1"/>
  <c r="P3647" i="1"/>
  <c r="O3647" i="1"/>
  <c r="Q3646" i="1"/>
  <c r="P3646" i="1"/>
  <c r="O3646" i="1"/>
  <c r="Q3645" i="1"/>
  <c r="P3645" i="1"/>
  <c r="O3645" i="1"/>
  <c r="Q3644" i="1"/>
  <c r="P3644" i="1"/>
  <c r="O3644" i="1"/>
  <c r="Q3643" i="1"/>
  <c r="P3643" i="1"/>
  <c r="O3643" i="1"/>
  <c r="Q3642" i="1"/>
  <c r="P3642" i="1"/>
  <c r="O3642" i="1"/>
  <c r="Q3641" i="1"/>
  <c r="P3641" i="1"/>
  <c r="O3641" i="1"/>
  <c r="Q3640" i="1"/>
  <c r="P3640" i="1"/>
  <c r="O3640" i="1"/>
  <c r="Q3639" i="1"/>
  <c r="P3639" i="1"/>
  <c r="O3639" i="1"/>
  <c r="Q3638" i="1"/>
  <c r="P3638" i="1"/>
  <c r="O3638" i="1"/>
  <c r="Q3637" i="1"/>
  <c r="P3637" i="1"/>
  <c r="O3637" i="1"/>
  <c r="Q3636" i="1"/>
  <c r="P3636" i="1"/>
  <c r="O3636" i="1"/>
  <c r="Q3635" i="1"/>
  <c r="P3635" i="1"/>
  <c r="O3635" i="1"/>
  <c r="Q3634" i="1"/>
  <c r="P3634" i="1"/>
  <c r="O3634" i="1"/>
  <c r="Q3633" i="1"/>
  <c r="P3633" i="1"/>
  <c r="O3633" i="1"/>
  <c r="Q3632" i="1"/>
  <c r="P3632" i="1"/>
  <c r="O3632" i="1"/>
  <c r="Q3631" i="1"/>
  <c r="P3631" i="1"/>
  <c r="O3631" i="1"/>
  <c r="Q3630" i="1"/>
  <c r="P3630" i="1"/>
  <c r="O3630" i="1"/>
  <c r="Q3629" i="1"/>
  <c r="P3629" i="1"/>
  <c r="O3629" i="1"/>
  <c r="Q3628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Q3618" i="1"/>
  <c r="P3618" i="1"/>
  <c r="O3618" i="1"/>
  <c r="Q3617" i="1"/>
  <c r="P3617" i="1"/>
  <c r="O3617" i="1"/>
  <c r="Q3616" i="1"/>
  <c r="P3616" i="1"/>
  <c r="O3616" i="1"/>
  <c r="Q3615" i="1"/>
  <c r="P3615" i="1"/>
  <c r="O3615" i="1"/>
  <c r="Q3614" i="1"/>
  <c r="P3614" i="1"/>
  <c r="O3614" i="1"/>
  <c r="Q3613" i="1"/>
  <c r="P3613" i="1"/>
  <c r="O3613" i="1"/>
  <c r="Q3612" i="1"/>
  <c r="P3612" i="1"/>
  <c r="O3612" i="1"/>
  <c r="Q3611" i="1"/>
  <c r="P3611" i="1"/>
  <c r="O3611" i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Q3602" i="1"/>
  <c r="P3602" i="1"/>
  <c r="O3602" i="1"/>
  <c r="Q3601" i="1"/>
  <c r="P3601" i="1"/>
  <c r="O3601" i="1"/>
  <c r="Q3600" i="1"/>
  <c r="P3600" i="1"/>
  <c r="O3600" i="1"/>
  <c r="Q3599" i="1"/>
  <c r="P3599" i="1"/>
  <c r="O3599" i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Q3590" i="1"/>
  <c r="P3590" i="1"/>
  <c r="O3590" i="1"/>
  <c r="Q3589" i="1"/>
  <c r="P3589" i="1"/>
  <c r="O3589" i="1"/>
  <c r="Q3588" i="1"/>
  <c r="P3588" i="1"/>
  <c r="O3588" i="1"/>
  <c r="Q3587" i="1"/>
  <c r="P3587" i="1"/>
  <c r="O3587" i="1"/>
  <c r="Q3586" i="1"/>
  <c r="P3586" i="1"/>
  <c r="O3586" i="1"/>
  <c r="Q3585" i="1"/>
  <c r="P3585" i="1"/>
  <c r="O3585" i="1"/>
  <c r="Q3584" i="1"/>
  <c r="P3584" i="1"/>
  <c r="O3584" i="1"/>
  <c r="Q3583" i="1"/>
  <c r="P3583" i="1"/>
  <c r="O3583" i="1"/>
  <c r="Q3582" i="1"/>
  <c r="P3582" i="1"/>
  <c r="O3582" i="1"/>
  <c r="Q3581" i="1"/>
  <c r="P3581" i="1"/>
  <c r="O3581" i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Q3576" i="1"/>
  <c r="P3576" i="1"/>
  <c r="O3576" i="1"/>
  <c r="Q3575" i="1"/>
  <c r="P3575" i="1"/>
  <c r="O3575" i="1"/>
  <c r="Q3574" i="1"/>
  <c r="P3574" i="1"/>
  <c r="O3574" i="1"/>
  <c r="Q3573" i="1"/>
  <c r="P3573" i="1"/>
  <c r="O3573" i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Q3567" i="1"/>
  <c r="P3567" i="1"/>
  <c r="O3567" i="1"/>
  <c r="Q3566" i="1"/>
  <c r="P3566" i="1"/>
  <c r="O3566" i="1"/>
  <c r="Q3565" i="1"/>
  <c r="P3565" i="1"/>
  <c r="O3565" i="1"/>
  <c r="Q3564" i="1"/>
  <c r="P3564" i="1"/>
  <c r="O3564" i="1"/>
  <c r="Q3563" i="1"/>
  <c r="P3563" i="1"/>
  <c r="O3563" i="1"/>
  <c r="Q3562" i="1"/>
  <c r="P3562" i="1"/>
  <c r="O3562" i="1"/>
  <c r="Q3561" i="1"/>
  <c r="P3561" i="1"/>
  <c r="O3561" i="1"/>
  <c r="Q3560" i="1"/>
  <c r="P3560" i="1"/>
  <c r="O3560" i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Q3553" i="1"/>
  <c r="P3553" i="1"/>
  <c r="O3553" i="1"/>
  <c r="Q3552" i="1"/>
  <c r="P3552" i="1"/>
  <c r="O3552" i="1"/>
  <c r="Q3551" i="1"/>
  <c r="P3551" i="1"/>
  <c r="O3551" i="1"/>
  <c r="Q3550" i="1"/>
  <c r="P3550" i="1"/>
  <c r="O3550" i="1"/>
  <c r="Q3549" i="1"/>
  <c r="P3549" i="1"/>
  <c r="O3549" i="1"/>
  <c r="Q3548" i="1"/>
  <c r="P3548" i="1"/>
  <c r="O3548" i="1"/>
  <c r="Q3547" i="1"/>
  <c r="P3547" i="1"/>
  <c r="O3547" i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Q3541" i="1"/>
  <c r="P3541" i="1"/>
  <c r="O3541" i="1"/>
  <c r="Q3540" i="1"/>
  <c r="P3540" i="1"/>
  <c r="O3540" i="1"/>
  <c r="Q3539" i="1"/>
  <c r="P3539" i="1"/>
  <c r="O3539" i="1"/>
  <c r="Q3538" i="1"/>
  <c r="P3538" i="1"/>
  <c r="O3538" i="1"/>
  <c r="Q3537" i="1"/>
  <c r="P3537" i="1"/>
  <c r="O3537" i="1"/>
  <c r="Q3536" i="1"/>
  <c r="P3536" i="1"/>
  <c r="O3536" i="1"/>
  <c r="Q3535" i="1"/>
  <c r="P3535" i="1"/>
  <c r="O3535" i="1"/>
  <c r="Q3534" i="1"/>
  <c r="P3534" i="1"/>
  <c r="O3534" i="1"/>
  <c r="Q3533" i="1"/>
  <c r="P3533" i="1"/>
  <c r="O3533" i="1"/>
  <c r="Q3532" i="1"/>
  <c r="P3532" i="1"/>
  <c r="O3532" i="1"/>
  <c r="Q3531" i="1"/>
  <c r="P3531" i="1"/>
  <c r="O3531" i="1"/>
  <c r="Q3530" i="1"/>
  <c r="P3530" i="1"/>
  <c r="O3530" i="1"/>
  <c r="Q3529" i="1"/>
  <c r="P3529" i="1"/>
  <c r="O3529" i="1"/>
  <c r="Q3528" i="1"/>
  <c r="P3528" i="1"/>
  <c r="O3528" i="1"/>
  <c r="Q3527" i="1"/>
  <c r="P3527" i="1"/>
  <c r="O3527" i="1"/>
  <c r="Q3526" i="1"/>
  <c r="P3526" i="1"/>
  <c r="O3526" i="1"/>
  <c r="Q3525" i="1"/>
  <c r="P3525" i="1"/>
  <c r="O3525" i="1"/>
  <c r="Q3524" i="1"/>
  <c r="P3524" i="1"/>
  <c r="O3524" i="1"/>
  <c r="Q3523" i="1"/>
  <c r="P3523" i="1"/>
  <c r="O3523" i="1"/>
  <c r="Q3522" i="1"/>
  <c r="P3522" i="1"/>
  <c r="O3522" i="1"/>
  <c r="Q3521" i="1"/>
  <c r="P3521" i="1"/>
  <c r="O3521" i="1"/>
  <c r="Q3520" i="1"/>
  <c r="P3520" i="1"/>
  <c r="O3520" i="1"/>
  <c r="Q3519" i="1"/>
  <c r="P3519" i="1"/>
  <c r="O3519" i="1"/>
  <c r="Q3518" i="1"/>
  <c r="P3518" i="1"/>
  <c r="O3518" i="1"/>
  <c r="Q3517" i="1"/>
  <c r="P3517" i="1"/>
  <c r="O3517" i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Q3512" i="1"/>
  <c r="P3512" i="1"/>
  <c r="O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Q3382" i="1"/>
  <c r="P3382" i="1"/>
  <c r="O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Q3112" i="1"/>
  <c r="P3112" i="1"/>
  <c r="O3112" i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Q3107" i="1"/>
  <c r="P3107" i="1"/>
  <c r="O3107" i="1"/>
  <c r="Q3106" i="1"/>
  <c r="P3106" i="1"/>
  <c r="O3106" i="1"/>
  <c r="Q3105" i="1"/>
  <c r="P3105" i="1"/>
  <c r="O3105" i="1"/>
  <c r="Q3104" i="1"/>
  <c r="P3104" i="1"/>
  <c r="O3104" i="1"/>
  <c r="Q3103" i="1"/>
  <c r="P3103" i="1"/>
  <c r="O3103" i="1"/>
  <c r="Q3102" i="1"/>
  <c r="P3102" i="1"/>
  <c r="O3102" i="1"/>
  <c r="Q3101" i="1"/>
  <c r="P3101" i="1"/>
  <c r="O3101" i="1"/>
  <c r="Q3100" i="1"/>
  <c r="P3100" i="1"/>
  <c r="O3100" i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Q3064" i="1"/>
  <c r="P3064" i="1"/>
  <c r="O3064" i="1"/>
  <c r="Q3063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Q3051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Q3013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Q2963" i="1"/>
  <c r="P2963" i="1"/>
  <c r="O2963" i="1"/>
  <c r="Q2962" i="1"/>
  <c r="P2962" i="1"/>
  <c r="O2962" i="1"/>
  <c r="Q2961" i="1"/>
  <c r="P2961" i="1"/>
  <c r="O2961" i="1"/>
  <c r="Q2960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Q2952" i="1"/>
  <c r="P2952" i="1"/>
  <c r="O2952" i="1"/>
  <c r="Q2951" i="1"/>
  <c r="P2951" i="1"/>
  <c r="O2951" i="1"/>
  <c r="Q2950" i="1"/>
  <c r="P2950" i="1"/>
  <c r="O2950" i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Q2927" i="1"/>
  <c r="P2927" i="1"/>
  <c r="O2927" i="1"/>
  <c r="Q2926" i="1"/>
  <c r="P2926" i="1"/>
  <c r="O2926" i="1"/>
  <c r="Q2925" i="1"/>
  <c r="P2925" i="1"/>
  <c r="O2925" i="1"/>
  <c r="Q2924" i="1"/>
  <c r="P2924" i="1"/>
  <c r="O2924" i="1"/>
  <c r="Q2923" i="1"/>
  <c r="P2923" i="1"/>
  <c r="O2923" i="1"/>
  <c r="Q2922" i="1"/>
  <c r="P2922" i="1"/>
  <c r="O2922" i="1"/>
  <c r="Q2921" i="1"/>
  <c r="P2921" i="1"/>
  <c r="O2921" i="1"/>
  <c r="Q2920" i="1"/>
  <c r="P2920" i="1"/>
  <c r="O2920" i="1"/>
  <c r="Q2919" i="1"/>
  <c r="P2919" i="1"/>
  <c r="O2919" i="1"/>
  <c r="Q2918" i="1"/>
  <c r="P2918" i="1"/>
  <c r="O2918" i="1"/>
  <c r="Q2917" i="1"/>
  <c r="P2917" i="1"/>
  <c r="O2917" i="1"/>
  <c r="Q2916" i="1"/>
  <c r="P2916" i="1"/>
  <c r="O2916" i="1"/>
  <c r="Q2915" i="1"/>
  <c r="P2915" i="1"/>
  <c r="O2915" i="1"/>
  <c r="Q2914" i="1"/>
  <c r="P2914" i="1"/>
  <c r="O2914" i="1"/>
  <c r="Q2913" i="1"/>
  <c r="P2913" i="1"/>
  <c r="O2913" i="1"/>
  <c r="Q2912" i="1"/>
  <c r="P2912" i="1"/>
  <c r="O2912" i="1"/>
  <c r="Q2911" i="1"/>
  <c r="P2911" i="1"/>
  <c r="O2911" i="1"/>
  <c r="Q2910" i="1"/>
  <c r="P2910" i="1"/>
  <c r="O2910" i="1"/>
  <c r="Q2909" i="1"/>
  <c r="P2909" i="1"/>
  <c r="O2909" i="1"/>
  <c r="Q2908" i="1"/>
  <c r="P2908" i="1"/>
  <c r="O2908" i="1"/>
  <c r="Q2907" i="1"/>
  <c r="P2907" i="1"/>
  <c r="O2907" i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Q2898" i="1"/>
  <c r="P2898" i="1"/>
  <c r="O2898" i="1"/>
  <c r="Q2897" i="1"/>
  <c r="P2897" i="1"/>
  <c r="O2897" i="1"/>
  <c r="Q2896" i="1"/>
  <c r="P2896" i="1"/>
  <c r="O2896" i="1"/>
  <c r="Q2895" i="1"/>
  <c r="P2895" i="1"/>
  <c r="O2895" i="1"/>
  <c r="Q2894" i="1"/>
  <c r="P2894" i="1"/>
  <c r="O2894" i="1"/>
  <c r="Q2893" i="1"/>
  <c r="P2893" i="1"/>
  <c r="O2893" i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Q2884" i="1"/>
  <c r="P2884" i="1"/>
  <c r="O2884" i="1"/>
  <c r="Q2883" i="1"/>
  <c r="P2883" i="1"/>
  <c r="O2883" i="1"/>
  <c r="Q2882" i="1"/>
  <c r="P2882" i="1"/>
  <c r="O2882" i="1"/>
  <c r="Q2881" i="1"/>
  <c r="P2881" i="1"/>
  <c r="O2881" i="1"/>
  <c r="Q2880" i="1"/>
  <c r="P2880" i="1"/>
  <c r="O2880" i="1"/>
  <c r="Q2879" i="1"/>
  <c r="P2879" i="1"/>
  <c r="O2879" i="1"/>
  <c r="Q2878" i="1"/>
  <c r="P2878" i="1"/>
  <c r="O2878" i="1"/>
  <c r="Q2877" i="1"/>
  <c r="P2877" i="1"/>
  <c r="O2877" i="1"/>
  <c r="Q2876" i="1"/>
  <c r="P2876" i="1"/>
  <c r="O2876" i="1"/>
  <c r="Q2875" i="1"/>
  <c r="P2875" i="1"/>
  <c r="O2875" i="1"/>
  <c r="Q2874" i="1"/>
  <c r="P2874" i="1"/>
  <c r="O2874" i="1"/>
  <c r="Q2873" i="1"/>
  <c r="P2873" i="1"/>
  <c r="O2873" i="1"/>
  <c r="Q2872" i="1"/>
  <c r="P2872" i="1"/>
  <c r="O2872" i="1"/>
  <c r="Q2871" i="1"/>
  <c r="P2871" i="1"/>
  <c r="O2871" i="1"/>
  <c r="Q2870" i="1"/>
  <c r="P2870" i="1"/>
  <c r="O2870" i="1"/>
  <c r="Q2869" i="1"/>
  <c r="P2869" i="1"/>
  <c r="O2869" i="1"/>
  <c r="Q2868" i="1"/>
  <c r="P2868" i="1"/>
  <c r="O2868" i="1"/>
  <c r="Q2867" i="1"/>
  <c r="P2867" i="1"/>
  <c r="O2867" i="1"/>
  <c r="Q2866" i="1"/>
  <c r="P2866" i="1"/>
  <c r="O2866" i="1"/>
  <c r="Q2865" i="1"/>
  <c r="P2865" i="1"/>
  <c r="O2865" i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Q2856" i="1"/>
  <c r="P2856" i="1"/>
  <c r="O2856" i="1"/>
  <c r="Q2855" i="1"/>
  <c r="P2855" i="1"/>
  <c r="O2855" i="1"/>
  <c r="Q2854" i="1"/>
  <c r="P2854" i="1"/>
  <c r="O2854" i="1"/>
  <c r="Q2853" i="1"/>
  <c r="P2853" i="1"/>
  <c r="O2853" i="1"/>
  <c r="Q2852" i="1"/>
  <c r="P2852" i="1"/>
  <c r="O2852" i="1"/>
  <c r="Q2851" i="1"/>
  <c r="P2851" i="1"/>
  <c r="O2851" i="1"/>
  <c r="Q2850" i="1"/>
  <c r="P2850" i="1"/>
  <c r="O2850" i="1"/>
  <c r="Q2849" i="1"/>
  <c r="P2849" i="1"/>
  <c r="O2849" i="1"/>
  <c r="Q2848" i="1"/>
  <c r="P2848" i="1"/>
  <c r="O2848" i="1"/>
  <c r="Q2847" i="1"/>
  <c r="P2847" i="1"/>
  <c r="O2847" i="1"/>
  <c r="Q2846" i="1"/>
  <c r="P2846" i="1"/>
  <c r="O2846" i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Q2838" i="1"/>
  <c r="P2838" i="1"/>
  <c r="O2838" i="1"/>
  <c r="Q2837" i="1"/>
  <c r="P2837" i="1"/>
  <c r="O2837" i="1"/>
  <c r="Q2836" i="1"/>
  <c r="P2836" i="1"/>
  <c r="O2836" i="1"/>
  <c r="Q2835" i="1"/>
  <c r="P2835" i="1"/>
  <c r="O2835" i="1"/>
  <c r="Q2834" i="1"/>
  <c r="P2834" i="1"/>
  <c r="O2834" i="1"/>
  <c r="Q2833" i="1"/>
  <c r="P2833" i="1"/>
  <c r="O2833" i="1"/>
  <c r="Q2832" i="1"/>
  <c r="P2832" i="1"/>
  <c r="O2832" i="1"/>
  <c r="Q2831" i="1"/>
  <c r="P2831" i="1"/>
  <c r="O2831" i="1"/>
  <c r="Q2830" i="1"/>
  <c r="P2830" i="1"/>
  <c r="O2830" i="1"/>
  <c r="Q2829" i="1"/>
  <c r="P2829" i="1"/>
  <c r="O2829" i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Q2798" i="1"/>
  <c r="P2798" i="1"/>
  <c r="O2798" i="1"/>
  <c r="Q2797" i="1"/>
  <c r="P2797" i="1"/>
  <c r="O2797" i="1"/>
  <c r="Q2796" i="1"/>
  <c r="P2796" i="1"/>
  <c r="O2796" i="1"/>
  <c r="Q2795" i="1"/>
  <c r="P2795" i="1"/>
  <c r="O2795" i="1"/>
  <c r="Q2794" i="1"/>
  <c r="P2794" i="1"/>
  <c r="O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Q2782" i="1"/>
  <c r="P2782" i="1"/>
  <c r="O2782" i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Q2776" i="1"/>
  <c r="P2776" i="1"/>
  <c r="O2776" i="1"/>
  <c r="Q2775" i="1"/>
  <c r="P2775" i="1"/>
  <c r="O2775" i="1"/>
  <c r="Q2774" i="1"/>
  <c r="P2774" i="1"/>
  <c r="O2774" i="1"/>
  <c r="Q2773" i="1"/>
  <c r="P2773" i="1"/>
  <c r="O2773" i="1"/>
  <c r="Q2772" i="1"/>
  <c r="P2772" i="1"/>
  <c r="O2772" i="1"/>
  <c r="Q2771" i="1"/>
  <c r="P2771" i="1"/>
  <c r="O2771" i="1"/>
  <c r="Q2770" i="1"/>
  <c r="P2770" i="1"/>
  <c r="O2770" i="1"/>
  <c r="Q2769" i="1"/>
  <c r="P2769" i="1"/>
  <c r="O2769" i="1"/>
  <c r="Q2768" i="1"/>
  <c r="P2768" i="1"/>
  <c r="O2768" i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Q2762" i="1"/>
  <c r="P2762" i="1"/>
  <c r="O2762" i="1"/>
  <c r="Q2761" i="1"/>
  <c r="P2761" i="1"/>
  <c r="O2761" i="1"/>
  <c r="Q2760" i="1"/>
  <c r="P2760" i="1"/>
  <c r="O2760" i="1"/>
  <c r="Q2759" i="1"/>
  <c r="P2759" i="1"/>
  <c r="O2759" i="1"/>
  <c r="Q2758" i="1"/>
  <c r="P2758" i="1"/>
  <c r="O2758" i="1"/>
  <c r="Q2757" i="1"/>
  <c r="P2757" i="1"/>
  <c r="O2757" i="1"/>
  <c r="Q2756" i="1"/>
  <c r="P2756" i="1"/>
  <c r="O2756" i="1"/>
  <c r="Q2755" i="1"/>
  <c r="P2755" i="1"/>
  <c r="O2755" i="1"/>
  <c r="Q2754" i="1"/>
  <c r="P2754" i="1"/>
  <c r="O2754" i="1"/>
  <c r="Q2753" i="1"/>
  <c r="P2753" i="1"/>
  <c r="O2753" i="1"/>
  <c r="Q2752" i="1"/>
  <c r="P2752" i="1"/>
  <c r="O2752" i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Q2744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Q2739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Q2657" i="1"/>
  <c r="P2657" i="1"/>
  <c r="O2657" i="1"/>
  <c r="Q2656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Q2386" i="1"/>
  <c r="P2386" i="1"/>
  <c r="O2386" i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Q2374" i="1"/>
  <c r="P2374" i="1"/>
  <c r="O2374" i="1"/>
  <c r="Q2373" i="1"/>
  <c r="P2373" i="1"/>
  <c r="O2373" i="1"/>
  <c r="Q2372" i="1"/>
  <c r="P2372" i="1"/>
  <c r="O2372" i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Q2220" i="1"/>
  <c r="P2220" i="1"/>
  <c r="O2220" i="1"/>
  <c r="Q2219" i="1"/>
  <c r="P2219" i="1"/>
  <c r="O2219" i="1"/>
  <c r="Q2218" i="1"/>
  <c r="P2218" i="1"/>
  <c r="O2218" i="1"/>
  <c r="Q2217" i="1"/>
  <c r="P2217" i="1"/>
  <c r="O2217" i="1"/>
  <c r="Q2216" i="1"/>
  <c r="P2216" i="1"/>
  <c r="O2216" i="1"/>
  <c r="Q2215" i="1"/>
  <c r="P2215" i="1"/>
  <c r="O2215" i="1"/>
  <c r="Q2214" i="1"/>
  <c r="P2214" i="1"/>
  <c r="O2214" i="1"/>
  <c r="Q2213" i="1"/>
  <c r="P2213" i="1"/>
  <c r="O2213" i="1"/>
  <c r="Q2212" i="1"/>
  <c r="P2212" i="1"/>
  <c r="O2212" i="1"/>
  <c r="Q2211" i="1"/>
  <c r="P2211" i="1"/>
  <c r="O2211" i="1"/>
  <c r="Q2210" i="1"/>
  <c r="P2210" i="1"/>
  <c r="O2210" i="1"/>
  <c r="Q2209" i="1"/>
  <c r="P2209" i="1"/>
  <c r="O2209" i="1"/>
  <c r="Q2208" i="1"/>
  <c r="P2208" i="1"/>
  <c r="O2208" i="1"/>
  <c r="Q2207" i="1"/>
  <c r="P2207" i="1"/>
  <c r="O2207" i="1"/>
  <c r="Q2206" i="1"/>
  <c r="P2206" i="1"/>
  <c r="O2206" i="1"/>
  <c r="Q2205" i="1"/>
  <c r="P2205" i="1"/>
  <c r="O2205" i="1"/>
  <c r="Q2204" i="1"/>
  <c r="P2204" i="1"/>
  <c r="O2204" i="1"/>
  <c r="Q2203" i="1"/>
  <c r="P2203" i="1"/>
  <c r="O2203" i="1"/>
  <c r="Q2202" i="1"/>
  <c r="P2202" i="1"/>
  <c r="O2202" i="1"/>
  <c r="Q2201" i="1"/>
  <c r="P2201" i="1"/>
  <c r="O2201" i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Q2191" i="1"/>
  <c r="P2191" i="1"/>
  <c r="O2191" i="1"/>
  <c r="Q2190" i="1"/>
  <c r="P2190" i="1"/>
  <c r="O2190" i="1"/>
  <c r="Q2189" i="1"/>
  <c r="P2189" i="1"/>
  <c r="O2189" i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Q2165" i="1"/>
  <c r="P2165" i="1"/>
  <c r="O2165" i="1"/>
  <c r="Q2164" i="1"/>
  <c r="P2164" i="1"/>
  <c r="O2164" i="1"/>
  <c r="Q2163" i="1"/>
  <c r="P2163" i="1"/>
  <c r="O2163" i="1"/>
  <c r="Q2162" i="1"/>
  <c r="P2162" i="1"/>
  <c r="O2162" i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Q2148" i="1"/>
  <c r="P2148" i="1"/>
  <c r="O2148" i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Q2135" i="1"/>
  <c r="P2135" i="1"/>
  <c r="O2135" i="1"/>
  <c r="Q2134" i="1"/>
  <c r="P2134" i="1"/>
  <c r="O2134" i="1"/>
  <c r="Q2133" i="1"/>
  <c r="P2133" i="1"/>
  <c r="O2133" i="1"/>
  <c r="Q2132" i="1"/>
  <c r="P2132" i="1"/>
  <c r="O2132" i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Q2126" i="1"/>
  <c r="P2126" i="1"/>
  <c r="O2126" i="1"/>
  <c r="Q2125" i="1"/>
  <c r="P2125" i="1"/>
  <c r="O2125" i="1"/>
  <c r="Q2124" i="1"/>
  <c r="P2124" i="1"/>
  <c r="O2124" i="1"/>
  <c r="Q2123" i="1"/>
  <c r="P2123" i="1"/>
  <c r="O2123" i="1"/>
  <c r="Q2122" i="1"/>
  <c r="P2122" i="1"/>
  <c r="O2122" i="1"/>
  <c r="Q2121" i="1"/>
  <c r="P2121" i="1"/>
  <c r="O2121" i="1"/>
  <c r="Q2120" i="1"/>
  <c r="P2120" i="1"/>
  <c r="O2120" i="1"/>
  <c r="Q2119" i="1"/>
  <c r="P2119" i="1"/>
  <c r="O2119" i="1"/>
  <c r="Q2118" i="1"/>
  <c r="P2118" i="1"/>
  <c r="O2118" i="1"/>
  <c r="Q2117" i="1"/>
  <c r="P2117" i="1"/>
  <c r="O2117" i="1"/>
  <c r="Q2116" i="1"/>
  <c r="P2116" i="1"/>
  <c r="O2116" i="1"/>
  <c r="Q2115" i="1"/>
  <c r="P2115" i="1"/>
  <c r="O2115" i="1"/>
  <c r="Q2114" i="1"/>
  <c r="P2114" i="1"/>
  <c r="O2114" i="1"/>
  <c r="Q2113" i="1"/>
  <c r="P2113" i="1"/>
  <c r="O2113" i="1"/>
  <c r="Q2112" i="1"/>
  <c r="P2112" i="1"/>
  <c r="O2112" i="1"/>
  <c r="Q2111" i="1"/>
  <c r="P2111" i="1"/>
  <c r="O2111" i="1"/>
  <c r="Q2110" i="1"/>
  <c r="P2110" i="1"/>
  <c r="O2110" i="1"/>
  <c r="Q2109" i="1"/>
  <c r="P2109" i="1"/>
  <c r="O2109" i="1"/>
  <c r="Q2108" i="1"/>
  <c r="P2108" i="1"/>
  <c r="O2108" i="1"/>
  <c r="Q2107" i="1"/>
  <c r="P2107" i="1"/>
  <c r="O2107" i="1"/>
  <c r="Q2106" i="1"/>
  <c r="P2106" i="1"/>
  <c r="O2106" i="1"/>
  <c r="Q2105" i="1"/>
  <c r="P2105" i="1"/>
  <c r="O2105" i="1"/>
  <c r="Q2104" i="1"/>
  <c r="P2104" i="1"/>
  <c r="O2104" i="1"/>
  <c r="Q2103" i="1"/>
  <c r="P2103" i="1"/>
  <c r="O2103" i="1"/>
  <c r="Q2102" i="1"/>
  <c r="P2102" i="1"/>
  <c r="O2102" i="1"/>
  <c r="Q2101" i="1"/>
  <c r="P2101" i="1"/>
  <c r="O2101" i="1"/>
  <c r="Q2100" i="1"/>
  <c r="P2100" i="1"/>
  <c r="O2100" i="1"/>
  <c r="Q2099" i="1"/>
  <c r="P2099" i="1"/>
  <c r="O2099" i="1"/>
  <c r="Q2098" i="1"/>
  <c r="P2098" i="1"/>
  <c r="O2098" i="1"/>
  <c r="Q2097" i="1"/>
  <c r="P2097" i="1"/>
  <c r="O2097" i="1"/>
  <c r="Q2096" i="1"/>
  <c r="P2096" i="1"/>
  <c r="O2096" i="1"/>
  <c r="Q2095" i="1"/>
  <c r="P2095" i="1"/>
  <c r="O2095" i="1"/>
  <c r="Q2094" i="1"/>
  <c r="P2094" i="1"/>
  <c r="O2094" i="1"/>
  <c r="Q2093" i="1"/>
  <c r="P2093" i="1"/>
  <c r="O2093" i="1"/>
  <c r="Q2092" i="1"/>
  <c r="P2092" i="1"/>
  <c r="O2092" i="1"/>
  <c r="Q2091" i="1"/>
  <c r="P2091" i="1"/>
  <c r="O2091" i="1"/>
  <c r="Q2090" i="1"/>
  <c r="P2090" i="1"/>
  <c r="O2090" i="1"/>
  <c r="Q2089" i="1"/>
  <c r="P2089" i="1"/>
  <c r="O2089" i="1"/>
  <c r="Q2088" i="1"/>
  <c r="P2088" i="1"/>
  <c r="O2088" i="1"/>
  <c r="Q2087" i="1"/>
  <c r="P2087" i="1"/>
  <c r="O2087" i="1"/>
  <c r="Q2086" i="1"/>
  <c r="P2086" i="1"/>
  <c r="O2086" i="1"/>
  <c r="Q2085" i="1"/>
  <c r="P2085" i="1"/>
  <c r="O2085" i="1"/>
  <c r="Q2084" i="1"/>
  <c r="P2084" i="1"/>
  <c r="O2084" i="1"/>
  <c r="Q2083" i="1"/>
  <c r="P2083" i="1"/>
  <c r="O2083" i="1"/>
  <c r="Q2082" i="1"/>
  <c r="P2082" i="1"/>
  <c r="O2082" i="1"/>
  <c r="Q2081" i="1"/>
  <c r="P2081" i="1"/>
  <c r="O2081" i="1"/>
  <c r="Q2080" i="1"/>
  <c r="P2080" i="1"/>
  <c r="O2080" i="1"/>
  <c r="Q2079" i="1"/>
  <c r="P2079" i="1"/>
  <c r="O2079" i="1"/>
  <c r="Q2078" i="1"/>
  <c r="P2078" i="1"/>
  <c r="O2078" i="1"/>
  <c r="Q2077" i="1"/>
  <c r="P2077" i="1"/>
  <c r="O2077" i="1"/>
  <c r="Q2076" i="1"/>
  <c r="P2076" i="1"/>
  <c r="O2076" i="1"/>
  <c r="Q2075" i="1"/>
  <c r="P2075" i="1"/>
  <c r="O2075" i="1"/>
  <c r="Q2074" i="1"/>
  <c r="P2074" i="1"/>
  <c r="O2074" i="1"/>
  <c r="Q2073" i="1"/>
  <c r="P2073" i="1"/>
  <c r="O2073" i="1"/>
  <c r="Q2072" i="1"/>
  <c r="P2072" i="1"/>
  <c r="O2072" i="1"/>
  <c r="Q2071" i="1"/>
  <c r="P2071" i="1"/>
  <c r="O2071" i="1"/>
  <c r="Q2070" i="1"/>
  <c r="P2070" i="1"/>
  <c r="O2070" i="1"/>
  <c r="Q2069" i="1"/>
  <c r="P2069" i="1"/>
  <c r="O2069" i="1"/>
  <c r="Q2068" i="1"/>
  <c r="P2068" i="1"/>
  <c r="O2068" i="1"/>
  <c r="Q2067" i="1"/>
  <c r="P2067" i="1"/>
  <c r="O2067" i="1"/>
  <c r="Q2066" i="1"/>
  <c r="P2066" i="1"/>
  <c r="O2066" i="1"/>
  <c r="Q2065" i="1"/>
  <c r="P2065" i="1"/>
  <c r="O2065" i="1"/>
  <c r="Q2064" i="1"/>
  <c r="P2064" i="1"/>
  <c r="O2064" i="1"/>
  <c r="Q2063" i="1"/>
  <c r="P2063" i="1"/>
  <c r="O2063" i="1"/>
  <c r="Q2062" i="1"/>
  <c r="P2062" i="1"/>
  <c r="O2062" i="1"/>
  <c r="Q2061" i="1"/>
  <c r="P2061" i="1"/>
  <c r="O2061" i="1"/>
  <c r="Q2060" i="1"/>
  <c r="P2060" i="1"/>
  <c r="O2060" i="1"/>
  <c r="Q2059" i="1"/>
  <c r="P2059" i="1"/>
  <c r="O2059" i="1"/>
  <c r="Q2058" i="1"/>
  <c r="P2058" i="1"/>
  <c r="O2058" i="1"/>
  <c r="Q2057" i="1"/>
  <c r="P2057" i="1"/>
  <c r="O2057" i="1"/>
  <c r="Q2056" i="1"/>
  <c r="P2056" i="1"/>
  <c r="O2056" i="1"/>
  <c r="Q2055" i="1"/>
  <c r="P2055" i="1"/>
  <c r="O2055" i="1"/>
  <c r="Q2054" i="1"/>
  <c r="P2054" i="1"/>
  <c r="O2054" i="1"/>
  <c r="Q2053" i="1"/>
  <c r="P2053" i="1"/>
  <c r="O2053" i="1"/>
  <c r="Q2052" i="1"/>
  <c r="P2052" i="1"/>
  <c r="O2052" i="1"/>
  <c r="Q2051" i="1"/>
  <c r="P2051" i="1"/>
  <c r="O2051" i="1"/>
  <c r="Q2050" i="1"/>
  <c r="P2050" i="1"/>
  <c r="O2050" i="1"/>
  <c r="Q2049" i="1"/>
  <c r="P2049" i="1"/>
  <c r="O2049" i="1"/>
  <c r="Q2048" i="1"/>
  <c r="P2048" i="1"/>
  <c r="O2048" i="1"/>
  <c r="Q2047" i="1"/>
  <c r="P2047" i="1"/>
  <c r="O2047" i="1"/>
  <c r="Q2046" i="1"/>
  <c r="P2046" i="1"/>
  <c r="O2046" i="1"/>
  <c r="Q2045" i="1"/>
  <c r="P2045" i="1"/>
  <c r="O2045" i="1"/>
  <c r="Q2044" i="1"/>
  <c r="P2044" i="1"/>
  <c r="O2044" i="1"/>
  <c r="Q2043" i="1"/>
  <c r="P2043" i="1"/>
  <c r="O2043" i="1"/>
  <c r="Q2042" i="1"/>
  <c r="P2042" i="1"/>
  <c r="O2042" i="1"/>
  <c r="Q2041" i="1"/>
  <c r="P2041" i="1"/>
  <c r="O2041" i="1"/>
  <c r="Q2040" i="1"/>
  <c r="P2040" i="1"/>
  <c r="O2040" i="1"/>
  <c r="Q2039" i="1"/>
  <c r="P2039" i="1"/>
  <c r="O2039" i="1"/>
  <c r="Q2038" i="1"/>
  <c r="P2038" i="1"/>
  <c r="O2038" i="1"/>
  <c r="Q2037" i="1"/>
  <c r="P2037" i="1"/>
  <c r="O2037" i="1"/>
  <c r="Q2036" i="1"/>
  <c r="P2036" i="1"/>
  <c r="O2036" i="1"/>
  <c r="Q2035" i="1"/>
  <c r="P2035" i="1"/>
  <c r="O2035" i="1"/>
  <c r="Q2034" i="1"/>
  <c r="P2034" i="1"/>
  <c r="O2034" i="1"/>
  <c r="Q2033" i="1"/>
  <c r="P2033" i="1"/>
  <c r="O2033" i="1"/>
  <c r="Q2032" i="1"/>
  <c r="P2032" i="1"/>
  <c r="O2032" i="1"/>
  <c r="Q2031" i="1"/>
  <c r="P2031" i="1"/>
  <c r="O2031" i="1"/>
  <c r="Q2030" i="1"/>
  <c r="P2030" i="1"/>
  <c r="O2030" i="1"/>
  <c r="Q2029" i="1"/>
  <c r="P2029" i="1"/>
  <c r="O2029" i="1"/>
  <c r="Q2028" i="1"/>
  <c r="P2028" i="1"/>
  <c r="O2028" i="1"/>
  <c r="Q2027" i="1"/>
  <c r="P2027" i="1"/>
  <c r="O2027" i="1"/>
  <c r="Q2026" i="1"/>
  <c r="P2026" i="1"/>
  <c r="O2026" i="1"/>
  <c r="Q2025" i="1"/>
  <c r="P2025" i="1"/>
  <c r="O2025" i="1"/>
  <c r="Q2024" i="1"/>
  <c r="P2024" i="1"/>
  <c r="O2024" i="1"/>
  <c r="Q2023" i="1"/>
  <c r="P2023" i="1"/>
  <c r="O2023" i="1"/>
  <c r="Q2022" i="1"/>
  <c r="P2022" i="1"/>
  <c r="O2022" i="1"/>
  <c r="Q2021" i="1"/>
  <c r="P2021" i="1"/>
  <c r="O2021" i="1"/>
  <c r="Q2020" i="1"/>
  <c r="P2020" i="1"/>
  <c r="O2020" i="1"/>
  <c r="Q2019" i="1"/>
  <c r="P2019" i="1"/>
  <c r="O2019" i="1"/>
  <c r="Q2018" i="1"/>
  <c r="P2018" i="1"/>
  <c r="O2018" i="1"/>
  <c r="Q2017" i="1"/>
  <c r="P2017" i="1"/>
  <c r="O2017" i="1"/>
  <c r="Q2016" i="1"/>
  <c r="P2016" i="1"/>
  <c r="O2016" i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Q2011" i="1"/>
  <c r="P2011" i="1"/>
  <c r="O2011" i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Q2002" i="1"/>
  <c r="P2002" i="1"/>
  <c r="O2002" i="1"/>
  <c r="Q2001" i="1"/>
  <c r="P2001" i="1"/>
  <c r="O2001" i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Q1994" i="1"/>
  <c r="P1994" i="1"/>
  <c r="O1994" i="1"/>
  <c r="Q1993" i="1"/>
  <c r="P1993" i="1"/>
  <c r="O1993" i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Q1987" i="1"/>
  <c r="P1987" i="1"/>
  <c r="O1987" i="1"/>
  <c r="Q1986" i="1"/>
  <c r="P1986" i="1"/>
  <c r="O1986" i="1"/>
  <c r="Q1985" i="1"/>
  <c r="P1985" i="1"/>
  <c r="O1985" i="1"/>
  <c r="Q1984" i="1"/>
  <c r="P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Q1978" i="1"/>
  <c r="P1978" i="1"/>
  <c r="O1978" i="1"/>
  <c r="Q1977" i="1"/>
  <c r="P1977" i="1"/>
  <c r="O1977" i="1"/>
  <c r="Q1976" i="1"/>
  <c r="P1976" i="1"/>
  <c r="O1976" i="1"/>
  <c r="Q1975" i="1"/>
  <c r="P1975" i="1"/>
  <c r="O1975" i="1"/>
  <c r="Q1974" i="1"/>
  <c r="P1974" i="1"/>
  <c r="O1974" i="1"/>
  <c r="Q1973" i="1"/>
  <c r="P1973" i="1"/>
  <c r="O1973" i="1"/>
  <c r="Q1972" i="1"/>
  <c r="P1972" i="1"/>
  <c r="O1972" i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Q1967" i="1"/>
  <c r="P1967" i="1"/>
  <c r="O1967" i="1"/>
  <c r="Q1966" i="1"/>
  <c r="P1966" i="1"/>
  <c r="O1966" i="1"/>
  <c r="Q1965" i="1"/>
  <c r="P1965" i="1"/>
  <c r="O1965" i="1"/>
  <c r="Q1964" i="1"/>
  <c r="P1964" i="1"/>
  <c r="O1964" i="1"/>
  <c r="Q1963" i="1"/>
  <c r="P1963" i="1"/>
  <c r="O1963" i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Q1946" i="1"/>
  <c r="P1946" i="1"/>
  <c r="O1946" i="1"/>
  <c r="Q1945" i="1"/>
  <c r="P1945" i="1"/>
  <c r="O1945" i="1"/>
  <c r="Q1944" i="1"/>
  <c r="P1944" i="1"/>
  <c r="O1944" i="1"/>
  <c r="Q1943" i="1"/>
  <c r="P1943" i="1"/>
  <c r="O1943" i="1"/>
  <c r="Q1942" i="1"/>
  <c r="P1942" i="1"/>
  <c r="O1942" i="1"/>
  <c r="Q1941" i="1"/>
  <c r="P1941" i="1"/>
  <c r="O1941" i="1"/>
  <c r="Q1940" i="1"/>
  <c r="P1940" i="1"/>
  <c r="O1940" i="1"/>
  <c r="Q1939" i="1"/>
  <c r="P1939" i="1"/>
  <c r="O1939" i="1"/>
  <c r="Q1938" i="1"/>
  <c r="P1938" i="1"/>
  <c r="O1938" i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Q1706" i="1"/>
  <c r="P1706" i="1"/>
  <c r="O1706" i="1"/>
  <c r="Q1705" i="1"/>
  <c r="P1705" i="1"/>
  <c r="O1705" i="1"/>
  <c r="Q1704" i="1"/>
  <c r="P1704" i="1"/>
  <c r="O1704" i="1"/>
  <c r="Q1703" i="1"/>
  <c r="P1703" i="1"/>
  <c r="O1703" i="1"/>
  <c r="Q1702" i="1"/>
  <c r="P1702" i="1"/>
  <c r="O1702" i="1"/>
  <c r="Q1701" i="1"/>
  <c r="P1701" i="1"/>
  <c r="O1701" i="1"/>
  <c r="Q1700" i="1"/>
  <c r="P1700" i="1"/>
  <c r="O1700" i="1"/>
  <c r="Q1699" i="1"/>
  <c r="P1699" i="1"/>
  <c r="O1699" i="1"/>
  <c r="Q1698" i="1"/>
  <c r="P1698" i="1"/>
  <c r="O1698" i="1"/>
  <c r="Q1697" i="1"/>
  <c r="P1697" i="1"/>
  <c r="O1697" i="1"/>
  <c r="Q1696" i="1"/>
  <c r="P1696" i="1"/>
  <c r="O1696" i="1"/>
  <c r="Q1695" i="1"/>
  <c r="P1695" i="1"/>
  <c r="O1695" i="1"/>
  <c r="Q1694" i="1"/>
  <c r="P1694" i="1"/>
  <c r="O1694" i="1"/>
  <c r="Q1693" i="1"/>
  <c r="P1693" i="1"/>
  <c r="O1693" i="1"/>
  <c r="Q1692" i="1"/>
  <c r="P1692" i="1"/>
  <c r="O1692" i="1"/>
  <c r="Q1691" i="1"/>
  <c r="P1691" i="1"/>
  <c r="O1691" i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Q1678" i="1"/>
  <c r="P1678" i="1"/>
  <c r="O1678" i="1"/>
  <c r="Q1677" i="1"/>
  <c r="P1677" i="1"/>
  <c r="O1677" i="1"/>
  <c r="Q1676" i="1"/>
  <c r="P1676" i="1"/>
  <c r="O1676" i="1"/>
  <c r="Q1675" i="1"/>
  <c r="P1675" i="1"/>
  <c r="O1675" i="1"/>
  <c r="Q1674" i="1"/>
  <c r="P1674" i="1"/>
  <c r="O1674" i="1"/>
  <c r="Q1673" i="1"/>
  <c r="P1673" i="1"/>
  <c r="O1673" i="1"/>
  <c r="Q1672" i="1"/>
  <c r="P1672" i="1"/>
  <c r="O1672" i="1"/>
  <c r="Q1671" i="1"/>
  <c r="P1671" i="1"/>
  <c r="O1671" i="1"/>
  <c r="Q1670" i="1"/>
  <c r="P1670" i="1"/>
  <c r="O1670" i="1"/>
  <c r="Q1669" i="1"/>
  <c r="P1669" i="1"/>
  <c r="O1669" i="1"/>
  <c r="Q1668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Q1662" i="1"/>
  <c r="P1662" i="1"/>
  <c r="O1662" i="1"/>
  <c r="Q1661" i="1"/>
  <c r="P1661" i="1"/>
  <c r="O1661" i="1"/>
  <c r="Q1660" i="1"/>
  <c r="P1660" i="1"/>
  <c r="O1660" i="1"/>
  <c r="Q1659" i="1"/>
  <c r="P1659" i="1"/>
  <c r="O1659" i="1"/>
  <c r="Q1658" i="1"/>
  <c r="P1658" i="1"/>
  <c r="O1658" i="1"/>
  <c r="Q1657" i="1"/>
  <c r="P1657" i="1"/>
  <c r="O1657" i="1"/>
  <c r="Q1656" i="1"/>
  <c r="P1656" i="1"/>
  <c r="O1656" i="1"/>
  <c r="Q1655" i="1"/>
  <c r="P1655" i="1"/>
  <c r="O1655" i="1"/>
  <c r="Q1654" i="1"/>
  <c r="P1654" i="1"/>
  <c r="O1654" i="1"/>
  <c r="Q1653" i="1"/>
  <c r="P1653" i="1"/>
  <c r="O1653" i="1"/>
  <c r="Q1652" i="1"/>
  <c r="P1652" i="1"/>
  <c r="O1652" i="1"/>
  <c r="Q1651" i="1"/>
  <c r="P1651" i="1"/>
  <c r="O1651" i="1"/>
  <c r="Q1650" i="1"/>
  <c r="P1650" i="1"/>
  <c r="O1650" i="1"/>
  <c r="Q1649" i="1"/>
  <c r="P1649" i="1"/>
  <c r="O1649" i="1"/>
  <c r="Q1648" i="1"/>
  <c r="P1648" i="1"/>
  <c r="O1648" i="1"/>
  <c r="Q1647" i="1"/>
  <c r="P1647" i="1"/>
  <c r="O1647" i="1"/>
  <c r="Q1646" i="1"/>
  <c r="P1646" i="1"/>
  <c r="O1646" i="1"/>
  <c r="Q1645" i="1"/>
  <c r="P1645" i="1"/>
  <c r="O1645" i="1"/>
  <c r="Q1644" i="1"/>
  <c r="P1644" i="1"/>
  <c r="O1644" i="1"/>
  <c r="Q1643" i="1"/>
  <c r="P1643" i="1"/>
  <c r="O1643" i="1"/>
  <c r="Q1642" i="1"/>
  <c r="P1642" i="1"/>
  <c r="O1642" i="1"/>
  <c r="Q1641" i="1"/>
  <c r="P1641" i="1"/>
  <c r="O1641" i="1"/>
  <c r="Q1640" i="1"/>
  <c r="P1640" i="1"/>
  <c r="O1640" i="1"/>
  <c r="Q1639" i="1"/>
  <c r="P1639" i="1"/>
  <c r="O1639" i="1"/>
  <c r="Q1638" i="1"/>
  <c r="P1638" i="1"/>
  <c r="O1638" i="1"/>
  <c r="Q1637" i="1"/>
  <c r="P1637" i="1"/>
  <c r="O1637" i="1"/>
  <c r="Q1636" i="1"/>
  <c r="P1636" i="1"/>
  <c r="O1636" i="1"/>
  <c r="Q1635" i="1"/>
  <c r="P1635" i="1"/>
  <c r="O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Q1365" i="1"/>
  <c r="P1365" i="1"/>
  <c r="O1365" i="1"/>
  <c r="Q1364" i="1"/>
  <c r="P1364" i="1"/>
  <c r="O1364" i="1"/>
  <c r="Q1363" i="1"/>
  <c r="P1363" i="1"/>
  <c r="O1363" i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Q1351" i="1"/>
  <c r="P1351" i="1"/>
  <c r="O1351" i="1"/>
  <c r="Q1350" i="1"/>
  <c r="P1350" i="1"/>
  <c r="O1350" i="1"/>
  <c r="Q1349" i="1"/>
  <c r="P1349" i="1"/>
  <c r="O1349" i="1"/>
  <c r="Q1348" i="1"/>
  <c r="P1348" i="1"/>
  <c r="O1348" i="1"/>
  <c r="Q1347" i="1"/>
  <c r="P1347" i="1"/>
  <c r="O1347" i="1"/>
  <c r="Q1346" i="1"/>
  <c r="P1346" i="1"/>
  <c r="O1346" i="1"/>
  <c r="Q1345" i="1"/>
  <c r="P1345" i="1"/>
  <c r="O1345" i="1"/>
  <c r="Q1344" i="1"/>
  <c r="P1344" i="1"/>
  <c r="O1344" i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Q1333" i="1"/>
  <c r="P1333" i="1"/>
  <c r="O1333" i="1"/>
  <c r="Q1332" i="1"/>
  <c r="P1332" i="1"/>
  <c r="O1332" i="1"/>
  <c r="Q1331" i="1"/>
  <c r="P1331" i="1"/>
  <c r="O1331" i="1"/>
  <c r="Q1330" i="1"/>
  <c r="P1330" i="1"/>
  <c r="O1330" i="1"/>
  <c r="Q1329" i="1"/>
  <c r="P1329" i="1"/>
  <c r="O1329" i="1"/>
  <c r="Q1328" i="1"/>
  <c r="P1328" i="1"/>
  <c r="O1328" i="1"/>
  <c r="Q1327" i="1"/>
  <c r="P1327" i="1"/>
  <c r="O1327" i="1"/>
  <c r="Q1326" i="1"/>
  <c r="P1326" i="1"/>
  <c r="O1326" i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Q1305" i="1"/>
  <c r="P1305" i="1"/>
  <c r="O1305" i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Q1300" i="1"/>
  <c r="P1300" i="1"/>
  <c r="O1300" i="1"/>
  <c r="Q1299" i="1"/>
  <c r="P1299" i="1"/>
  <c r="O1299" i="1"/>
  <c r="Q1298" i="1"/>
  <c r="P1298" i="1"/>
  <c r="O1298" i="1"/>
  <c r="Q1297" i="1"/>
  <c r="P1297" i="1"/>
  <c r="O1297" i="1"/>
  <c r="Q1296" i="1"/>
  <c r="P1296" i="1"/>
  <c r="O1296" i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Q1282" i="1"/>
  <c r="P1282" i="1"/>
  <c r="O1282" i="1"/>
  <c r="Q1281" i="1"/>
  <c r="P1281" i="1"/>
  <c r="O1281" i="1"/>
  <c r="Q1280" i="1"/>
  <c r="P1280" i="1"/>
  <c r="O1280" i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Q1269" i="1"/>
  <c r="P1269" i="1"/>
  <c r="O1269" i="1"/>
  <c r="Q1268" i="1"/>
  <c r="P1268" i="1"/>
  <c r="O1268" i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Q1255" i="1"/>
  <c r="P1255" i="1"/>
  <c r="O1255" i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Q1242" i="1"/>
  <c r="P1242" i="1"/>
  <c r="O1242" i="1"/>
  <c r="Q1241" i="1"/>
  <c r="P1241" i="1"/>
  <c r="O1241" i="1"/>
  <c r="Q1240" i="1"/>
  <c r="P1240" i="1"/>
  <c r="O1240" i="1"/>
  <c r="Q1239" i="1"/>
  <c r="P1239" i="1"/>
  <c r="O1239" i="1"/>
  <c r="Q1238" i="1"/>
  <c r="P1238" i="1"/>
  <c r="O1238" i="1"/>
  <c r="Q1237" i="1"/>
  <c r="P1237" i="1"/>
  <c r="O1237" i="1"/>
  <c r="Q1236" i="1"/>
  <c r="P1236" i="1"/>
  <c r="O1236" i="1"/>
  <c r="Q1235" i="1"/>
  <c r="P1235" i="1"/>
  <c r="O1235" i="1"/>
  <c r="Q1234" i="1"/>
  <c r="P1234" i="1"/>
  <c r="O1234" i="1"/>
  <c r="Q1233" i="1"/>
  <c r="P1233" i="1"/>
  <c r="O1233" i="1"/>
  <c r="Q1232" i="1"/>
  <c r="P1232" i="1"/>
  <c r="O1232" i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Q1222" i="1"/>
  <c r="P1222" i="1"/>
  <c r="O1222" i="1"/>
  <c r="Q1221" i="1"/>
  <c r="P1221" i="1"/>
  <c r="O1221" i="1"/>
  <c r="Q1220" i="1"/>
  <c r="P1220" i="1"/>
  <c r="O1220" i="1"/>
  <c r="Q1219" i="1"/>
  <c r="P1219" i="1"/>
  <c r="O1219" i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Q1202" i="1"/>
  <c r="P1202" i="1"/>
  <c r="O1202" i="1"/>
  <c r="Q1201" i="1"/>
  <c r="P1201" i="1"/>
  <c r="O1201" i="1"/>
  <c r="Q1200" i="1"/>
  <c r="P1200" i="1"/>
  <c r="O1200" i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Q1195" i="1"/>
  <c r="P1195" i="1"/>
  <c r="O1195" i="1"/>
  <c r="Q1194" i="1"/>
  <c r="P1194" i="1"/>
  <c r="O1194" i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Q1173" i="1"/>
  <c r="P1173" i="1"/>
  <c r="O1173" i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Q1137" i="1"/>
  <c r="P1137" i="1"/>
  <c r="O1137" i="1"/>
  <c r="Q1136" i="1"/>
  <c r="P1136" i="1"/>
  <c r="O1136" i="1"/>
  <c r="Q1135" i="1"/>
  <c r="P1135" i="1"/>
  <c r="O1135" i="1"/>
  <c r="Q1134" i="1"/>
  <c r="P1134" i="1"/>
  <c r="O1134" i="1"/>
  <c r="Q1133" i="1"/>
  <c r="P1133" i="1"/>
  <c r="O1133" i="1"/>
  <c r="Q1132" i="1"/>
  <c r="P1132" i="1"/>
  <c r="O1132" i="1"/>
  <c r="Q1131" i="1"/>
  <c r="P1131" i="1"/>
  <c r="O1131" i="1"/>
  <c r="Q1130" i="1"/>
  <c r="P1130" i="1"/>
  <c r="O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Q1119" i="1"/>
  <c r="P1119" i="1"/>
  <c r="O1119" i="1"/>
  <c r="Q1118" i="1"/>
  <c r="P1118" i="1"/>
  <c r="O1118" i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Q1108" i="1"/>
  <c r="P1108" i="1"/>
  <c r="O1108" i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Q1088" i="1"/>
  <c r="P1088" i="1"/>
  <c r="O1088" i="1"/>
  <c r="Q1087" i="1"/>
  <c r="P1087" i="1"/>
  <c r="O1087" i="1"/>
  <c r="Q1086" i="1"/>
  <c r="P1086" i="1"/>
  <c r="O1086" i="1"/>
  <c r="Q1085" i="1"/>
  <c r="P1085" i="1"/>
  <c r="O1085" i="1"/>
  <c r="Q1084" i="1"/>
  <c r="P1084" i="1"/>
  <c r="O1084" i="1"/>
  <c r="Q1083" i="1"/>
  <c r="P1083" i="1"/>
  <c r="O1083" i="1"/>
  <c r="Q1082" i="1"/>
  <c r="P1082" i="1"/>
  <c r="O1082" i="1"/>
  <c r="Q1081" i="1"/>
  <c r="P1081" i="1"/>
  <c r="O1081" i="1"/>
  <c r="Q1080" i="1"/>
  <c r="P1080" i="1"/>
  <c r="O1080" i="1"/>
  <c r="Q1079" i="1"/>
  <c r="P1079" i="1"/>
  <c r="O1079" i="1"/>
  <c r="Q1078" i="1"/>
  <c r="P1078" i="1"/>
  <c r="O1078" i="1"/>
  <c r="Q1077" i="1"/>
  <c r="P1077" i="1"/>
  <c r="O1077" i="1"/>
  <c r="Q1076" i="1"/>
  <c r="P1076" i="1"/>
  <c r="O1076" i="1"/>
  <c r="Q1075" i="1"/>
  <c r="P1075" i="1"/>
  <c r="O1075" i="1"/>
  <c r="Q1074" i="1"/>
  <c r="P1074" i="1"/>
  <c r="O1074" i="1"/>
  <c r="Q1073" i="1"/>
  <c r="P1073" i="1"/>
  <c r="O1073" i="1"/>
  <c r="Q1072" i="1"/>
  <c r="P1072" i="1"/>
  <c r="O1072" i="1"/>
  <c r="Q1071" i="1"/>
  <c r="P1071" i="1"/>
  <c r="O1071" i="1"/>
  <c r="Q1070" i="1"/>
  <c r="P1070" i="1"/>
  <c r="O1070" i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Q1060" i="1"/>
  <c r="P1060" i="1"/>
  <c r="O1060" i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Q1033" i="1"/>
  <c r="P1033" i="1"/>
  <c r="O1033" i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Q1015" i="1"/>
  <c r="P1015" i="1"/>
  <c r="O1015" i="1"/>
  <c r="Q1014" i="1"/>
  <c r="P1014" i="1"/>
  <c r="O1014" i="1"/>
  <c r="Q1013" i="1"/>
  <c r="P1013" i="1"/>
  <c r="O1013" i="1"/>
  <c r="Q1012" i="1"/>
  <c r="P1012" i="1"/>
  <c r="O1012" i="1"/>
  <c r="Q1011" i="1"/>
  <c r="P1011" i="1"/>
  <c r="O1011" i="1"/>
  <c r="Q1010" i="1"/>
  <c r="P1010" i="1"/>
  <c r="O1010" i="1"/>
  <c r="Q1009" i="1"/>
  <c r="P1009" i="1"/>
  <c r="O1009" i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Q991" i="1"/>
  <c r="P991" i="1"/>
  <c r="O991" i="1"/>
  <c r="Q990" i="1"/>
  <c r="P990" i="1"/>
  <c r="O990" i="1"/>
  <c r="Q989" i="1"/>
  <c r="P989" i="1"/>
  <c r="O989" i="1"/>
  <c r="Q988" i="1"/>
  <c r="P988" i="1"/>
  <c r="O988" i="1"/>
  <c r="Q987" i="1"/>
  <c r="P987" i="1"/>
  <c r="O987" i="1"/>
  <c r="Q986" i="1"/>
  <c r="P986" i="1"/>
  <c r="O986" i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Q977" i="1"/>
  <c r="P977" i="1"/>
  <c r="O977" i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Q966" i="1"/>
  <c r="P966" i="1"/>
  <c r="O966" i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Q949" i="1"/>
  <c r="P949" i="1"/>
  <c r="O949" i="1"/>
  <c r="Q948" i="1"/>
  <c r="P948" i="1"/>
  <c r="O948" i="1"/>
  <c r="Q947" i="1"/>
  <c r="P947" i="1"/>
  <c r="O947" i="1"/>
  <c r="Q946" i="1"/>
  <c r="P946" i="1"/>
  <c r="O946" i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Q933" i="1"/>
  <c r="P933" i="1"/>
  <c r="O933" i="1"/>
  <c r="Q932" i="1"/>
  <c r="P932" i="1"/>
  <c r="O932" i="1"/>
  <c r="Q931" i="1"/>
  <c r="P931" i="1"/>
  <c r="O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  <c r="D14" i="4" l="1"/>
  <c r="C14" i="4"/>
</calcChain>
</file>

<file path=xl/sharedStrings.xml><?xml version="1.0" encoding="utf-8"?>
<sst xmlns="http://schemas.openxmlformats.org/spreadsheetml/2006/main" count="24745" uniqueCount="8348">
  <si>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</si>
  <si>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</si>
  <si>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</si>
  <si>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</si>
  <si>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</si>
  <si>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</si>
  <si>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</si>
  <si>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</si>
  <si>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</si>
  <si>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</si>
  <si>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</si>
  <si>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</si>
  <si>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</si>
  <si>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</si>
  <si>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</si>
  <si>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</si>
  <si>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</si>
  <si>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</si>
  <si>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</si>
  <si>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</si>
  <si>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</si>
  <si>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</si>
  <si>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</si>
  <si>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</si>
  <si>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</si>
  <si>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</si>
  <si>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</si>
  <si>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</si>
  <si>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</si>
  <si>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</si>
  <si>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</si>
  <si>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</si>
  <si>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</si>
  <si>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</si>
  <si>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</si>
  <si>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</si>
  <si>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</si>
  <si>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</si>
  <si>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</si>
  <si>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</si>
  <si>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</si>
  <si>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</si>
  <si>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</si>
  <si>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</si>
  <si>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</si>
  <si>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</si>
  <si>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</si>
  <si>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</si>
  <si>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</si>
  <si>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</si>
  <si>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</si>
  <si>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</si>
  <si>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</si>
  <si>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</si>
  <si>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</si>
  <si>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</si>
  <si>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</si>
  <si>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</si>
  <si>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</si>
  <si>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</si>
  <si>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</si>
  <si>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</si>
  <si>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</si>
  <si>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</si>
  <si>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</si>
  <si>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</si>
  <si>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</si>
  <si>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</si>
  <si>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</si>
  <si>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</si>
  <si>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</si>
  <si>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</si>
  <si>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</si>
  <si>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</si>
  <si>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</si>
  <si>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</si>
  <si>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</si>
  <si>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</si>
  <si>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</si>
  <si>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</si>
  <si>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</si>
  <si>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</si>
  <si>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</si>
  <si>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</si>
  <si>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</si>
  <si>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</si>
  <si>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</si>
  <si>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</si>
  <si>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</si>
  <si>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</si>
  <si>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</si>
  <si>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</si>
  <si>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</si>
  <si>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</si>
  <si>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</si>
  <si>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</si>
  <si>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</si>
  <si>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</si>
  <si>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</si>
  <si>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</si>
  <si>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</si>
  <si>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</si>
  <si>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</si>
  <si>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</si>
  <si>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</si>
  <si>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</si>
  <si>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</si>
  <si>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</si>
  <si>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</si>
  <si>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</si>
  <si>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</si>
  <si>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</si>
  <si>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</si>
  <si>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</si>
  <si>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</si>
  <si>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</si>
  <si>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</si>
  <si>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</si>
  <si>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</si>
  <si>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</si>
  <si>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</si>
  <si>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</si>
  <si>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</si>
  <si>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</si>
  <si>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</si>
  <si>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</si>
  <si>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</si>
  <si>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</si>
  <si>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</si>
  <si>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</si>
  <si>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</si>
  <si>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</si>
  <si>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</si>
  <si>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</si>
  <si>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</si>
  <si>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</si>
  <si>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</si>
  <si>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</si>
  <si>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</si>
  <si>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</si>
  <si>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</si>
  <si>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</si>
  <si>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</si>
  <si>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</si>
  <si>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</si>
  <si>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</si>
  <si>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</si>
  <si>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</si>
  <si>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</si>
  <si>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</si>
  <si>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</si>
  <si>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</si>
  <si>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</si>
  <si>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</si>
  <si>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</si>
  <si>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</si>
  <si>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</si>
  <si>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</si>
  <si>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</si>
  <si>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</si>
  <si>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</si>
  <si>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</si>
  <si>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</si>
  <si>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</si>
  <si>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</si>
  <si>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</si>
  <si>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</si>
  <si>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</si>
  <si>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</si>
  <si>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</si>
  <si>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</si>
  <si>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</si>
  <si>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</si>
  <si>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</si>
  <si>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</si>
  <si>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</si>
  <si>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</si>
  <si>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</si>
  <si>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</si>
  <si>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</si>
  <si>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</si>
  <si>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</si>
  <si>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</si>
  <si>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</si>
  <si>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</si>
  <si>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</si>
  <si>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</si>
  <si>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</si>
  <si>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</si>
  <si>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</si>
  <si>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</si>
  <si>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</si>
  <si>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</si>
  <si>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</si>
  <si>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</si>
  <si>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</si>
  <si>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</si>
  <si>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</si>
  <si>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</si>
  <si>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</si>
  <si>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</si>
  <si>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</si>
  <si>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</si>
  <si>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</si>
  <si>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</si>
  <si>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</si>
  <si>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</si>
  <si>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</si>
  <si>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</si>
  <si>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</si>
  <si>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</si>
  <si>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</si>
  <si>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</si>
  <si>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</si>
  <si>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</si>
  <si>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</si>
  <si>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</si>
  <si>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</si>
  <si>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</si>
  <si>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</si>
  <si>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</si>
  <si>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</si>
  <si>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</si>
  <si>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</si>
  <si>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</si>
  <si>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</si>
  <si>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</si>
  <si>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</si>
  <si>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</si>
  <si>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</si>
  <si>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</si>
  <si>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</si>
  <si>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</si>
  <si>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</si>
  <si>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</si>
  <si>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</si>
  <si>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</si>
  <si>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</si>
  <si>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</si>
  <si>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</si>
  <si>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</si>
  <si>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</si>
  <si>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</si>
  <si>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</si>
  <si>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</si>
  <si>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</si>
  <si>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</si>
  <si>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</si>
  <si>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</si>
  <si>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</si>
  <si>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</si>
  <si>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</si>
  <si>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</si>
  <si>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</si>
  <si>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</si>
  <si>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</si>
  <si>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</si>
  <si>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</si>
  <si>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</si>
  <si>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</si>
  <si>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</si>
  <si>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</si>
  <si>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</si>
  <si>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</si>
  <si>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</si>
  <si>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</si>
  <si>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</si>
  <si>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</si>
  <si>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</si>
  <si>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</si>
  <si>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</si>
  <si>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</si>
  <si>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</si>
  <si>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</si>
  <si>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</si>
  <si>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</si>
  <si>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</si>
  <si>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</si>
  <si>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</si>
  <si>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</si>
  <si>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</si>
  <si>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</si>
  <si>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</si>
  <si>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</si>
  <si>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</si>
  <si>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</si>
  <si>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</si>
  <si>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</si>
  <si>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</si>
  <si>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</si>
  <si>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</si>
  <si>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</si>
  <si>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</si>
  <si>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</si>
  <si>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</si>
  <si>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</si>
  <si>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</si>
  <si>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</si>
  <si>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</si>
  <si>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</si>
  <si>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</si>
  <si>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</si>
  <si>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</si>
  <si>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</si>
  <si>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</si>
  <si>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</si>
  <si>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</si>
  <si>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</si>
  <si>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</si>
  <si>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</si>
  <si>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</si>
  <si>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</si>
  <si>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</si>
  <si>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</si>
  <si>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</si>
  <si>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</si>
  <si>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</si>
  <si>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</si>
  <si>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</si>
  <si>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</si>
  <si>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</si>
  <si>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</si>
  <si>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</si>
  <si>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</si>
  <si>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</si>
  <si>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</si>
  <si>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</si>
  <si>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</si>
  <si>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</si>
  <si>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</si>
  <si>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</si>
  <si>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</si>
  <si>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</si>
  <si>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</si>
  <si>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</si>
  <si>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</si>
  <si>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</si>
  <si>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</si>
  <si>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</si>
  <si>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</si>
  <si>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</si>
  <si>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</si>
  <si>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</si>
  <si>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</si>
  <si>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</si>
  <si>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</si>
  <si>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</si>
  <si>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</si>
  <si>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</si>
  <si>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</si>
  <si>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</si>
  <si>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</si>
  <si>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</si>
  <si>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</si>
  <si>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</si>
  <si>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</si>
  <si>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</si>
  <si>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</si>
  <si>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</si>
  <si>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</si>
  <si>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</si>
  <si>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</si>
  <si>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</si>
  <si>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</si>
  <si>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</si>
  <si>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</si>
  <si>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</si>
  <si>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</si>
  <si>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</si>
  <si>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</si>
  <si>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</si>
  <si>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</si>
  <si>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</si>
  <si>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</si>
  <si>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</si>
  <si>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</si>
  <si>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</si>
  <si>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</si>
  <si>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</si>
  <si>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</si>
  <si>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</si>
  <si>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</si>
  <si>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</si>
  <si>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</si>
  <si>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</si>
  <si>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</si>
  <si>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</si>
  <si>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</si>
  <si>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</si>
  <si>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</si>
  <si>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</si>
  <si>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</si>
  <si>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</si>
  <si>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</si>
  <si>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</si>
  <si>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</si>
  <si>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</si>
  <si>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</si>
  <si>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</si>
  <si>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</si>
  <si>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</si>
  <si>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</si>
  <si>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</si>
  <si>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</si>
  <si>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</si>
  <si>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</si>
  <si>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</si>
  <si>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</si>
  <si>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</si>
  <si>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</si>
  <si>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</si>
  <si>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</si>
  <si>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</si>
  <si>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</si>
  <si>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</si>
  <si>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</si>
  <si>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</si>
  <si>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</si>
  <si>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</si>
  <si>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</si>
  <si>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</si>
  <si>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</si>
  <si>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</si>
  <si>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</si>
  <si>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</si>
  <si>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</si>
  <si>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</si>
  <si>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</si>
  <si>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</si>
  <si>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</si>
  <si>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</si>
  <si>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</si>
  <si>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</si>
  <si>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</si>
  <si>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</si>
  <si>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</si>
  <si>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</si>
  <si>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</si>
  <si>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</si>
  <si>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</si>
  <si>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</si>
  <si>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</si>
  <si>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</si>
  <si>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</si>
  <si>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</si>
  <si>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</si>
  <si>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</si>
  <si>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</si>
  <si>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</si>
  <si>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</si>
  <si>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</si>
  <si>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</si>
  <si>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</si>
  <si>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</si>
  <si>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</si>
  <si>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</si>
  <si>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</si>
  <si>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</si>
  <si>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</si>
  <si>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</si>
  <si>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</si>
  <si>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</si>
  <si>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</si>
  <si>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</si>
  <si>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</si>
  <si>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</si>
  <si>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</si>
  <si>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</si>
  <si>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</si>
  <si>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</si>
  <si>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</si>
  <si>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</si>
  <si>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</si>
  <si>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</si>
  <si>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</si>
  <si>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</si>
  <si>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</si>
  <si>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</si>
  <si>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</si>
  <si>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</si>
  <si>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</si>
  <si>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</si>
  <si>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</si>
  <si>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</si>
  <si>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</si>
  <si>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</si>
  <si>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</si>
  <si>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</si>
  <si>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</si>
  <si>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</si>
  <si>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</si>
  <si>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</si>
  <si>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</si>
  <si>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</si>
  <si>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</si>
  <si>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</si>
  <si>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</si>
  <si>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</si>
  <si>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</si>
  <si>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</si>
  <si>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</si>
  <si>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</si>
  <si>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</si>
  <si>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</si>
  <si>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</si>
  <si>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</si>
  <si>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</si>
  <si>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</si>
  <si>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</si>
  <si>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</si>
  <si>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</si>
  <si>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</si>
  <si>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</si>
  <si>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</si>
  <si>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</si>
  <si>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</si>
  <si>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</si>
  <si>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</si>
  <si>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</si>
  <si>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</si>
  <si>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</si>
  <si>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</si>
  <si>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</si>
  <si>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</si>
  <si>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</si>
  <si>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</si>
  <si>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</si>
  <si>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</si>
  <si>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</si>
  <si>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</si>
  <si>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</si>
  <si>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</si>
  <si>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</si>
  <si>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</si>
  <si>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</si>
  <si>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</si>
  <si>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</si>
  <si>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</si>
  <si>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</si>
  <si>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</si>
  <si>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</si>
  <si>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</si>
  <si>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</si>
  <si>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</si>
  <si>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</si>
  <si>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</si>
  <si>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</si>
  <si>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</si>
  <si>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</si>
  <si>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</si>
  <si>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</si>
  <si>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</si>
  <si>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</si>
  <si>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</si>
  <si>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</si>
  <si>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</si>
  <si>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</si>
  <si>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</si>
  <si>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</si>
  <si>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</si>
  <si>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</si>
  <si>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</si>
  <si>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</si>
  <si>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</si>
  <si>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</si>
  <si>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</si>
  <si>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</si>
  <si>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</si>
  <si>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</si>
  <si>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</si>
  <si>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</si>
  <si>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</si>
  <si>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</si>
  <si>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</si>
  <si>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</si>
  <si>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</si>
  <si>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</si>
  <si>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</si>
  <si>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</si>
  <si>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</si>
  <si>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</si>
  <si>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</si>
  <si>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</si>
  <si>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</si>
  <si>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</si>
  <si>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</si>
  <si>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</si>
  <si>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</si>
  <si>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</si>
  <si>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</si>
  <si>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</si>
  <si>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</si>
  <si>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</si>
  <si>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</si>
  <si>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</si>
  <si>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</si>
  <si>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</si>
  <si>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</si>
  <si>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</si>
  <si>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</si>
  <si>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</si>
  <si>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</si>
  <si>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</si>
  <si>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</si>
  <si>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</si>
  <si>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</si>
  <si>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</si>
  <si>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</si>
  <si>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</si>
  <si>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</si>
  <si>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</si>
  <si>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</si>
  <si>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</si>
  <si>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</si>
  <si>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</si>
  <si>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</si>
  <si>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</si>
  <si>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</si>
  <si>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</si>
  <si>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</si>
  <si>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</si>
  <si>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</si>
  <si>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</si>
  <si>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</si>
  <si>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</si>
  <si>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</si>
  <si>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</si>
  <si>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</si>
  <si>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</si>
  <si>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</si>
  <si>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</si>
  <si>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</si>
  <si>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</si>
  <si>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</si>
  <si>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</si>
  <si>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</si>
  <si>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</si>
  <si>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</si>
  <si>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</si>
  <si>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</si>
  <si>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</si>
  <si>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</si>
  <si>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</si>
  <si>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</si>
  <si>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</si>
  <si>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</si>
  <si>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</si>
  <si>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</si>
  <si>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</si>
  <si>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</si>
  <si>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</si>
  <si>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</si>
  <si>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</si>
  <si>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</si>
  <si>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</si>
  <si>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</si>
  <si>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</si>
  <si>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</si>
  <si>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</si>
  <si>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</si>
  <si>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</si>
  <si>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</si>
  <si>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</si>
  <si>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</si>
  <si>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</si>
  <si>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</si>
  <si>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</si>
  <si>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</si>
  <si>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</si>
  <si>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</si>
  <si>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</si>
  <si>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</si>
  <si>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</si>
  <si>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</si>
  <si>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</si>
  <si>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</si>
  <si>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</si>
  <si>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</si>
  <si>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</si>
  <si>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</si>
  <si>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</si>
  <si>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</si>
  <si>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</si>
  <si>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</si>
  <si>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</si>
  <si>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</si>
  <si>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</si>
  <si>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</si>
  <si>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</si>
  <si>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</si>
  <si>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</si>
  <si>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</si>
  <si>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</si>
  <si>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</si>
  <si>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</si>
  <si>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</si>
  <si>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</si>
  <si>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</si>
  <si>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</si>
  <si>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</si>
  <si>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</si>
  <si>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</si>
  <si>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</si>
  <si>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</si>
  <si>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</si>
  <si>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</si>
  <si>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</si>
  <si>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</si>
  <si>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</si>
  <si>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</si>
  <si>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</si>
  <si>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</si>
  <si>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</si>
  <si>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</si>
  <si>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</si>
  <si>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</si>
  <si>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</si>
  <si>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</si>
  <si>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</si>
  <si>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</si>
  <si>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</si>
  <si>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</si>
  <si>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</si>
  <si>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</si>
  <si>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</si>
  <si>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</si>
  <si>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</si>
  <si>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</si>
  <si>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</si>
  <si>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</si>
  <si>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</si>
  <si>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</si>
  <si>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</si>
  <si>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</si>
  <si>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</si>
  <si>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</si>
  <si>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</si>
  <si>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</si>
  <si>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</si>
  <si>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</si>
  <si>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</si>
  <si>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</si>
  <si>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</si>
  <si>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</si>
  <si>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</si>
  <si>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</si>
  <si>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</si>
  <si>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</si>
  <si>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</si>
  <si>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</si>
  <si>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</si>
  <si>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</si>
  <si>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</si>
  <si>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</si>
  <si>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</si>
  <si>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</si>
  <si>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</si>
  <si>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</si>
  <si>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</si>
  <si>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</si>
  <si>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</si>
  <si>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</si>
  <si>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</si>
  <si>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</si>
  <si>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</si>
  <si>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</si>
  <si>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</si>
  <si>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</si>
  <si>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</si>
  <si>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</si>
  <si>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</si>
  <si>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</si>
  <si>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</si>
  <si>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</si>
  <si>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</si>
  <si>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</si>
  <si>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</si>
  <si>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</si>
  <si>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</si>
  <si>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</si>
  <si>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</si>
  <si>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</si>
  <si>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</si>
  <si>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</si>
  <si>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</si>
  <si>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</si>
  <si>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</si>
  <si>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</si>
  <si>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</si>
  <si>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</si>
  <si>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</si>
  <si>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</si>
  <si>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</si>
  <si>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</si>
  <si>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</si>
  <si>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</si>
  <si>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</si>
  <si>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</si>
  <si>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</si>
  <si>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</si>
  <si>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</si>
  <si>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</si>
  <si>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</si>
  <si>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</si>
  <si>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</si>
  <si>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</si>
  <si>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</si>
  <si>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</si>
  <si>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</si>
  <si>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</si>
  <si>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</si>
  <si>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</si>
  <si>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</si>
  <si>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</si>
  <si>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</si>
  <si>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</si>
  <si>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</si>
  <si>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</si>
  <si>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</si>
  <si>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</si>
  <si>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</si>
  <si>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</si>
  <si>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</si>
  <si>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</si>
  <si>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</si>
  <si>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</si>
  <si>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</si>
  <si>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</si>
  <si>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</si>
  <si>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</si>
  <si>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</si>
  <si>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</si>
  <si>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</si>
  <si>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</si>
  <si>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</si>
  <si>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</si>
  <si>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</si>
  <si>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</si>
  <si>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</si>
  <si>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</si>
  <si>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</si>
  <si>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</si>
  <si>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</si>
  <si>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</si>
  <si>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</si>
  <si>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</si>
  <si>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</si>
  <si>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</si>
  <si>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</si>
  <si>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</si>
  <si>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</si>
  <si>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</si>
  <si>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</si>
  <si>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</si>
  <si>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</si>
  <si>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</si>
  <si>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</si>
  <si>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</si>
  <si>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</si>
  <si>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</si>
  <si>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</si>
  <si>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</si>
  <si>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</si>
  <si>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</si>
  <si>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</si>
  <si>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</si>
  <si>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</si>
  <si>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</si>
  <si>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</si>
  <si>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</si>
  <si>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</si>
  <si>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</si>
  <si>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</si>
  <si>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</si>
  <si>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</si>
  <si>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</si>
  <si>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</si>
  <si>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</si>
  <si>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</si>
  <si>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</si>
  <si>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</si>
  <si>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</si>
  <si>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</si>
  <si>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</si>
  <si>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</si>
  <si>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</si>
  <si>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</si>
  <si>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</si>
  <si>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</si>
  <si>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</si>
  <si>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</si>
  <si>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</si>
  <si>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</si>
  <si>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</si>
  <si>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</si>
  <si>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</si>
  <si>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</si>
  <si>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</si>
  <si>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</si>
  <si>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</si>
  <si>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</si>
  <si>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</si>
  <si>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</si>
  <si>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</si>
  <si>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</si>
  <si>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</si>
  <si>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</si>
  <si>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</si>
  <si>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</si>
  <si>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</si>
  <si>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</si>
  <si>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</si>
  <si>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</si>
  <si>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</si>
  <si>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</si>
  <si>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</si>
  <si>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</si>
  <si>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</si>
  <si>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</si>
  <si>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</si>
  <si>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</si>
  <si>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</si>
  <si>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</si>
  <si>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</si>
  <si>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</si>
  <si>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</si>
  <si>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</si>
  <si>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</si>
  <si>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</si>
  <si>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</si>
  <si>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</si>
  <si>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</si>
  <si>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</si>
  <si>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</si>
  <si>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</si>
  <si>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</si>
  <si>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</si>
  <si>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</si>
  <si>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</si>
  <si>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</si>
  <si>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</si>
  <si>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</si>
  <si>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</si>
  <si>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</si>
  <si>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</si>
  <si>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</si>
  <si>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</si>
  <si>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</si>
  <si>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</si>
  <si>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</si>
  <si>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</si>
  <si>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</si>
  <si>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</si>
  <si>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</si>
  <si>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</si>
  <si>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</si>
  <si>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</si>
  <si>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</si>
  <si>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</si>
  <si>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</si>
  <si>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</si>
  <si>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</si>
  <si>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</si>
  <si>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</si>
  <si>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</si>
  <si>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</si>
  <si>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</si>
  <si>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</si>
  <si>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</si>
  <si>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</si>
  <si>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</si>
  <si>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</si>
  <si>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</si>
  <si>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</si>
  <si>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</si>
  <si>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</si>
  <si>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</si>
  <si>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</si>
  <si>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</si>
  <si>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</si>
  <si>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</si>
  <si>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</si>
  <si>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</si>
  <si>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</si>
  <si>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</si>
  <si>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</si>
  <si>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</si>
  <si>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</si>
  <si>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</si>
  <si>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</si>
  <si>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</si>
  <si>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</si>
  <si>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</si>
  <si>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</si>
  <si>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</si>
  <si>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</si>
  <si>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</si>
  <si>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</si>
  <si>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</si>
  <si>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</si>
  <si>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</si>
  <si>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</si>
  <si>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</si>
  <si>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</si>
  <si>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</si>
  <si>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</si>
  <si>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</si>
  <si>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</si>
  <si>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</si>
  <si>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</si>
  <si>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</si>
  <si>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</si>
  <si>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</si>
  <si>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</si>
  <si>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</si>
  <si>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</si>
  <si>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</si>
  <si>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</si>
  <si>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</si>
  <si>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</si>
  <si>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</si>
  <si>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</si>
  <si>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</si>
  <si>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</si>
  <si>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</si>
  <si>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</si>
  <si>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</si>
  <si>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</si>
  <si>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</si>
  <si>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</si>
  <si>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</si>
  <si>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</si>
  <si>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</si>
  <si>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</si>
  <si>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</si>
  <si>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</si>
  <si>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</si>
  <si>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</si>
  <si>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</si>
  <si>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</si>
  <si>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</si>
  <si>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</si>
  <si>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</si>
  <si>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</si>
  <si>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</si>
  <si>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</si>
  <si>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</si>
  <si>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</si>
  <si>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</si>
  <si>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</si>
  <si>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</si>
  <si>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</si>
  <si>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</si>
  <si>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</si>
  <si>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</si>
  <si>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</si>
  <si>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</si>
  <si>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</si>
  <si>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</si>
  <si>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</si>
  <si>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</si>
  <si>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</si>
  <si>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</si>
  <si>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</si>
  <si>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</si>
  <si>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</si>
  <si>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</si>
  <si>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</si>
  <si>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</si>
  <si>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</si>
  <si>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</si>
  <si>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</si>
  <si>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</si>
  <si>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</si>
  <si>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</si>
  <si>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</si>
  <si>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</si>
  <si>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</si>
  <si>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</si>
  <si>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</si>
  <si>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</si>
  <si>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</si>
  <si>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</si>
  <si>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</si>
  <si>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</si>
  <si>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</si>
  <si>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</si>
  <si>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</si>
  <si>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</si>
  <si>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</si>
  <si>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</si>
  <si>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</si>
  <si>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</si>
  <si>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</si>
  <si>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</si>
  <si>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</si>
  <si>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</si>
  <si>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</si>
  <si>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</si>
  <si>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</si>
  <si>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</si>
  <si>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</si>
  <si>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</si>
  <si>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</si>
  <si>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</si>
  <si>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</si>
  <si>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</si>
  <si>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</si>
  <si>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</si>
  <si>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</si>
  <si>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</si>
  <si>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</si>
  <si>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</si>
  <si>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</si>
  <si>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</si>
  <si>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</si>
  <si>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</si>
  <si>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</si>
  <si>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</si>
  <si>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</si>
  <si>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</si>
  <si>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</si>
  <si>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</si>
  <si>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</si>
  <si>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</si>
  <si>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</si>
  <si>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</si>
  <si>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</si>
  <si>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</si>
  <si>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</si>
  <si>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</si>
  <si>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</si>
  <si>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</si>
  <si>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</si>
  <si>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</si>
  <si>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</si>
  <si>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</si>
  <si>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</si>
  <si>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</si>
  <si>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</si>
  <si>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</si>
  <si>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</si>
  <si>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</si>
  <si>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</si>
  <si>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</si>
  <si>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</si>
  <si>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</si>
  <si>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</si>
  <si>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</si>
  <si>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</si>
  <si>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</si>
  <si>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</si>
  <si>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</si>
  <si>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</si>
  <si>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</si>
  <si>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</si>
  <si>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</si>
  <si>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</si>
  <si>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</si>
  <si>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</si>
  <si>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</si>
  <si>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</si>
  <si>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</si>
  <si>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</si>
  <si>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</si>
  <si>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</si>
  <si>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</si>
  <si>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</si>
  <si>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</si>
  <si>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</si>
  <si>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</si>
  <si>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</si>
  <si>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</si>
  <si>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</si>
  <si>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</si>
  <si>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</si>
  <si>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</si>
  <si>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</si>
  <si>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</si>
  <si>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</si>
  <si>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</si>
  <si>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</si>
  <si>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</si>
  <si>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</si>
  <si>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</si>
  <si>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</si>
  <si>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</si>
  <si>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</si>
  <si>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</si>
  <si>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</si>
  <si>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</si>
  <si>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</si>
  <si>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</si>
  <si>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</si>
  <si>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</si>
  <si>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</si>
  <si>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</si>
  <si>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</si>
  <si>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</si>
  <si>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</si>
  <si>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</si>
  <si>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</si>
  <si>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</si>
  <si>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</si>
  <si>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</si>
  <si>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</si>
  <si>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</si>
  <si>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</si>
  <si>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</si>
  <si>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</si>
  <si>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</si>
  <si>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</si>
  <si>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</si>
  <si>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</si>
  <si>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</si>
  <si>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</si>
  <si>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</si>
  <si>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</si>
  <si>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</si>
  <si>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</si>
  <si>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</si>
  <si>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</si>
  <si>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</si>
  <si>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</si>
  <si>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</si>
  <si>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</si>
  <si>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</si>
  <si>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</si>
  <si>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</si>
  <si>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</si>
  <si>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</si>
  <si>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</si>
  <si>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</si>
  <si>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</si>
  <si>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</si>
  <si>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</si>
  <si>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</si>
  <si>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</si>
  <si>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</si>
  <si>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</si>
  <si>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</si>
  <si>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</si>
  <si>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</si>
  <si>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</si>
  <si>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</si>
  <si>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</si>
  <si>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</si>
  <si>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</si>
  <si>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</si>
  <si>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</si>
  <si>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</si>
  <si>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</si>
  <si>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</si>
  <si>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</si>
  <si>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</si>
  <si>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</si>
  <si>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</si>
  <si>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</si>
  <si>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</si>
  <si>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</si>
  <si>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</si>
  <si>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</si>
  <si>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</si>
  <si>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</si>
  <si>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</si>
  <si>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</si>
  <si>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</si>
  <si>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</si>
  <si>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</si>
  <si>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</si>
  <si>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</si>
  <si>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</si>
  <si>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</si>
  <si>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</si>
  <si>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</si>
  <si>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</si>
  <si>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</si>
  <si>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</si>
  <si>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</si>
  <si>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</si>
  <si>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</si>
  <si>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</si>
  <si>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</si>
  <si>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</si>
  <si>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</si>
  <si>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</si>
  <si>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</si>
  <si>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</si>
  <si>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</si>
  <si>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</si>
  <si>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</si>
  <si>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</si>
  <si>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</si>
  <si>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</si>
  <si>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</si>
  <si>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</si>
  <si>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</si>
  <si>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</si>
  <si>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</si>
  <si>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</si>
  <si>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</si>
  <si>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</si>
  <si>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</si>
  <si>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</si>
  <si>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</si>
  <si>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</si>
  <si>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</si>
  <si>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</si>
  <si>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</si>
  <si>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</si>
  <si>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</si>
  <si>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</si>
  <si>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</si>
  <si>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</si>
  <si>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</si>
  <si>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</si>
  <si>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</si>
  <si>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</si>
  <si>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</si>
  <si>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</si>
  <si>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</si>
  <si>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</si>
  <si>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</si>
  <si>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</si>
  <si>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</si>
  <si>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</si>
  <si>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</si>
  <si>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</si>
  <si>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</si>
  <si>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</si>
  <si>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</si>
  <si>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</si>
  <si>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</si>
  <si>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</si>
  <si>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</si>
  <si>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</si>
  <si>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</si>
  <si>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</si>
  <si>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</si>
  <si>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</si>
  <si>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</si>
  <si>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</si>
  <si>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</si>
  <si>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</si>
  <si>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</si>
  <si>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</si>
  <si>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</si>
  <si>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</si>
  <si>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</si>
  <si>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</si>
  <si>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</si>
  <si>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</si>
  <si>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</si>
  <si>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</si>
  <si>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</si>
  <si>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</si>
  <si>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</si>
  <si>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</si>
  <si>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</si>
  <si>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</si>
  <si>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</si>
  <si>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</si>
  <si>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</si>
  <si>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</si>
  <si>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</si>
  <si>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</si>
  <si>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</si>
  <si>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</si>
  <si>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</si>
  <si>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</si>
  <si>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</si>
  <si>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</si>
  <si>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</si>
  <si>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</si>
  <si>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</si>
  <si>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</si>
  <si>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</si>
  <si>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</si>
  <si>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</si>
  <si>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</si>
  <si>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</si>
  <si>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</si>
  <si>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</si>
  <si>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</si>
  <si>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</si>
  <si>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</si>
  <si>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</si>
  <si>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</si>
  <si>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</si>
  <si>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</si>
  <si>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</si>
  <si>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</si>
  <si>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</si>
  <si>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</si>
  <si>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</si>
  <si>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</si>
  <si>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</si>
  <si>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</si>
  <si>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</si>
  <si>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</si>
  <si>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</si>
  <si>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</si>
  <si>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</si>
  <si>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</si>
  <si>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</si>
  <si>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</si>
  <si>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</si>
  <si>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</si>
  <si>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</si>
  <si>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</si>
  <si>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</si>
  <si>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</si>
  <si>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</si>
  <si>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</si>
  <si>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</si>
  <si>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</si>
  <si>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</si>
  <si>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</si>
  <si>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</si>
  <si>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</si>
  <si>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</si>
  <si>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</si>
  <si>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</si>
  <si>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</si>
  <si>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</si>
  <si>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</si>
  <si>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</si>
  <si>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</si>
  <si>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</si>
  <si>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</si>
  <si>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</si>
  <si>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</si>
  <si>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</si>
  <si>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</si>
  <si>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</si>
  <si>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</si>
  <si>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</si>
  <si>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</si>
  <si>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</si>
  <si>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</si>
  <si>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</si>
  <si>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</si>
  <si>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</si>
  <si>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</si>
  <si>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</si>
  <si>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</si>
  <si>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</si>
  <si>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</si>
  <si>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</si>
  <si>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</si>
  <si>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</si>
  <si>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</si>
  <si>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</si>
  <si>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</si>
  <si>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</si>
  <si>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</si>
  <si>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</si>
  <si>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</si>
  <si>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</si>
  <si>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</si>
  <si>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</si>
  <si>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</si>
  <si>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</si>
  <si>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</si>
  <si>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</si>
  <si>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</si>
  <si>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</si>
  <si>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</si>
  <si>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</si>
  <si>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</si>
  <si>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</si>
  <si>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</si>
  <si>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</si>
  <si>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</si>
  <si>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</si>
  <si>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</si>
  <si>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</si>
  <si>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</si>
  <si>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</si>
  <si>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</si>
  <si>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</si>
  <si>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</si>
  <si>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</si>
  <si>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</si>
  <si>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</si>
  <si>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</si>
  <si>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</si>
  <si>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</si>
  <si>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</si>
  <si>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</si>
  <si>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</si>
  <si>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</si>
  <si>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</si>
  <si>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</si>
  <si>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</si>
  <si>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</si>
  <si>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</si>
  <si>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</si>
  <si>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</si>
  <si>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</si>
  <si>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</si>
  <si>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</si>
  <si>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</si>
  <si>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</si>
  <si>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</si>
  <si>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</si>
  <si>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</si>
  <si>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</si>
  <si>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</si>
  <si>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</si>
  <si>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</si>
  <si>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</si>
  <si>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</si>
  <si>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</si>
  <si>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</si>
  <si>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</si>
  <si>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</si>
  <si>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</si>
  <si>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</si>
  <si>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</si>
  <si>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</si>
  <si>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</si>
  <si>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</si>
  <si>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</si>
  <si>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</si>
  <si>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</si>
  <si>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</si>
  <si>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</si>
  <si>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</si>
  <si>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</si>
  <si>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</si>
  <si>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</si>
  <si>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</si>
  <si>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</si>
  <si>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</si>
  <si>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</si>
  <si>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</si>
  <si>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</si>
  <si>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</si>
  <si>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</si>
  <si>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</si>
  <si>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</si>
  <si>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</si>
  <si>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</si>
  <si>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</si>
  <si>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</si>
  <si>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</si>
  <si>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</si>
  <si>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</si>
  <si>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</si>
  <si>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</si>
  <si>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</si>
  <si>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</si>
  <si>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</si>
  <si>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</si>
  <si>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</si>
  <si>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</si>
  <si>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</si>
  <si>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</si>
  <si>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</si>
  <si>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</si>
  <si>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</si>
  <si>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</si>
  <si>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</si>
  <si>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</si>
  <si>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</si>
  <si>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</si>
  <si>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</si>
  <si>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</si>
  <si>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</si>
  <si>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</si>
  <si>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</si>
  <si>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</si>
  <si>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</si>
  <si>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</si>
  <si>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</si>
  <si>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</si>
  <si>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</si>
  <si>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</si>
  <si>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</si>
  <si>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</si>
  <si>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</si>
  <si>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</si>
  <si>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</si>
  <si>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</si>
  <si>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</si>
  <si>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</si>
  <si>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</si>
  <si>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</si>
  <si>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</si>
  <si>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</si>
  <si>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</si>
  <si>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</si>
  <si>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</si>
  <si>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</si>
  <si>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</si>
  <si>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</si>
  <si>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</si>
  <si>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</si>
  <si>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</si>
  <si>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</si>
  <si>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</si>
  <si>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</si>
  <si>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</si>
  <si>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</si>
  <si>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</si>
  <si>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</si>
  <si>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</si>
  <si>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</si>
  <si>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</si>
  <si>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</si>
  <si>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</si>
  <si>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</si>
  <si>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</si>
  <si>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</si>
  <si>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</si>
  <si>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</si>
  <si>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</si>
  <si>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</si>
  <si>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</si>
  <si>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</si>
  <si>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</si>
  <si>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</si>
  <si>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</si>
  <si>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</si>
  <si>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</si>
  <si>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</si>
  <si>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</si>
  <si>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</si>
  <si>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</si>
  <si>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</si>
  <si>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</si>
  <si>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</si>
  <si>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</si>
  <si>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</si>
  <si>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</si>
  <si>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</si>
  <si>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</si>
  <si>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</si>
  <si>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</si>
  <si>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</si>
  <si>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</si>
  <si>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</si>
  <si>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</si>
  <si>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</si>
  <si>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</si>
  <si>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</si>
  <si>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</si>
  <si>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</si>
  <si>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</si>
  <si>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</si>
  <si>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</si>
  <si>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</si>
  <si>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</si>
  <si>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</si>
  <si>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</si>
  <si>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</si>
  <si>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</si>
  <si>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</si>
  <si>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</si>
  <si>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</si>
  <si>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</si>
  <si>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</si>
  <si>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</si>
  <si>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</si>
  <si>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</si>
  <si>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</si>
  <si>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</si>
  <si>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</si>
  <si>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</si>
  <si>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</si>
  <si>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</si>
  <si>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</si>
  <si>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</si>
  <si>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</si>
  <si>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</si>
  <si>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</si>
  <si>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</si>
  <si>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</si>
  <si>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</si>
  <si>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</si>
  <si>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</si>
  <si>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</si>
  <si>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</si>
  <si>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</si>
  <si>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</si>
  <si>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</si>
  <si>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</si>
  <si>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</si>
  <si>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</si>
  <si>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</si>
  <si>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</si>
  <si>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</si>
  <si>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</si>
  <si>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</si>
  <si>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</si>
  <si>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</si>
  <si>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</si>
  <si>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</si>
  <si>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</si>
  <si>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</si>
  <si>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</si>
  <si>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</si>
  <si>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</si>
  <si>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</si>
  <si>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</si>
  <si>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</si>
  <si>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</si>
  <si>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</si>
  <si>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</si>
  <si>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</si>
  <si>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</si>
  <si>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</si>
  <si>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</si>
  <si>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</si>
  <si>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</si>
  <si>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</si>
  <si>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</si>
  <si>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</si>
  <si>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</si>
  <si>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</si>
  <si>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</si>
  <si>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</si>
  <si>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</si>
  <si>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</si>
  <si>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</si>
  <si>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</si>
  <si>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</si>
  <si>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</si>
  <si>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</si>
  <si>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</si>
  <si>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</si>
  <si>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</si>
  <si>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</si>
  <si>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</si>
  <si>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</si>
  <si>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</si>
  <si>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</si>
  <si>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</si>
  <si>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</si>
  <si>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</si>
  <si>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</si>
  <si>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</si>
  <si>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</si>
  <si>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</si>
  <si>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</si>
  <si>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</si>
  <si>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</si>
  <si>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</si>
  <si>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</si>
  <si>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</si>
  <si>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</si>
  <si>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</si>
  <si>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</si>
  <si>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</si>
  <si>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</si>
  <si>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</si>
  <si>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</si>
  <si>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</si>
  <si>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</si>
  <si>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</si>
  <si>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</si>
  <si>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</si>
  <si>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</si>
  <si>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</si>
  <si>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</si>
  <si>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</si>
  <si>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</si>
  <si>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</si>
  <si>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</si>
  <si>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</si>
  <si>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</si>
  <si>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</si>
  <si>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</si>
  <si>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</si>
  <si>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</si>
  <si>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</si>
  <si>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</si>
  <si>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</si>
  <si>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</si>
  <si>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</si>
  <si>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</si>
  <si>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</si>
  <si>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</si>
  <si>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</si>
  <si>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</si>
  <si>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</si>
  <si>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</si>
  <si>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</si>
  <si>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</si>
  <si>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</si>
  <si>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</si>
  <si>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</si>
  <si>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</si>
  <si>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</si>
  <si>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</si>
  <si>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</si>
  <si>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</si>
  <si>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</si>
  <si>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</si>
  <si>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</si>
  <si>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</si>
  <si>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</si>
  <si>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</si>
  <si>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</si>
  <si>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</si>
  <si>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</si>
  <si>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</si>
  <si>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</si>
  <si>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</si>
  <si>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</si>
  <si>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</si>
  <si>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</si>
  <si>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</si>
  <si>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</si>
  <si>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</si>
  <si>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</si>
  <si>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</si>
  <si>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</si>
  <si>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</si>
  <si>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</si>
  <si>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</si>
  <si>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</si>
  <si>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</si>
  <si>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</si>
  <si>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</si>
  <si>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</si>
  <si>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</si>
  <si>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</si>
  <si>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</si>
  <si>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</si>
  <si>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</si>
  <si>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</si>
  <si>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</si>
  <si>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</si>
  <si>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</si>
  <si>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</si>
  <si>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</si>
  <si>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</si>
  <si>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</si>
  <si>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</si>
  <si>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</si>
  <si>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</si>
  <si>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</si>
  <si>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</si>
  <si>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</si>
  <si>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</si>
  <si>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</si>
  <si>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</si>
  <si>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</si>
  <si>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</si>
  <si>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</si>
  <si>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</si>
  <si>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</si>
  <si>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</si>
  <si>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</si>
  <si>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</si>
  <si>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</si>
  <si>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</si>
  <si>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</si>
  <si>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</si>
  <si>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</si>
  <si>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</si>
  <si>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</si>
  <si>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</si>
  <si>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</si>
  <si>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</si>
  <si>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</si>
  <si>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</si>
  <si>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</si>
  <si>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</si>
  <si>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</si>
  <si>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</si>
  <si>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</si>
  <si>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</si>
  <si>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</si>
  <si>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</si>
  <si>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</si>
  <si>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</si>
  <si>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</si>
  <si>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</si>
  <si>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</si>
  <si>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</si>
  <si>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</si>
  <si>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</si>
  <si>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</si>
  <si>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</si>
  <si>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</si>
  <si>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</si>
  <si>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</si>
  <si>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</si>
  <si>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</si>
  <si>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</si>
  <si>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</si>
  <si>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</si>
  <si>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</si>
  <si>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</si>
  <si>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</si>
  <si>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</si>
  <si>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</si>
  <si>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</si>
  <si>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</si>
  <si>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</si>
  <si>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</si>
  <si>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</si>
  <si>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</si>
  <si>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</si>
  <si>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</si>
  <si>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</si>
  <si>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</si>
  <si>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</si>
  <si>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</si>
  <si>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</si>
  <si>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</si>
  <si>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</si>
  <si>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</si>
  <si>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</si>
  <si>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</si>
  <si>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</si>
  <si>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</si>
  <si>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</si>
  <si>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</si>
  <si>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</si>
  <si>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</si>
  <si>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</si>
  <si>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</si>
  <si>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</si>
  <si>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</si>
  <si>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</si>
  <si>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</si>
  <si>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</si>
  <si>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</si>
  <si>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</si>
  <si>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</si>
  <si>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</si>
  <si>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</si>
  <si>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</si>
  <si>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</si>
  <si>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</si>
  <si>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</si>
  <si>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</si>
  <si>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</si>
  <si>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</si>
  <si>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</si>
  <si>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</si>
  <si>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</si>
  <si>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</si>
  <si>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</si>
  <si>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</si>
  <si>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</si>
  <si>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</si>
  <si>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</si>
  <si>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</si>
  <si>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</si>
  <si>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</si>
  <si>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</si>
  <si>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</si>
  <si>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</si>
  <si>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</si>
  <si>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</si>
  <si>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</si>
  <si>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</si>
  <si>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</si>
  <si>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</si>
  <si>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</si>
  <si>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</si>
  <si>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</si>
  <si>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</si>
  <si>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</si>
  <si>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</si>
  <si>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</si>
  <si>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</si>
  <si>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</si>
  <si>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</si>
  <si>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</si>
  <si>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</si>
  <si>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</si>
  <si>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</si>
  <si>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</si>
  <si>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</si>
  <si>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</si>
  <si>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</si>
  <si>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</si>
  <si>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</si>
  <si>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</si>
  <si>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</si>
  <si>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</si>
  <si>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</si>
  <si>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</si>
  <si>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</si>
  <si>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</si>
  <si>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</si>
  <si>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</si>
  <si>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</si>
  <si>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</si>
  <si>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</si>
  <si>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</si>
  <si>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</si>
  <si>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</si>
  <si>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</si>
  <si>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</si>
  <si>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</si>
  <si>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</si>
  <si>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</si>
  <si>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</si>
  <si>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</si>
  <si>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</si>
  <si>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</si>
  <si>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</si>
  <si>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</si>
  <si>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</si>
  <si>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</si>
  <si>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</si>
  <si>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</si>
  <si>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</si>
  <si>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</si>
  <si>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</si>
  <si>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</si>
  <si>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</si>
  <si>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</si>
  <si>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</si>
  <si>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</si>
  <si>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</si>
  <si>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</si>
  <si>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</si>
  <si>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</si>
  <si>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</si>
  <si>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</si>
  <si>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</si>
  <si>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</si>
  <si>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</si>
  <si>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</si>
  <si>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</si>
  <si>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</si>
  <si>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</si>
  <si>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</si>
  <si>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</si>
  <si>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</si>
  <si>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</si>
  <si>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</si>
  <si>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</si>
  <si>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</si>
  <si>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</si>
  <si>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</si>
  <si>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</si>
  <si>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</si>
  <si>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</si>
  <si>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</si>
  <si>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</si>
  <si>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</si>
  <si>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</si>
  <si>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</si>
  <si>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</si>
  <si>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</si>
  <si>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</si>
  <si>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</si>
  <si>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</si>
  <si>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</si>
  <si>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</si>
  <si>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</si>
  <si>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</si>
  <si>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</si>
  <si>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</si>
  <si>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</si>
  <si>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</si>
  <si>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</si>
  <si>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</si>
  <si>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</si>
  <si>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</si>
  <si>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</si>
  <si>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</si>
  <si>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</si>
  <si>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</si>
  <si>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</si>
  <si>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</si>
  <si>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</si>
  <si>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</si>
  <si>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</si>
  <si>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</si>
  <si>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</si>
  <si>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</si>
  <si>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</si>
  <si>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</si>
  <si>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</si>
  <si>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</si>
  <si>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</si>
  <si>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</si>
  <si>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</si>
  <si>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</si>
  <si>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</si>
  <si>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</si>
  <si>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</si>
  <si>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</si>
  <si>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</si>
  <si>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</si>
  <si>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</si>
  <si>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</si>
  <si>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</si>
  <si>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</si>
  <si>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</si>
  <si>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</si>
  <si>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</si>
  <si>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</si>
  <si>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</si>
  <si>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</si>
  <si>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</si>
  <si>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</si>
  <si>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</si>
  <si>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</si>
  <si>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</si>
  <si>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</si>
  <si>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</si>
  <si>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</si>
  <si>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</si>
  <si>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</si>
  <si>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</si>
  <si>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</si>
  <si>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</si>
  <si>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</si>
  <si>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</si>
  <si>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</si>
  <si>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</si>
  <si>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</si>
  <si>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</si>
  <si>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</si>
  <si>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</si>
  <si>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</si>
  <si>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</si>
  <si>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</si>
  <si>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</si>
  <si>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</si>
  <si>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</si>
  <si>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</si>
  <si>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</si>
  <si>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</si>
  <si>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</si>
  <si>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</si>
  <si>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</si>
  <si>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</si>
  <si>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</si>
  <si>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</si>
  <si>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</si>
  <si>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</si>
  <si>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</si>
  <si>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</si>
  <si>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</si>
  <si>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</si>
  <si>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</si>
  <si>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</si>
  <si>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</si>
  <si>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</si>
  <si>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</si>
  <si>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</si>
  <si>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</si>
  <si>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</si>
  <si>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</si>
  <si>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</si>
  <si>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</si>
  <si>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</si>
  <si>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</si>
  <si>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</si>
  <si>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</si>
  <si>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</si>
  <si>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</si>
  <si>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</si>
  <si>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</si>
  <si>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</si>
  <si>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</si>
  <si>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</si>
  <si>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</si>
  <si>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</si>
  <si>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</si>
  <si>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</si>
  <si>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</si>
  <si>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</si>
  <si>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</si>
  <si>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</si>
  <si>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</si>
  <si>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</si>
  <si>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</si>
  <si>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</si>
  <si>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</si>
  <si>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</si>
  <si>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</si>
  <si>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</si>
  <si>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</si>
  <si>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</si>
  <si>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</si>
  <si>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</si>
  <si>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</si>
  <si>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</si>
  <si>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</si>
  <si>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</si>
  <si>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</si>
  <si>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</si>
  <si>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</si>
  <si>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</si>
  <si>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</si>
  <si>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</si>
  <si>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</si>
  <si>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</si>
  <si>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</si>
  <si>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</si>
  <si>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</si>
  <si>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</si>
  <si>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</si>
  <si>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</si>
  <si>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</si>
  <si>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</si>
  <si>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</si>
  <si>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</si>
  <si>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</si>
  <si>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</si>
  <si>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</si>
  <si>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</si>
  <si>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</si>
  <si>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</si>
  <si>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</si>
  <si>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</si>
  <si>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</si>
  <si>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</si>
  <si>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</si>
  <si>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</si>
  <si>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</si>
  <si>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</si>
  <si>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</si>
  <si>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</si>
  <si>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</si>
  <si>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</si>
  <si>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</si>
  <si>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</si>
  <si>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</si>
  <si>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</si>
  <si>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</si>
  <si>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</si>
  <si>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</si>
  <si>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</si>
  <si>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</si>
  <si>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</si>
  <si>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</si>
  <si>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</si>
  <si>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</si>
  <si>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</si>
  <si>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</si>
  <si>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</si>
  <si>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</si>
  <si>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</si>
  <si>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</si>
  <si>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</si>
  <si>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</si>
  <si>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</si>
  <si>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</si>
  <si>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</si>
  <si>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</si>
  <si>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</si>
  <si>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</si>
  <si>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</si>
  <si>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</si>
  <si>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</si>
  <si>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</si>
  <si>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</si>
  <si>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</si>
  <si>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</si>
  <si>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</si>
  <si>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</si>
  <si>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</si>
  <si>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</si>
  <si>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</si>
  <si>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</si>
  <si>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</si>
  <si>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</si>
  <si>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</si>
  <si>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</si>
  <si>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</si>
  <si>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</si>
  <si>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</si>
  <si>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</si>
  <si>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</si>
  <si>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</si>
  <si>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</si>
  <si>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</si>
  <si>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</si>
  <si>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</si>
  <si>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</si>
  <si>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</si>
  <si>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</si>
  <si>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</si>
  <si>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</si>
  <si>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</si>
  <si>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</si>
  <si>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</si>
  <si>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</si>
  <si>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</si>
  <si>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</si>
  <si>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</si>
  <si>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</si>
  <si>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</si>
  <si>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</si>
  <si>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</si>
  <si>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</si>
  <si>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</si>
  <si>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</si>
  <si>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</si>
  <si>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</si>
  <si>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</si>
  <si>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</si>
  <si>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</si>
  <si>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</si>
  <si>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</si>
  <si>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</si>
  <si>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</si>
  <si>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</si>
  <si>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</si>
  <si>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</si>
  <si>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</si>
  <si>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</si>
  <si>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</si>
  <si>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</si>
  <si>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</si>
  <si>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</si>
  <si>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</si>
  <si>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</si>
  <si>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</si>
  <si>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</si>
  <si>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</si>
  <si>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</si>
  <si>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</si>
  <si>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</si>
  <si>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</si>
  <si>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</si>
  <si>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</si>
  <si>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</si>
  <si>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</si>
  <si>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</si>
  <si>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</si>
  <si>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</si>
  <si>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</si>
  <si>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</si>
  <si>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</si>
  <si>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</si>
  <si>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</si>
  <si>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</si>
  <si>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</si>
  <si>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</si>
  <si>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</si>
  <si>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</si>
  <si>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</si>
  <si>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</si>
  <si>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</si>
  <si>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</si>
  <si>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</si>
  <si>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</si>
  <si>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</si>
  <si>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</si>
  <si>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</si>
  <si>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</si>
  <si>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</si>
  <si>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</si>
  <si>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</si>
  <si>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</si>
  <si>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</si>
  <si>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</si>
  <si>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</si>
  <si>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</si>
  <si>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</si>
  <si>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</si>
  <si>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</si>
  <si>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</si>
  <si>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</si>
  <si>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</si>
  <si>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</si>
  <si>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</si>
  <si>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</si>
  <si>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</si>
  <si>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</si>
  <si>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</si>
  <si>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</si>
  <si>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</si>
  <si>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</si>
  <si>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</si>
  <si>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</si>
  <si>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</si>
  <si>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</si>
  <si>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</si>
  <si>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</si>
  <si>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</si>
  <si>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</si>
  <si>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</si>
  <si>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</si>
  <si>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</si>
  <si>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</si>
  <si>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</si>
  <si>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</si>
  <si>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</si>
  <si>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</si>
  <si>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</si>
  <si>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</si>
  <si>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</si>
  <si>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</si>
  <si>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</si>
  <si>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</si>
  <si>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</si>
  <si>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</si>
  <si>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</si>
  <si>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</si>
  <si>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</si>
  <si>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</si>
  <si>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</si>
  <si>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</si>
  <si>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</si>
  <si>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</si>
  <si>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</si>
  <si>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</si>
  <si>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</si>
  <si>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</si>
  <si>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</si>
  <si>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</si>
  <si>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</si>
  <si>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</si>
  <si>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</si>
  <si>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</si>
  <si>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</si>
  <si>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</si>
  <si>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</si>
  <si>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</si>
  <si>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</si>
  <si>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</si>
  <si>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</si>
  <si>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</si>
  <si>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</si>
  <si>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</si>
  <si>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</si>
  <si>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</si>
  <si>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</si>
  <si>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</si>
  <si>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</si>
  <si>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</si>
  <si>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</si>
  <si>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</si>
  <si>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</si>
  <si>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</si>
  <si>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</si>
  <si>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</si>
  <si>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</si>
  <si>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</si>
  <si>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</si>
  <si>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</si>
  <si>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</si>
  <si>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</si>
  <si>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</si>
  <si>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</si>
  <si>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</si>
  <si>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</si>
  <si>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</si>
  <si>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</si>
  <si>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</si>
  <si>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</si>
  <si>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</si>
  <si>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</si>
  <si>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</si>
  <si>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</si>
  <si>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</si>
  <si>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</si>
  <si>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</si>
  <si>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</si>
  <si>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</si>
  <si>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</si>
  <si>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</si>
  <si>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</si>
  <si>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</si>
  <si>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</si>
  <si>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</si>
  <si>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</si>
  <si>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</si>
  <si>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</si>
  <si>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</si>
  <si>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</si>
  <si>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</si>
  <si>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</si>
  <si>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</si>
  <si>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</si>
  <si>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</si>
  <si>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</si>
  <si>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</si>
  <si>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</si>
  <si>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</si>
  <si>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</si>
  <si>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</si>
  <si>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</si>
  <si>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</si>
  <si>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</si>
  <si>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</si>
  <si>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</si>
  <si>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</si>
  <si>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</si>
  <si>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</si>
  <si>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</si>
  <si>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</si>
  <si>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</si>
  <si>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</si>
  <si>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</si>
  <si>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</si>
  <si>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</si>
  <si>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</si>
  <si>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</si>
  <si>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</si>
  <si>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</si>
  <si>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</si>
  <si>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</si>
  <si>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</si>
  <si>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</si>
  <si>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</si>
  <si>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</si>
  <si>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</si>
  <si>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</si>
  <si>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</si>
  <si>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</si>
  <si>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</si>
  <si>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</si>
  <si>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</si>
  <si>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</si>
  <si>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</si>
  <si>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</si>
  <si>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</si>
  <si>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</si>
  <si>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</si>
  <si>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</si>
  <si>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</si>
  <si>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</si>
  <si>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</si>
  <si>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</si>
  <si>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</si>
  <si>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</si>
  <si>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</si>
  <si>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</si>
  <si>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</si>
  <si>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</si>
  <si>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</si>
  <si>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</si>
  <si>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</si>
  <si>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</si>
  <si>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</si>
  <si>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</si>
  <si>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</si>
  <si>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</si>
  <si>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</si>
  <si>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</si>
  <si>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</si>
  <si>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</si>
  <si>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</si>
  <si>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</si>
  <si>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</si>
  <si>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</si>
  <si>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</si>
  <si>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</si>
  <si>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</si>
  <si>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</si>
  <si>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</si>
  <si>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</si>
  <si>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</si>
  <si>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</si>
  <si>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</si>
  <si>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</si>
  <si>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</si>
  <si>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</si>
  <si>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</si>
  <si>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</si>
  <si>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</si>
  <si>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</si>
  <si>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</si>
  <si>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</si>
  <si>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</si>
  <si>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</si>
  <si>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</si>
  <si>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</si>
  <si>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</si>
  <si>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</si>
  <si>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</si>
  <si>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</si>
  <si>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</si>
  <si>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</si>
  <si>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</si>
  <si>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</si>
  <si>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</si>
  <si>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</si>
  <si>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</si>
  <si>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</si>
  <si>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</si>
  <si>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</si>
  <si>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</si>
  <si>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</si>
  <si>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</si>
  <si>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</si>
  <si>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</si>
  <si>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</si>
  <si>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</si>
  <si>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</si>
  <si>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</si>
  <si>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</si>
  <si>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</si>
  <si>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</si>
  <si>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</si>
  <si>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</si>
  <si>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</si>
  <si>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</si>
  <si>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</si>
  <si>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</si>
  <si>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</si>
  <si>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</si>
  <si>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</si>
  <si>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</si>
  <si>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</si>
  <si>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</si>
  <si>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</si>
  <si>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</si>
  <si>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</si>
  <si>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</si>
  <si>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</si>
  <si>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</si>
  <si>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</si>
  <si>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</si>
  <si>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</si>
  <si>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</si>
  <si>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</si>
  <si>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</si>
  <si>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</si>
  <si>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</si>
  <si>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</si>
  <si>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</si>
  <si>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</si>
  <si>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</si>
  <si>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</si>
  <si>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</si>
  <si>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</si>
  <si>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</si>
  <si>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</si>
  <si>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</si>
  <si>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</si>
  <si>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</si>
  <si>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</si>
  <si>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</si>
  <si>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</si>
  <si>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</si>
  <si>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</si>
  <si>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</si>
  <si>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</si>
  <si>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</si>
  <si>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</si>
  <si>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</si>
  <si>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</si>
  <si>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</si>
  <si>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</si>
  <si>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</si>
  <si>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</si>
  <si>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</si>
  <si>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</si>
  <si>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</si>
  <si>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</si>
  <si>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</si>
  <si>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</si>
  <si>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</si>
  <si>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</si>
  <si>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</si>
  <si>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</si>
  <si>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</si>
  <si>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</si>
  <si>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</si>
  <si>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</si>
  <si>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</si>
  <si>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</si>
  <si>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</si>
  <si>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</si>
  <si>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</si>
  <si>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</si>
  <si>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</si>
  <si>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</si>
  <si>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</si>
  <si>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</si>
  <si>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</si>
  <si>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</si>
  <si>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</si>
  <si>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</si>
  <si>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</si>
  <si>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</si>
  <si>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</si>
  <si>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</si>
  <si>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</si>
  <si>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</si>
  <si>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</si>
  <si>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</si>
  <si>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</si>
  <si>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</si>
  <si>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</si>
  <si>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</si>
  <si>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</si>
  <si>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</si>
  <si>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</si>
  <si>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</si>
  <si>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</si>
  <si>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</si>
  <si>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</si>
  <si>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</si>
  <si>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</si>
  <si>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</si>
  <si>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</si>
  <si>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</si>
  <si>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</si>
  <si>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</si>
  <si>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</si>
  <si>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</si>
  <si>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</si>
  <si>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</si>
  <si>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</si>
  <si>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</si>
  <si>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</si>
  <si>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</si>
  <si>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</si>
  <si>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</si>
  <si>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</si>
  <si>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</si>
  <si>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</si>
  <si>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</si>
  <si>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</si>
  <si>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</si>
  <si>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</si>
  <si>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</si>
  <si>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</si>
  <si>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</si>
  <si>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</si>
  <si>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</si>
  <si>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</si>
  <si>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</si>
  <si>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</si>
  <si>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</si>
  <si>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</si>
  <si>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</si>
  <si>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</si>
  <si>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</si>
  <si>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</si>
  <si>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</si>
  <si>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</si>
  <si>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</si>
  <si>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</si>
  <si>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</si>
  <si>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</si>
  <si>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</si>
  <si>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</si>
  <si>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</si>
  <si>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</si>
  <si>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</si>
  <si>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</si>
  <si>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</si>
  <si>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</si>
  <si>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</si>
  <si>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</si>
  <si>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</si>
  <si>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</si>
  <si>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</si>
  <si>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</si>
  <si>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</si>
  <si>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</si>
  <si>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</si>
  <si>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</si>
  <si>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</si>
  <si>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</si>
  <si>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</si>
  <si>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</si>
  <si>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</si>
  <si>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</si>
  <si>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</si>
  <si>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</si>
  <si>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</si>
  <si>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</si>
  <si>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</si>
  <si>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</si>
  <si>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</si>
  <si>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</si>
  <si>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</si>
  <si>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</si>
  <si>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</si>
  <si>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</si>
  <si>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</si>
  <si>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</si>
  <si>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</si>
  <si>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</si>
  <si>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</si>
  <si>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</si>
  <si>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</si>
  <si>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</si>
  <si>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</si>
  <si>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</si>
  <si>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</si>
  <si>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</si>
  <si>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</si>
  <si>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</si>
  <si>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</si>
  <si>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</si>
  <si>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</si>
  <si>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</si>
  <si>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</si>
  <si>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</si>
  <si>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</si>
  <si>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</si>
  <si>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</si>
  <si>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</si>
  <si>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</si>
  <si>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</si>
  <si>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</si>
  <si>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</si>
  <si>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</si>
  <si>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</si>
  <si>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</si>
  <si>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</si>
  <si>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</si>
  <si>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</si>
  <si>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</si>
  <si>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</si>
  <si>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</si>
  <si>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</si>
  <si>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</si>
  <si>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</si>
  <si>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</si>
  <si>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</si>
  <si>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</si>
  <si>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</si>
  <si>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</si>
  <si>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</si>
  <si>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</si>
  <si>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</si>
  <si>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</si>
  <si>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</si>
  <si>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</si>
  <si>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</si>
  <si>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</si>
  <si>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</si>
  <si>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</si>
  <si>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</si>
  <si>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</si>
  <si>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</si>
  <si>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</si>
  <si>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</si>
  <si>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</si>
  <si>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</si>
  <si>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</si>
  <si>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</si>
  <si>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</si>
  <si>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</si>
  <si>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</si>
  <si>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</si>
  <si>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</si>
  <si>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</si>
  <si>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</si>
  <si>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</si>
  <si>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</si>
  <si>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</si>
  <si>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</si>
  <si>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</si>
  <si>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</si>
  <si>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</si>
  <si>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</si>
  <si>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</si>
  <si>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</si>
  <si>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</si>
  <si>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</si>
  <si>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</si>
  <si>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</si>
  <si>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</si>
  <si>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</si>
  <si>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</si>
  <si>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</si>
  <si>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</si>
  <si>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</si>
  <si>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</si>
  <si>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</si>
  <si>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</si>
  <si>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</si>
  <si>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</si>
  <si>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</si>
  <si>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</si>
  <si>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</si>
  <si>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</si>
  <si>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</si>
  <si>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</si>
  <si>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</si>
  <si>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</si>
  <si>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</si>
  <si>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</si>
  <si>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</si>
  <si>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</si>
  <si>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</si>
  <si>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</si>
  <si>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</si>
  <si>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</si>
  <si>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</si>
  <si>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</si>
  <si>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</si>
  <si>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</si>
  <si>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</si>
  <si>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</si>
  <si>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</si>
  <si>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</si>
  <si>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</si>
  <si>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</si>
  <si>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</si>
  <si>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</si>
  <si>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</si>
  <si>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</si>
  <si>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</si>
  <si>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</si>
  <si>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</si>
  <si>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</si>
  <si>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</si>
  <si>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</si>
  <si>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</si>
  <si>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</si>
  <si>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</si>
  <si>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</si>
  <si>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</si>
  <si>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</si>
  <si>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</si>
  <si>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</si>
  <si>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</si>
  <si>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</si>
  <si>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</si>
  <si>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</si>
  <si>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</si>
  <si>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</si>
  <si>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</si>
  <si>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</si>
  <si>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</si>
  <si>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</si>
  <si>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</si>
  <si>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</si>
  <si>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</si>
  <si>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</si>
  <si>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</si>
  <si>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</si>
  <si>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</si>
  <si>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</si>
  <si>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</si>
  <si>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</si>
  <si>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</si>
  <si>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</si>
  <si>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</si>
  <si>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</si>
  <si>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</si>
  <si>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</si>
  <si>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</si>
  <si>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</si>
  <si>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</si>
  <si>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</si>
  <si>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</si>
  <si>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</si>
  <si>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</si>
  <si>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</si>
  <si>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</si>
  <si>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</si>
  <si>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</si>
  <si>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</si>
  <si>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</si>
  <si>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</si>
  <si>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</si>
  <si>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</si>
  <si>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</si>
  <si>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</si>
  <si>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</si>
  <si>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</si>
  <si>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</si>
  <si>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</si>
  <si>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</si>
  <si>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</si>
  <si>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</si>
  <si>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</si>
  <si>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</si>
  <si>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</si>
  <si>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</si>
  <si>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</si>
  <si>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</si>
  <si>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</si>
  <si>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</si>
  <si>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</si>
  <si>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</si>
  <si>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</si>
  <si>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</si>
  <si>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</si>
  <si>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</si>
  <si>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</si>
  <si>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</si>
  <si>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</si>
  <si>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</si>
  <si>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</si>
  <si>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</si>
  <si>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</si>
  <si>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</si>
  <si>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</si>
  <si>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</si>
  <si>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</si>
  <si>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</si>
  <si>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</si>
  <si>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</si>
  <si>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</si>
  <si>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</si>
  <si>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</si>
  <si>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</si>
  <si>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</si>
  <si>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</si>
  <si>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</si>
  <si>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</si>
  <si>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</si>
  <si>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</si>
  <si>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</si>
  <si>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</si>
  <si>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</si>
  <si>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</si>
  <si>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</si>
  <si>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</si>
  <si>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</si>
  <si>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</si>
  <si>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</si>
  <si>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</si>
  <si>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</si>
  <si>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</si>
  <si>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</si>
  <si>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</si>
  <si>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</si>
  <si>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</si>
  <si>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</si>
  <si>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</si>
  <si>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</si>
  <si>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</si>
  <si>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</si>
  <si>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</si>
  <si>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</si>
  <si>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</si>
  <si>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</si>
  <si>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</si>
  <si>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</si>
  <si>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</si>
  <si>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</si>
  <si>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</si>
  <si>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</si>
  <si>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</si>
  <si>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</si>
  <si>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</si>
  <si>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</si>
  <si>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</si>
  <si>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</si>
  <si>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</si>
  <si>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</si>
  <si>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</si>
  <si>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</si>
  <si>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</si>
  <si>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</si>
  <si>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</si>
  <si>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</si>
  <si>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</si>
  <si>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</si>
  <si>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</si>
  <si>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</si>
  <si>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</si>
  <si>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</si>
  <si>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</si>
  <si>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</si>
  <si>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</si>
  <si>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</si>
  <si>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</si>
  <si>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</si>
  <si>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</si>
  <si>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</si>
  <si>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</si>
  <si>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</si>
  <si>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</si>
  <si>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</si>
  <si>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</si>
  <si>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</si>
  <si>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</si>
  <si>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</si>
  <si>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</si>
  <si>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</si>
  <si>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</si>
  <si>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</si>
  <si>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</si>
  <si>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</si>
  <si>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</si>
  <si>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</si>
  <si>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</si>
  <si>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</si>
  <si>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</si>
  <si>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</si>
  <si>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</si>
  <si>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</si>
  <si>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</si>
  <si>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</si>
  <si>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</si>
  <si>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</si>
  <si>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</si>
  <si>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</si>
  <si>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</si>
  <si>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</si>
  <si>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</si>
  <si>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</si>
  <si>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</si>
  <si>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</si>
  <si>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</si>
  <si>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</si>
  <si>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</si>
  <si>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</si>
  <si>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</si>
  <si>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</si>
  <si>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</si>
  <si>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</si>
  <si>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</si>
  <si>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</si>
  <si>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</si>
  <si>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</si>
  <si>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</si>
  <si>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</si>
  <si>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</si>
  <si>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</si>
  <si>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</si>
  <si>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</si>
  <si>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</si>
  <si>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</si>
  <si>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</si>
  <si>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</si>
  <si>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</si>
  <si>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</si>
  <si>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</si>
  <si>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</si>
  <si>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</si>
  <si>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</si>
  <si>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</si>
  <si>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</si>
  <si>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</si>
  <si>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</si>
  <si>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</si>
  <si>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</si>
  <si>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</si>
  <si>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</si>
  <si>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</si>
  <si>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</si>
  <si>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</si>
  <si>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</si>
  <si>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</si>
  <si>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</si>
  <si>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</si>
  <si>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</si>
  <si>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</si>
  <si>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</si>
  <si>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</si>
  <si>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</si>
  <si>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</si>
  <si>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</si>
  <si>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</si>
  <si>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</si>
  <si>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</si>
  <si>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</si>
  <si>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</si>
  <si>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</si>
  <si>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</si>
  <si>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</si>
  <si>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</si>
  <si>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</si>
  <si>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</si>
  <si>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</si>
  <si>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</si>
  <si>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</si>
  <si>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</si>
  <si>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</si>
  <si>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</si>
  <si>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</si>
  <si>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</si>
  <si>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</si>
  <si>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</si>
  <si>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</si>
  <si>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</si>
  <si>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</si>
  <si>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</si>
  <si>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</si>
  <si>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</si>
  <si>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</si>
  <si>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</si>
  <si>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</si>
  <si>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</si>
  <si>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</si>
  <si>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</si>
  <si>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</si>
  <si>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</si>
  <si>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</si>
  <si>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</si>
  <si>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</si>
  <si>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</si>
  <si>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</si>
  <si>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</si>
  <si>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</si>
  <si>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</si>
  <si>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</si>
  <si>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</si>
  <si>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</si>
  <si>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</si>
  <si>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</si>
  <si>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</si>
  <si>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</si>
  <si>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</si>
  <si>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</si>
  <si>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</si>
  <si>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</si>
  <si>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</si>
  <si>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</si>
  <si>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</si>
  <si>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</si>
  <si>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</si>
  <si>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</si>
  <si>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</si>
  <si>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</si>
  <si>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</si>
  <si>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</si>
  <si>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</si>
  <si>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</si>
  <si>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</si>
  <si>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</si>
  <si>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</si>
  <si>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</si>
  <si>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</si>
  <si>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</si>
  <si>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</si>
  <si>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</si>
  <si>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</si>
  <si>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</si>
  <si>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</si>
  <si>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</si>
  <si>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</si>
  <si>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</si>
  <si>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</si>
  <si>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</si>
  <si>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</si>
  <si>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</si>
  <si>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</si>
  <si>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</si>
  <si>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</si>
  <si>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</si>
  <si>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</si>
  <si>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</si>
  <si>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</si>
  <si>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</si>
  <si>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</si>
  <si>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</si>
  <si>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</si>
  <si>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</si>
  <si>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</si>
  <si>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</si>
  <si>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</si>
  <si>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</si>
  <si>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</si>
  <si>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</si>
  <si>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</si>
  <si>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</si>
  <si>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</si>
  <si>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</si>
  <si>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</si>
  <si>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</si>
  <si>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</si>
  <si>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</si>
  <si>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</si>
  <si>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</si>
  <si>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</si>
  <si>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</si>
  <si>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</si>
  <si>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</si>
  <si>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</si>
  <si>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</si>
  <si>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</si>
  <si>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</si>
  <si>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</si>
  <si>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</si>
  <si>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</si>
  <si>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</si>
  <si>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</si>
  <si>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</si>
  <si>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</si>
  <si>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</si>
  <si>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</si>
  <si>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</si>
  <si>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</si>
  <si>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</si>
  <si>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</si>
  <si>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</si>
  <si>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</si>
  <si>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</si>
  <si>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</si>
  <si>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</si>
  <si>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</si>
  <si>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</si>
  <si>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</si>
  <si>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</si>
  <si>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</si>
  <si>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</si>
  <si>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</si>
  <si>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</si>
  <si>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</si>
  <si>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</si>
  <si>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</si>
  <si>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</si>
  <si>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</si>
  <si>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</si>
  <si>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</si>
  <si>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</si>
  <si>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</si>
  <si>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</si>
  <si>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</si>
  <si>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</si>
  <si>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</si>
  <si>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</si>
  <si>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</si>
  <si>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</si>
  <si>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</si>
  <si>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</si>
  <si>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</si>
  <si>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</si>
  <si>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</si>
  <si>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</si>
  <si>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</si>
  <si>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</si>
  <si>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</si>
  <si>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</si>
  <si>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</si>
  <si>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</si>
  <si>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</si>
  <si>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</si>
  <si>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</si>
  <si>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</si>
  <si>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</si>
  <si>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</si>
  <si>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</si>
  <si>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</si>
  <si>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</si>
  <si>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</si>
  <si>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</si>
  <si>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</si>
  <si>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</si>
  <si>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</si>
  <si>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</si>
  <si>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</si>
  <si>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</si>
  <si>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</si>
  <si>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</si>
  <si>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</si>
  <si>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</si>
  <si>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</si>
  <si>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</si>
  <si>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</si>
  <si>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</si>
  <si>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</si>
  <si>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</si>
  <si>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</si>
  <si>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</si>
  <si>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</si>
  <si>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</si>
  <si>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</si>
  <si>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</si>
  <si>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</si>
  <si>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</si>
  <si>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</si>
  <si>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</si>
  <si>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</si>
  <si>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</si>
  <si>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</si>
  <si>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</si>
  <si>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</si>
  <si>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</si>
  <si>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</si>
  <si>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</si>
  <si>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</si>
  <si>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</si>
  <si>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</si>
  <si>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</si>
  <si>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</si>
  <si>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</si>
  <si>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</si>
  <si>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</si>
  <si>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</si>
  <si>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</si>
  <si>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</si>
  <si>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</si>
  <si>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</si>
  <si>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</si>
  <si>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</si>
  <si>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</si>
  <si>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</si>
  <si>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</si>
  <si>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</si>
  <si>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</si>
  <si>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</si>
  <si>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</si>
  <si>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</si>
  <si>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</si>
  <si>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</si>
  <si>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</si>
  <si>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</si>
  <si>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</si>
  <si>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</si>
  <si>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</si>
  <si>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</si>
  <si>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</si>
  <si>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</si>
  <si>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</si>
  <si>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</si>
  <si>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</si>
  <si>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</si>
  <si>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</si>
  <si>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</si>
  <si>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</si>
  <si>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</si>
  <si>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</si>
  <si>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</si>
  <si>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</si>
  <si>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</si>
  <si>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</si>
  <si>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</si>
  <si>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</si>
  <si>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</si>
  <si>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</si>
  <si>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</si>
  <si>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</si>
  <si>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</si>
  <si>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</si>
  <si>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</si>
  <si>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</si>
  <si>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</si>
  <si>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</si>
  <si>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</si>
  <si>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</si>
  <si>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</si>
  <si>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</si>
  <si>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</si>
  <si>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</si>
  <si>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</si>
  <si>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</si>
  <si>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</si>
  <si>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</si>
  <si>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</si>
  <si>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</si>
  <si>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</si>
  <si>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</si>
  <si>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</si>
  <si>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</si>
  <si>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</si>
  <si>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</si>
  <si>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</si>
  <si>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</si>
  <si>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</si>
  <si>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</si>
  <si>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</si>
  <si>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</si>
  <si>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</si>
  <si>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</si>
  <si>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</si>
  <si>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</si>
  <si>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</si>
  <si>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</si>
  <si>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</si>
  <si>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</si>
  <si>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</si>
  <si>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</si>
  <si>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</si>
  <si>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</si>
  <si>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</si>
  <si>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</si>
  <si>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</si>
  <si>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</si>
  <si>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</si>
  <si>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</si>
  <si>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</si>
  <si>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</si>
  <si>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</si>
  <si>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</si>
  <si>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</si>
  <si>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</si>
  <si>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</si>
  <si>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</si>
  <si>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</si>
  <si>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</si>
  <si>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</si>
  <si>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</si>
  <si>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</si>
  <si>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</si>
  <si>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</si>
  <si>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</si>
  <si>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</si>
  <si>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</si>
  <si>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</si>
  <si>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</si>
  <si>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</si>
  <si>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</si>
  <si>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</si>
  <si>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</si>
  <si>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</si>
  <si>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</si>
  <si>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</si>
  <si>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</si>
  <si>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</si>
  <si>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</si>
  <si>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</si>
  <si>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</si>
  <si>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</si>
  <si>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</si>
  <si>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</si>
  <si>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</si>
  <si>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</si>
  <si>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</si>
  <si>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</si>
  <si>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</si>
  <si>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</si>
  <si>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</si>
  <si>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</si>
  <si>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</si>
  <si>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</si>
  <si>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</si>
  <si>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</si>
  <si>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</si>
  <si>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</si>
  <si>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</si>
  <si>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</si>
  <si>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</si>
  <si>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</si>
  <si>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</si>
  <si>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</si>
  <si>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</si>
  <si>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</si>
  <si>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</si>
  <si>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</si>
  <si>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</si>
  <si>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</si>
  <si>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</si>
  <si>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</si>
  <si>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</si>
  <si>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</si>
  <si>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</si>
  <si>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</si>
  <si>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</si>
  <si>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</si>
  <si>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</si>
  <si>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</si>
  <si>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</si>
  <si>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</si>
  <si>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</si>
  <si>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</si>
  <si>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</si>
  <si>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</si>
  <si>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</si>
  <si>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</si>
  <si>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</si>
  <si>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</si>
  <si>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</si>
  <si>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</si>
  <si>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</si>
  <si>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</si>
  <si>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</si>
  <si>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</si>
  <si>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</si>
  <si>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</si>
  <si>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</si>
  <si>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</si>
  <si>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</si>
  <si>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</si>
  <si>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</si>
  <si>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</si>
  <si>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</si>
  <si>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</si>
  <si>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</si>
  <si>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</si>
  <si>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</si>
  <si>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</si>
  <si>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</si>
  <si>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</si>
  <si>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</si>
  <si>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</si>
  <si>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</si>
  <si>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</si>
  <si>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</si>
  <si>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</si>
  <si>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</si>
  <si>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</si>
  <si>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</si>
  <si>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</si>
  <si>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</si>
  <si>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</si>
  <si>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</si>
  <si>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</si>
  <si>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</si>
  <si>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</si>
  <si>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</si>
  <si>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</si>
  <si>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</si>
  <si>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</si>
  <si>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</si>
  <si>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</si>
  <si>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</si>
  <si>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</si>
  <si>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</si>
  <si>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</si>
  <si>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</si>
  <si>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</si>
  <si>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</si>
  <si>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</si>
  <si>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</si>
  <si>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</si>
  <si>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</si>
  <si>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</si>
  <si>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</si>
  <si>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</si>
  <si>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</si>
  <si>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</si>
  <si>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</si>
  <si>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</si>
  <si>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</si>
  <si>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</si>
  <si>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</si>
  <si>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</si>
  <si>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</si>
  <si>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</si>
  <si>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</si>
  <si>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</si>
  <si>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</si>
  <si>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</si>
  <si>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</si>
  <si>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</si>
  <si>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</si>
  <si>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</si>
  <si>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</si>
  <si>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</si>
  <si>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</si>
  <si>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</si>
  <si>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</si>
  <si>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</si>
  <si>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</si>
  <si>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</si>
  <si>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</si>
  <si>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</si>
  <si>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</si>
  <si>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</si>
  <si>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</si>
  <si>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</si>
  <si>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</si>
  <si>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</si>
  <si>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</si>
  <si>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</si>
  <si>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</si>
  <si>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</si>
  <si>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</si>
  <si>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</si>
  <si>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</si>
  <si>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</si>
  <si>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</si>
  <si>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</si>
  <si>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</si>
  <si>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</si>
  <si>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</si>
  <si>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</si>
  <si>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</si>
  <si>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</si>
  <si>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</si>
  <si>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</si>
  <si>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</si>
  <si>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</si>
  <si>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</si>
  <si>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</si>
  <si>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</si>
  <si>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</si>
  <si>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</si>
  <si>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</si>
  <si>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</si>
  <si>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</si>
  <si>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</si>
  <si>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</si>
  <si>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</si>
  <si>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</si>
  <si>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</si>
  <si>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</si>
  <si>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</si>
  <si>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</si>
  <si>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</si>
  <si>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</si>
  <si>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</si>
  <si>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</si>
  <si>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</si>
  <si>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</si>
  <si>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</si>
  <si>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</si>
  <si>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</si>
  <si>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</si>
  <si>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</si>
  <si>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</si>
  <si>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</si>
  <si>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</si>
  <si>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</si>
  <si>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</si>
  <si>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</si>
  <si>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</si>
  <si>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</si>
  <si>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</si>
  <si>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</si>
  <si>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</si>
  <si>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</si>
  <si>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</si>
  <si>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</si>
  <si>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</si>
  <si>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</si>
  <si>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</si>
  <si>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</si>
  <si>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</si>
  <si>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</si>
  <si>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</si>
  <si>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</si>
  <si>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</si>
  <si>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</si>
  <si>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</si>
  <si>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</si>
  <si>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</si>
  <si>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</si>
  <si>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</si>
  <si>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</si>
  <si>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</si>
  <si>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</si>
  <si>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</si>
  <si>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</si>
  <si>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</si>
  <si>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</si>
  <si>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</si>
  <si>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</si>
  <si>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</si>
  <si>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</si>
  <si>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</si>
  <si>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</si>
  <si>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</si>
  <si>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</si>
  <si>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</si>
  <si>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</si>
  <si>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</si>
  <si>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</si>
  <si>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</si>
  <si>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</si>
  <si>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</si>
  <si>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</si>
  <si>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</si>
  <si>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</si>
  <si>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</si>
  <si>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</si>
  <si>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</si>
  <si>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</si>
  <si>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</si>
  <si>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</si>
  <si>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</si>
  <si>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</si>
  <si>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</si>
  <si>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</si>
  <si>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</si>
  <si>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</si>
  <si>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</si>
  <si>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</si>
  <si>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</si>
  <si>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</si>
  <si>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</si>
  <si>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</si>
  <si>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</si>
  <si>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</si>
  <si>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</si>
  <si>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</si>
  <si>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</si>
  <si>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</si>
  <si>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</si>
  <si>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</si>
  <si>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</si>
  <si>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</si>
  <si>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</si>
  <si>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</si>
  <si>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</si>
  <si>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</si>
  <si>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</si>
  <si>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</si>
  <si>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</si>
  <si>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</si>
  <si>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</si>
  <si>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</si>
  <si>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</si>
  <si>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</si>
  <si>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</si>
  <si>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</si>
  <si>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</si>
  <si>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</si>
  <si>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</si>
  <si>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</si>
  <si>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</si>
  <si>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</si>
  <si>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</si>
  <si>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</si>
  <si>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</si>
  <si>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</si>
  <si>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</si>
  <si>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</si>
  <si>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</si>
  <si>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</si>
  <si>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</si>
  <si>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</si>
  <si>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</si>
  <si>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</si>
  <si>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</si>
  <si>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</si>
  <si>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</si>
  <si>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</si>
  <si>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</si>
  <si>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</si>
  <si>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</si>
  <si>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</si>
  <si>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</si>
  <si>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</si>
  <si>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</si>
  <si>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</si>
  <si>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</si>
  <si>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</si>
  <si>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</si>
  <si>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</si>
  <si>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</si>
  <si>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</si>
  <si>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</si>
  <si>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</si>
  <si>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</si>
  <si>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</si>
  <si>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</si>
  <si>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</si>
  <si>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</si>
  <si>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</si>
  <si>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</si>
  <si>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</si>
  <si>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</si>
  <si>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</si>
  <si>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</si>
  <si>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</si>
  <si>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</si>
  <si>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</si>
  <si>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</si>
  <si>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</si>
  <si>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</si>
  <si>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</si>
  <si>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</si>
  <si>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</si>
  <si>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</si>
  <si>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</si>
  <si>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</si>
  <si>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</si>
  <si>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</si>
  <si>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</si>
  <si>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</si>
  <si>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</si>
  <si>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</si>
  <si>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</si>
  <si>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</si>
  <si>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</si>
  <si>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</si>
  <si>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</si>
  <si>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</si>
  <si>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</si>
  <si>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</si>
  <si>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</si>
  <si>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</si>
  <si>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</si>
  <si>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</si>
  <si>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</si>
  <si>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</si>
  <si>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</si>
  <si>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</si>
  <si>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</si>
  <si>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</si>
  <si>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</si>
  <si>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</si>
  <si>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</si>
  <si>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</si>
  <si>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</si>
  <si>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</si>
  <si>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</si>
  <si>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</si>
  <si>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</si>
  <si>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</si>
  <si>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</si>
  <si>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</si>
  <si>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</si>
  <si>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</si>
  <si>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</si>
  <si>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</si>
  <si>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</si>
  <si>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</si>
  <si>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</si>
  <si>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</si>
  <si>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</si>
  <si>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</si>
  <si>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</si>
  <si>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</si>
  <si>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</si>
  <si>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</si>
  <si>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</si>
  <si>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</si>
  <si>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</si>
  <si>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</si>
  <si>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</si>
  <si>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</si>
  <si>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</si>
  <si>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</si>
  <si>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</si>
  <si>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</si>
  <si>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</si>
  <si>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</si>
  <si>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</si>
  <si>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</si>
  <si>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</si>
  <si>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</si>
  <si>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</si>
  <si>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</si>
  <si>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</si>
  <si>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</si>
  <si>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</si>
  <si>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</si>
  <si>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</si>
  <si>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</si>
  <si>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</si>
  <si>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</si>
  <si>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</si>
  <si>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</si>
  <si>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</si>
  <si>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</si>
  <si>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</si>
  <si>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</si>
  <si>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</si>
  <si>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</si>
  <si>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</si>
  <si>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</si>
  <si>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</si>
  <si>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</si>
  <si>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</si>
  <si>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</si>
  <si>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</si>
  <si>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</si>
  <si>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</si>
  <si>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</si>
  <si>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</si>
  <si>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</si>
  <si>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</si>
  <si>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</si>
  <si>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</si>
  <si>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</si>
  <si>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</si>
  <si>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</si>
  <si>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</si>
  <si>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</si>
  <si>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</si>
  <si>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</si>
  <si>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</si>
  <si>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</si>
  <si>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</si>
  <si>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</si>
  <si>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</si>
  <si>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</si>
  <si>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</si>
  <si>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</si>
  <si>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</si>
  <si>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</si>
  <si>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</si>
  <si>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</si>
  <si>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</si>
  <si>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</si>
  <si>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</si>
  <si>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</si>
  <si>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</si>
  <si>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</si>
  <si>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</si>
  <si>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</si>
  <si>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</si>
  <si>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</si>
  <si>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</si>
  <si>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</si>
  <si>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</si>
  <si>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</si>
  <si>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</si>
  <si>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</si>
  <si>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</si>
  <si>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</si>
  <si>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</si>
  <si>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</si>
  <si>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</si>
  <si>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</si>
  <si>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</si>
  <si>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</si>
  <si>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</si>
  <si>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</si>
  <si>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</si>
  <si>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</si>
  <si>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</si>
  <si>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</si>
  <si>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</si>
  <si>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</si>
  <si>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</si>
  <si>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</si>
  <si>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</si>
  <si>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</si>
  <si>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</si>
  <si>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</si>
  <si>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</si>
  <si>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</si>
  <si>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</si>
  <si>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</si>
  <si>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</si>
  <si>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</si>
  <si>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</si>
  <si>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</si>
  <si>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</si>
  <si>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</si>
  <si>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</si>
  <si>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</si>
  <si>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</si>
  <si>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</si>
  <si>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</si>
  <si>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</si>
  <si>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</si>
  <si>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</si>
  <si>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</si>
  <si>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</si>
  <si>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</si>
  <si>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</si>
  <si>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</si>
  <si>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</si>
  <si>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</si>
  <si>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</si>
  <si>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</si>
  <si>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</si>
  <si>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</si>
  <si>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</si>
  <si>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</si>
  <si>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</si>
  <si>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</si>
  <si>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</si>
  <si>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</si>
  <si>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</si>
  <si>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</si>
  <si>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</si>
  <si>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</si>
  <si>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</si>
  <si>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</si>
  <si>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</si>
  <si>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</si>
  <si>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</si>
  <si>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</si>
  <si>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</si>
  <si>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</si>
  <si>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</si>
  <si>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</si>
  <si>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</si>
  <si>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</si>
  <si>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</si>
  <si>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</si>
  <si>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</si>
  <si>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</si>
  <si>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</si>
  <si>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</si>
  <si>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</si>
  <si>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</si>
  <si>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</si>
  <si>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</si>
  <si>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</si>
  <si>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</si>
  <si>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</si>
  <si>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</si>
  <si>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</si>
  <si>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</si>
  <si>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</si>
  <si>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</si>
  <si>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</si>
  <si>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</si>
  <si>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</si>
  <si>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</si>
  <si>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</si>
  <si>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</si>
  <si>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</si>
  <si>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</si>
  <si>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</si>
  <si>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</si>
  <si>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</si>
  <si>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</si>
  <si>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</si>
  <si>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</si>
  <si>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</si>
  <si>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</si>
  <si>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</si>
  <si>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</si>
  <si>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</si>
  <si>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</si>
  <si>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</si>
  <si>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</si>
  <si>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</si>
  <si>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</si>
  <si>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</si>
  <si>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</si>
  <si>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</si>
  <si>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</si>
  <si>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</si>
  <si>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</si>
  <si>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</si>
  <si>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</si>
  <si>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</si>
  <si>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</si>
  <si>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</si>
  <si>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</si>
  <si>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</si>
  <si>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</si>
  <si>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</si>
  <si>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</si>
  <si>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</si>
  <si>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</si>
  <si>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</si>
  <si>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</si>
  <si>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</si>
  <si>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</si>
  <si>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</si>
  <si>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</si>
  <si>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</si>
  <si>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</si>
  <si>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</si>
  <si>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</si>
  <si>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</si>
  <si>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</si>
  <si>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</si>
  <si>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</si>
  <si>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</si>
  <si>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</si>
  <si>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</si>
  <si>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</si>
  <si>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</si>
  <si>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</si>
  <si>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</si>
  <si>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</si>
  <si>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</si>
  <si>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</si>
  <si>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</si>
  <si>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</si>
  <si>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</si>
  <si>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</si>
  <si>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</si>
  <si>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</si>
  <si>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</si>
  <si>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</si>
  <si>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</si>
  <si>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</si>
  <si>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</si>
  <si>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</si>
  <si>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</si>
  <si>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</si>
  <si>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</si>
  <si>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</si>
  <si>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</si>
  <si>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</si>
  <si>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</si>
  <si>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</si>
  <si>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</si>
  <si>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</si>
  <si>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</si>
  <si>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</si>
  <si>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</si>
  <si>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</si>
  <si>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</si>
  <si>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</si>
  <si>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</si>
  <si>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</si>
  <si>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</si>
  <si>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</si>
  <si>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</si>
  <si>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</si>
  <si>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</si>
  <si>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</si>
  <si>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</si>
  <si>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</si>
  <si>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</si>
  <si>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</si>
  <si>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</si>
  <si>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</si>
  <si>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</si>
  <si>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</si>
  <si>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</si>
  <si>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</si>
  <si>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</si>
  <si>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</si>
  <si>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</si>
  <si>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</si>
  <si>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</si>
  <si>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</si>
  <si>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</si>
  <si>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</si>
  <si>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</si>
  <si>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</si>
  <si>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</si>
  <si>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</si>
  <si>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</si>
  <si>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</si>
  <si>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</si>
  <si>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</si>
  <si>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</si>
  <si>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</si>
  <si>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</si>
  <si>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</si>
  <si>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</si>
  <si>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</si>
  <si>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</si>
  <si>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</si>
  <si>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</si>
  <si>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</si>
  <si>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</si>
  <si>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</si>
  <si>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</si>
  <si>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</si>
  <si>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</si>
  <si>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</si>
  <si>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</si>
  <si>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</si>
  <si>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</si>
  <si>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</si>
  <si>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</si>
  <si>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</si>
  <si>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</si>
  <si>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</si>
  <si>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</si>
  <si>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</si>
  <si>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</si>
  <si>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</si>
  <si>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</si>
  <si>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</si>
  <si>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</si>
  <si>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</si>
  <si>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</si>
  <si>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</si>
  <si>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</si>
  <si>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</si>
  <si>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</si>
  <si>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</si>
  <si>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</si>
  <si>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</si>
  <si>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</si>
  <si>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</si>
  <si>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</si>
  <si>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</si>
  <si>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</si>
  <si>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</si>
  <si>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</si>
  <si>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</si>
  <si>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</si>
  <si>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</si>
  <si>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</si>
  <si>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</si>
  <si>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</si>
  <si>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</si>
  <si>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</si>
  <si>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</si>
  <si>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</si>
  <si>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</si>
  <si>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</si>
  <si>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</si>
  <si>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</si>
  <si>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</si>
  <si>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</si>
  <si>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</si>
  <si>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</si>
  <si>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</si>
  <si>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</si>
  <si>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</si>
  <si>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</si>
  <si>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</si>
  <si>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</si>
  <si>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</si>
  <si>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</si>
  <si>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</si>
  <si>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</si>
  <si>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</si>
  <si>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</si>
  <si>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</si>
  <si>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</si>
  <si>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</si>
  <si>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</si>
  <si>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</si>
  <si>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</si>
  <si>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</si>
  <si>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</si>
  <si>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</si>
  <si>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</si>
  <si>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</si>
  <si>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</si>
  <si>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</si>
  <si>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</si>
  <si>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</si>
  <si>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</si>
  <si>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</si>
  <si>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</si>
  <si>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</si>
  <si>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</si>
  <si>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</si>
  <si>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</si>
  <si>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</si>
  <si>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</si>
  <si>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</si>
  <si>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</si>
  <si>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</si>
  <si>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</si>
  <si>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</si>
  <si>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</si>
  <si>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</si>
  <si>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</si>
  <si>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</si>
  <si>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</si>
  <si>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</si>
  <si>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</si>
  <si>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</si>
  <si>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</si>
  <si>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</si>
  <si>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</si>
  <si>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</si>
  <si>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</si>
  <si>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</si>
  <si>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</si>
  <si>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</si>
  <si>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</si>
  <si>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</si>
  <si>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</si>
  <si>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</si>
  <si>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</si>
  <si>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</si>
  <si>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</si>
  <si>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</si>
  <si>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</si>
  <si>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</si>
  <si>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</si>
  <si>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</si>
  <si>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</si>
  <si>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</si>
  <si>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</si>
  <si>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</si>
  <si>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</si>
  <si>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</si>
  <si>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</si>
  <si>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</si>
  <si>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</si>
  <si>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</si>
  <si>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</si>
  <si>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</si>
  <si>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</si>
  <si>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</si>
  <si>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</si>
  <si>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</si>
  <si>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</si>
  <si>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</si>
  <si>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</si>
  <si>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</si>
  <si>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</si>
  <si>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</si>
  <si>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</si>
  <si>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</si>
  <si>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</si>
  <si>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</si>
  <si>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</si>
  <si>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</si>
  <si>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</si>
  <si>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</si>
  <si>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</si>
  <si>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</si>
  <si>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</si>
  <si>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</si>
  <si>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</si>
  <si>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</si>
  <si>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</si>
  <si>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</si>
  <si>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</si>
  <si>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</si>
  <si>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</si>
  <si>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</si>
  <si>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</si>
  <si>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</si>
  <si>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</si>
  <si>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</si>
  <si>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</si>
  <si>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</si>
  <si>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</si>
  <si>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</si>
  <si>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</si>
  <si>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</si>
  <si>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</si>
  <si>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</si>
  <si>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</si>
  <si>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</si>
  <si>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</si>
  <si>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</si>
  <si>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</si>
  <si>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</si>
  <si>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</si>
  <si>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</si>
  <si>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</si>
  <si>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</si>
  <si>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</si>
  <si>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</si>
  <si>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</si>
  <si>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</si>
  <si>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</si>
  <si>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</si>
  <si>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</si>
  <si>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</si>
  <si>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</si>
  <si>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</si>
  <si>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</si>
  <si>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</si>
  <si>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</si>
  <si>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</si>
  <si>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</si>
  <si>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</si>
  <si>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</si>
  <si>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</si>
  <si>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</si>
  <si>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</si>
  <si>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</si>
  <si>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</si>
  <si>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</si>
  <si>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</si>
  <si>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</si>
  <si>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</si>
  <si>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</si>
  <si>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</si>
  <si>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</si>
  <si>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</si>
  <si>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</si>
  <si>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</si>
  <si>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</si>
  <si>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</si>
  <si>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</si>
  <si>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</si>
  <si>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</si>
  <si>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</si>
  <si>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</si>
  <si>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</si>
  <si>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</si>
  <si>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</si>
  <si>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</si>
  <si>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</si>
  <si>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</si>
  <si>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</si>
  <si>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</si>
  <si>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</si>
  <si>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</si>
  <si>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</si>
  <si>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</si>
  <si>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</si>
  <si>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</si>
  <si>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</si>
  <si>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</si>
  <si>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</si>
  <si>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</si>
  <si>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</si>
  <si>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</si>
  <si>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</si>
  <si>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</si>
  <si>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</si>
  <si>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</si>
  <si>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</si>
  <si>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</si>
  <si>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</si>
  <si>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</si>
  <si>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</si>
  <si>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</si>
  <si>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</si>
  <si>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</si>
  <si>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</si>
  <si>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</si>
  <si>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</si>
  <si>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</si>
  <si>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</si>
  <si>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</si>
  <si>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</si>
  <si>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</si>
  <si>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</si>
  <si>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</si>
  <si>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</si>
  <si>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</si>
  <si>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</si>
  <si>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</si>
  <si>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</si>
  <si>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</si>
  <si>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</si>
  <si>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</si>
  <si>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</si>
  <si>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</si>
  <si>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</si>
  <si>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</si>
  <si>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</si>
  <si>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</si>
  <si>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</si>
  <si>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</si>
  <si>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</si>
  <si>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</si>
  <si>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</si>
  <si>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</si>
  <si>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</si>
  <si>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</si>
  <si>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</si>
  <si>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</si>
  <si>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</si>
  <si>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</si>
  <si>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</si>
  <si>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</si>
  <si>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</si>
  <si>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</si>
  <si>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</si>
  <si>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</si>
  <si>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</si>
  <si>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</si>
  <si>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</si>
  <si>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</si>
  <si>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</si>
  <si>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</si>
  <si>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</si>
  <si>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</si>
  <si>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</si>
  <si>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</si>
  <si>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</si>
  <si>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</si>
  <si>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</si>
  <si>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</si>
  <si>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</si>
  <si>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</si>
  <si>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</si>
  <si>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</si>
  <si>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</si>
  <si>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</si>
  <si>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</si>
  <si>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</si>
  <si>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</si>
  <si>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</si>
  <si>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</si>
  <si>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</si>
  <si>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</si>
  <si>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</si>
  <si>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</si>
  <si>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</si>
  <si>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</si>
  <si>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</si>
  <si>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</si>
  <si>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</si>
  <si>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</si>
  <si>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</si>
  <si>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</si>
  <si>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</si>
  <si>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</si>
  <si>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</si>
  <si>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</si>
  <si>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</si>
  <si>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</si>
  <si>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</si>
  <si>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</si>
  <si>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</si>
  <si>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</si>
  <si>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</si>
  <si>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</si>
  <si>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</si>
  <si>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</si>
  <si>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</si>
  <si>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</si>
  <si>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</si>
  <si>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</si>
  <si>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</si>
  <si>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</si>
  <si>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</si>
  <si>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</si>
  <si>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</si>
  <si>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</si>
  <si>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</si>
  <si>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</si>
  <si>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</si>
  <si>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</si>
  <si>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</si>
  <si>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</si>
  <si>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</si>
  <si>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</si>
  <si>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</si>
  <si>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</si>
  <si>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</si>
  <si>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</si>
  <si>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</si>
  <si>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</si>
  <si>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</si>
  <si>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</si>
  <si>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</si>
  <si>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</si>
  <si>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</si>
  <si>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</si>
  <si>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</si>
  <si>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</si>
  <si>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</si>
  <si>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</si>
  <si>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</si>
  <si>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</si>
  <si>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</si>
  <si>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</si>
  <si>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</si>
  <si>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</si>
  <si>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</si>
  <si>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</si>
  <si>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</si>
  <si>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</si>
  <si>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</si>
  <si>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</si>
  <si>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</si>
  <si>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</si>
  <si>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</si>
  <si>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</si>
  <si>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</si>
  <si>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</si>
  <si>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</si>
  <si>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</si>
  <si>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</si>
  <si>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</si>
  <si>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</si>
  <si>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</si>
  <si>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</si>
  <si>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</si>
  <si>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</si>
  <si>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</si>
  <si>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</si>
  <si>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</si>
  <si>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</si>
  <si>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</si>
  <si>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</si>
  <si>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</si>
  <si>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</si>
  <si>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</si>
  <si>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</si>
  <si>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</si>
  <si>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</si>
  <si>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</si>
  <si>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</si>
  <si>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</si>
  <si>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</si>
  <si>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</si>
  <si>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</si>
  <si>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</si>
  <si>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</si>
  <si>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</si>
  <si>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</si>
  <si>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</si>
  <si>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</si>
  <si>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</si>
  <si>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</si>
  <si>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</si>
  <si>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</si>
  <si>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</si>
  <si>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</si>
  <si>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</si>
  <si>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</si>
  <si>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</si>
  <si>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</si>
  <si>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</si>
  <si>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</si>
  <si>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</si>
  <si>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</si>
  <si>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</si>
  <si>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</si>
  <si>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</si>
  <si>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</si>
  <si>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</si>
  <si>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</si>
  <si>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</si>
  <si>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</si>
  <si>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</si>
  <si>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</si>
  <si>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</si>
  <si>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</si>
  <si>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</si>
  <si>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</si>
  <si>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</si>
  <si>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</si>
  <si>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</si>
  <si>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</si>
  <si>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</si>
  <si>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</si>
  <si>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</si>
  <si>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</si>
  <si>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</si>
  <si>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</si>
  <si>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</si>
  <si>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</si>
  <si>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</si>
  <si>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</si>
  <si>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</si>
  <si>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</si>
  <si>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</si>
  <si>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</si>
  <si>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</si>
  <si>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</si>
  <si>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</si>
  <si>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</si>
  <si>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</si>
  <si>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</si>
  <si>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</si>
  <si>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</si>
  <si>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</si>
  <si>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</si>
  <si>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</si>
  <si>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</si>
  <si>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</si>
  <si>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</si>
  <si>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</si>
  <si>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</si>
  <si>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</si>
  <si>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</si>
  <si>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</si>
  <si>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</si>
  <si>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</si>
  <si>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</si>
  <si>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</si>
  <si>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</si>
  <si>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</si>
  <si>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</si>
  <si>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</si>
  <si>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</si>
  <si>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</si>
  <si>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</si>
  <si>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</si>
  <si>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</si>
  <si>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</si>
  <si>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</si>
  <si>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</si>
  <si>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</si>
  <si>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</si>
  <si>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</si>
  <si>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</si>
  <si>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</si>
  <si>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</si>
  <si>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</si>
  <si>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</si>
  <si>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</si>
  <si>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</si>
  <si>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</si>
  <si>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</si>
  <si>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</si>
  <si>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</si>
  <si>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</si>
  <si>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</si>
  <si>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</si>
  <si>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</si>
  <si>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</si>
  <si>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</si>
  <si>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</si>
  <si>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</si>
  <si>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</si>
  <si>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</si>
  <si>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</si>
  <si>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</si>
  <si>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</si>
  <si>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</si>
  <si>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</si>
  <si>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</si>
  <si>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</si>
  <si>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</si>
  <si>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</si>
  <si>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</si>
  <si>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</si>
  <si>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</si>
  <si>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</si>
  <si>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</si>
  <si>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</si>
  <si>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</si>
  <si>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</si>
  <si>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</si>
  <si>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</si>
  <si>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</si>
  <si>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</si>
  <si>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</si>
  <si>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</si>
  <si>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</si>
  <si>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</si>
  <si>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</si>
  <si>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</si>
  <si>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</si>
  <si>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</si>
  <si>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</si>
  <si>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</si>
  <si>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</si>
  <si>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</si>
  <si>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</si>
  <si>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</si>
  <si>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</si>
  <si>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</si>
  <si>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</si>
  <si>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</si>
  <si>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</si>
  <si>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</si>
  <si>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</si>
  <si>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</si>
  <si>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</si>
  <si>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</si>
  <si>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</si>
  <si>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</si>
  <si>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</si>
  <si>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</si>
  <si>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</si>
  <si>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</si>
  <si>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</si>
  <si>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</si>
  <si>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</si>
  <si>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</si>
  <si>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</si>
  <si>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</si>
  <si>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</si>
  <si>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</si>
  <si>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</si>
  <si>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</si>
  <si>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</si>
  <si>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</si>
  <si>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</si>
  <si>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</si>
  <si>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</si>
  <si>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</si>
  <si>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</si>
  <si>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</si>
  <si>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</si>
  <si>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</si>
  <si>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</si>
  <si>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</si>
  <si>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</si>
  <si>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</si>
  <si>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</si>
  <si>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</si>
  <si>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</si>
  <si>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</si>
  <si>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</si>
  <si>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</si>
  <si>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</si>
  <si>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</si>
  <si>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</si>
  <si>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</si>
  <si>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</si>
  <si>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</si>
  <si>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</si>
  <si>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</si>
  <si>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</si>
  <si>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</si>
  <si>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</si>
  <si>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</si>
  <si>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</si>
  <si>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</si>
  <si>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</si>
  <si>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</si>
  <si>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</si>
  <si>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</si>
  <si>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</si>
  <si>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</si>
  <si>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</si>
  <si>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</si>
  <si>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</si>
  <si>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</si>
  <si>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</si>
  <si>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</si>
  <si>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</si>
  <si>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</si>
  <si>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</si>
  <si>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</si>
  <si>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</si>
  <si>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</si>
  <si>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</si>
  <si>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</si>
  <si>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</si>
  <si>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</si>
  <si>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</si>
  <si>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</si>
  <si>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</si>
  <si>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</si>
  <si>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</si>
  <si>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</si>
  <si>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</si>
  <si>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</si>
  <si>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</si>
  <si>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</si>
  <si>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</si>
  <si>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</si>
  <si>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</si>
  <si>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</si>
  <si>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</si>
  <si>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</si>
  <si>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</si>
  <si>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</si>
  <si>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</si>
  <si>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</si>
  <si>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</si>
  <si>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</si>
  <si>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</si>
  <si>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</si>
  <si>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</si>
  <si>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</si>
  <si>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</si>
  <si>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</si>
  <si>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</si>
  <si>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</si>
  <si>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</si>
  <si>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</si>
  <si>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</si>
  <si>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</si>
  <si>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</si>
  <si>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</si>
  <si>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</si>
  <si>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</si>
  <si>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</si>
  <si>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</si>
  <si>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</si>
  <si>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</si>
  <si>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</si>
  <si>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</si>
  <si>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</si>
  <si>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</si>
  <si>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</si>
  <si>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</si>
  <si>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</si>
  <si>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</si>
  <si>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</si>
  <si>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</si>
  <si>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</si>
  <si>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</si>
  <si>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</si>
  <si>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</si>
  <si>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</si>
  <si>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</si>
  <si>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</si>
  <si>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</si>
  <si>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</si>
  <si>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</si>
  <si>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</si>
  <si>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</si>
  <si>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</si>
  <si>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</si>
  <si>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</si>
  <si>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</si>
  <si>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</si>
  <si>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</si>
  <si>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</si>
  <si>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</si>
  <si>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</si>
  <si>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</si>
  <si>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</si>
  <si>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</si>
  <si>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</si>
  <si>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</si>
  <si>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</si>
  <si>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</si>
  <si>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</si>
  <si>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</si>
  <si>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</si>
  <si>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</si>
  <si>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</si>
  <si>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</si>
  <si>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</si>
  <si>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</si>
  <si>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</si>
  <si>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</si>
  <si>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</si>
  <si>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</si>
  <si>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</si>
  <si>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</si>
  <si>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</si>
  <si>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</si>
  <si>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</si>
  <si>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</si>
  <si>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</si>
  <si>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</si>
  <si>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</si>
  <si>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</si>
  <si>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</si>
  <si>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</si>
  <si>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</si>
  <si>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</si>
  <si>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</si>
  <si>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</si>
  <si>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</si>
  <si>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</si>
  <si>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</si>
  <si>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</si>
  <si>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</si>
  <si>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</si>
  <si>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</si>
  <si>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</si>
  <si>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</si>
  <si>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</si>
  <si>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</si>
  <si>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</si>
  <si>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</si>
  <si>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</si>
  <si>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</si>
  <si>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</si>
  <si>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</si>
  <si>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</si>
  <si>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</si>
  <si>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</si>
  <si>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</si>
  <si>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</si>
  <si>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</si>
  <si>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</si>
  <si>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</si>
  <si>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</si>
  <si>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</si>
  <si>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</si>
  <si>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</si>
  <si>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</si>
  <si>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</si>
  <si>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</si>
  <si>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</si>
  <si>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</si>
  <si>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</si>
  <si>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</si>
  <si>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</si>
  <si>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</si>
  <si>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</si>
  <si>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</si>
  <si>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</si>
  <si>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</si>
  <si>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</si>
  <si>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</si>
  <si>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</si>
  <si>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</si>
  <si>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</si>
  <si>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</si>
  <si>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</si>
  <si>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</si>
  <si>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</si>
  <si>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</si>
  <si>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</si>
  <si>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</si>
  <si>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</si>
  <si>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</si>
  <si>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</si>
  <si>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</si>
  <si>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</si>
  <si>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</si>
  <si>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</si>
  <si>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</si>
  <si>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</si>
  <si>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</si>
  <si>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</si>
  <si>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</si>
  <si>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</si>
  <si>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</si>
  <si>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</si>
  <si>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</si>
  <si>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</si>
  <si>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</si>
  <si>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</si>
  <si>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</si>
  <si>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</si>
  <si>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</si>
  <si>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</si>
  <si>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</si>
  <si>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</si>
  <si>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</si>
  <si>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</si>
  <si>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</si>
  <si>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</si>
  <si>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</si>
  <si>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</si>
  <si>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</si>
  <si>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</si>
  <si>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</si>
  <si>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</si>
  <si>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</si>
  <si>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</si>
  <si>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</si>
  <si>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</si>
  <si>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</si>
  <si>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</si>
  <si>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</si>
  <si>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</si>
  <si>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</si>
  <si>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</si>
  <si>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</si>
  <si>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</si>
  <si>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</si>
  <si>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</si>
  <si>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</si>
  <si>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</si>
  <si>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</si>
  <si>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</si>
  <si>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</si>
  <si>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</si>
  <si>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</si>
  <si>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</si>
  <si>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</si>
  <si>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</si>
  <si>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</si>
  <si>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</si>
  <si>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</si>
  <si>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</si>
  <si>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</si>
  <si>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</si>
  <si>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</si>
  <si>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</si>
  <si>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</si>
  <si>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</si>
  <si>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</si>
  <si>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</si>
  <si>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</si>
  <si>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</si>
  <si>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</si>
  <si>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</si>
  <si>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</si>
  <si>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</si>
  <si>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</si>
  <si>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</si>
  <si>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</si>
  <si>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</si>
  <si>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</si>
  <si>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</si>
  <si>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</si>
  <si>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</si>
  <si>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</si>
  <si>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</si>
  <si>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</si>
  <si>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</si>
  <si>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</si>
  <si>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</si>
  <si>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</si>
  <si>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</si>
  <si>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</si>
  <si>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</si>
  <si>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</si>
  <si>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</si>
  <si>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</si>
  <si>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</si>
  <si>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</si>
  <si>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</si>
  <si>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</si>
  <si>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</si>
  <si>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</si>
  <si>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</si>
  <si>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</si>
  <si>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</si>
  <si>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</si>
  <si>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</si>
  <si>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</si>
  <si>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</si>
  <si>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</si>
  <si>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</si>
  <si>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</si>
  <si>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</si>
  <si>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</si>
  <si>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</si>
  <si>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</si>
  <si>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</si>
  <si>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</si>
  <si>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</si>
  <si>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</si>
  <si>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</si>
  <si>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</si>
  <si>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</si>
  <si>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</si>
  <si>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</si>
  <si>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</si>
  <si>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</si>
  <si>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</si>
  <si>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</si>
  <si>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</si>
  <si>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</si>
  <si>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</si>
  <si>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</si>
  <si>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</si>
  <si>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</si>
  <si>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</si>
  <si>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</si>
  <si>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</si>
  <si>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</si>
  <si>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</si>
  <si>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</si>
  <si>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</si>
  <si>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</si>
  <si>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</si>
  <si>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</si>
  <si>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</si>
  <si>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</si>
  <si>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</si>
  <si>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</si>
  <si>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</si>
  <si>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</si>
  <si>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</si>
  <si>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</si>
  <si>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</si>
  <si>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</si>
  <si>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</si>
  <si>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</si>
  <si>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</si>
  <si>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</si>
  <si>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</si>
  <si>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</si>
  <si>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</si>
  <si>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</si>
  <si>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</si>
  <si>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</si>
  <si>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</si>
  <si>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</si>
  <si>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</si>
  <si>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</si>
  <si>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</si>
  <si>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</si>
  <si>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</si>
  <si>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</si>
  <si>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</si>
  <si>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</si>
  <si>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</si>
  <si>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</si>
  <si>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</si>
  <si>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</si>
  <si>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</si>
  <si>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</si>
  <si>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</si>
  <si>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</si>
  <si>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</si>
  <si>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</si>
  <si>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</si>
  <si>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</si>
  <si>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</si>
  <si>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</si>
  <si>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</si>
  <si>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</si>
  <si>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</si>
  <si>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</si>
  <si>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</si>
  <si>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</si>
  <si>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</si>
  <si>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</si>
  <si>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</si>
  <si>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</si>
  <si>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</si>
  <si>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</si>
  <si>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</si>
  <si>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</si>
  <si>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</si>
  <si>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</si>
  <si>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</si>
  <si>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</si>
  <si>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</si>
  <si>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</si>
  <si>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</si>
  <si>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</si>
  <si>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</si>
  <si>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</si>
  <si>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</si>
  <si>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</si>
  <si>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</si>
  <si>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</si>
  <si>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</si>
  <si>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</si>
  <si>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</si>
  <si>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</si>
  <si>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</si>
  <si>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</si>
  <si>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</si>
  <si>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</si>
  <si>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</si>
  <si>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</si>
  <si>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</si>
  <si>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</si>
  <si>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</si>
  <si>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</si>
  <si>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</si>
  <si>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</si>
  <si>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</si>
  <si>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</si>
  <si>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</si>
  <si>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</si>
  <si>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</si>
  <si>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</si>
  <si>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</si>
  <si>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</si>
  <si>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</si>
  <si>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</si>
  <si>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</si>
  <si>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</si>
  <si>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</si>
  <si>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</si>
  <si>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</si>
  <si>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</si>
  <si>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</si>
  <si>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</si>
  <si>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</si>
  <si>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</si>
  <si>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</si>
  <si>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</si>
  <si>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</si>
  <si>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</si>
  <si>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</si>
  <si>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</si>
  <si>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</si>
  <si>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</si>
  <si>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</si>
  <si>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</si>
  <si>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</si>
  <si>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</si>
  <si>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</si>
  <si>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</si>
  <si>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</si>
  <si>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</si>
  <si>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</si>
  <si>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</si>
  <si>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</si>
  <si>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</si>
  <si>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</si>
  <si>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</si>
  <si>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</si>
  <si>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</si>
  <si>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</si>
  <si>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</si>
  <si>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</si>
  <si>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</si>
  <si>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</si>
  <si>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</si>
  <si>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</si>
  <si>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</si>
  <si>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</si>
  <si>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</si>
  <si>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</si>
  <si>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</si>
  <si>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</si>
  <si>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</si>
  <si>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</si>
  <si>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</si>
  <si>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</si>
  <si>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</si>
  <si>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</si>
  <si>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</si>
  <si>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</si>
  <si>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</si>
  <si>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</si>
  <si>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</si>
  <si>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</si>
  <si>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</si>
  <si>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</si>
  <si>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</si>
  <si>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</si>
  <si>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</si>
  <si>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</si>
  <si>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</si>
  <si>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</si>
  <si>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</si>
  <si>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</si>
  <si>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</si>
  <si>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</si>
  <si>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</si>
  <si>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</si>
  <si>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</si>
  <si>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</si>
  <si>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</si>
  <si>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</si>
  <si>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</si>
  <si>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</si>
  <si>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</si>
  <si>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</si>
  <si>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</si>
  <si>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</si>
  <si>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</si>
  <si>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</si>
  <si>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</si>
  <si>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</si>
  <si>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</si>
  <si>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</si>
  <si>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</si>
  <si>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</si>
  <si>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</si>
  <si>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</si>
  <si>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</si>
  <si>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</si>
  <si>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</si>
  <si>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</si>
  <si>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</si>
  <si>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</si>
  <si>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</si>
  <si>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</si>
  <si>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</si>
  <si>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</si>
  <si>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</si>
  <si>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</si>
  <si>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</si>
  <si>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</si>
  <si>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</si>
  <si>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</si>
  <si>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</si>
  <si>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</si>
  <si>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</si>
  <si>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</si>
  <si>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</si>
  <si>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</si>
  <si>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</si>
  <si>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</si>
  <si>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</si>
  <si>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</si>
  <si>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</si>
  <si>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</si>
  <si>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</si>
  <si>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</si>
  <si>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</si>
  <si>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</si>
  <si>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</si>
  <si>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</si>
  <si>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</si>
  <si>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</si>
  <si>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</si>
  <si>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</si>
  <si>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</si>
  <si>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</si>
  <si>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</si>
  <si>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</si>
  <si>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</si>
  <si>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</si>
  <si>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</si>
  <si>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</si>
  <si>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</si>
  <si>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</si>
  <si>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</si>
  <si>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</si>
  <si>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</si>
  <si>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</si>
  <si>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</si>
  <si>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</si>
  <si>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</si>
  <si>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</si>
  <si>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</si>
  <si>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</si>
  <si>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</si>
  <si>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</si>
  <si>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</si>
  <si>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</si>
  <si>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</si>
  <si>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</si>
  <si>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</si>
  <si>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</si>
  <si>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</si>
  <si>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</si>
  <si>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</si>
  <si>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</si>
  <si>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</si>
  <si>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</si>
  <si>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</si>
  <si>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</si>
  <si>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</si>
  <si>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</si>
  <si>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</si>
  <si>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</si>
  <si>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</si>
  <si>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</si>
  <si>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</si>
  <si>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</si>
  <si>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</si>
  <si>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</si>
  <si>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</si>
  <si>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</si>
  <si>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</si>
  <si>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</si>
  <si>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</si>
  <si>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</si>
  <si>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</si>
  <si>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</si>
  <si>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</si>
  <si>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</si>
  <si>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</si>
  <si>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</si>
  <si>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</si>
  <si>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</si>
  <si>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</si>
  <si>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</si>
  <si>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</si>
  <si>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</si>
  <si>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</si>
  <si>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</si>
  <si>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</si>
  <si>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</si>
  <si>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</si>
  <si>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</si>
  <si>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</si>
  <si>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</si>
  <si>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</si>
  <si>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</si>
  <si>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</si>
  <si>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</si>
  <si>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</si>
  <si>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</si>
  <si>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</si>
  <si>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</si>
  <si>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</si>
  <si>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</si>
  <si>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</si>
  <si>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</si>
  <si>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</si>
  <si>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</si>
  <si>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</si>
  <si>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</si>
  <si>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</si>
  <si>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</si>
  <si>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</si>
  <si>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</si>
  <si>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</si>
  <si>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</si>
  <si>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</si>
  <si>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</si>
  <si>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</si>
  <si>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</si>
  <si>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</si>
  <si>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</si>
  <si>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</si>
  <si>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</si>
  <si>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</si>
  <si>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</si>
  <si>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</si>
  <si>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</si>
  <si>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</si>
  <si>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</si>
  <si>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</si>
  <si>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</si>
  <si>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</si>
  <si>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</si>
  <si>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</si>
  <si>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</si>
  <si>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</si>
  <si>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</si>
  <si>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</si>
  <si>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</si>
  <si>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</si>
  <si>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</si>
  <si>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</si>
  <si>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</si>
  <si>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</si>
  <si>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</si>
  <si>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</si>
  <si>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</si>
  <si>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</si>
  <si>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</si>
  <si>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</si>
  <si>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</si>
  <si>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</si>
  <si>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</si>
  <si>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</si>
  <si>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</si>
  <si>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</si>
  <si>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</si>
  <si>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</si>
  <si>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</si>
  <si>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</si>
  <si>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</si>
  <si>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</si>
  <si>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</si>
  <si>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</si>
  <si>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</si>
  <si>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</si>
  <si>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</si>
  <si>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</si>
  <si>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</si>
  <si>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</si>
  <si>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</si>
  <si>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</si>
  <si>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</si>
  <si>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</si>
  <si>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</si>
  <si>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</si>
  <si>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</si>
  <si>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</si>
  <si>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</si>
  <si>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</si>
  <si>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</si>
  <si>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</si>
  <si>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</si>
  <si>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</si>
  <si>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</si>
  <si>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</si>
  <si>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</si>
  <si>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</si>
  <si>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</si>
  <si>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</si>
  <si>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</si>
  <si>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</si>
  <si>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</si>
  <si>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</si>
  <si>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</si>
  <si>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</si>
  <si>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</si>
  <si>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</si>
  <si>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</si>
  <si>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</si>
  <si>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</si>
  <si>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</si>
  <si>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</si>
  <si>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</si>
  <si>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</si>
  <si>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</si>
  <si>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</si>
  <si>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</si>
  <si>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</si>
  <si>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</si>
  <si>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</si>
  <si>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</si>
  <si>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</si>
  <si>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</si>
  <si>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</si>
  <si>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</si>
  <si>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</si>
  <si>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</si>
  <si>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</si>
  <si>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</si>
  <si>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</si>
  <si>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</si>
  <si>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</si>
  <si>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</si>
  <si>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</si>
  <si>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</si>
  <si>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</si>
  <si>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</si>
  <si>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</si>
  <si>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</si>
  <si>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</si>
  <si>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</si>
  <si>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</si>
  <si>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</si>
  <si>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</si>
  <si>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</si>
  <si>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</si>
  <si>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</si>
  <si>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</si>
  <si>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</si>
  <si>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</si>
  <si>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</si>
  <si>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</si>
  <si>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</si>
  <si>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</si>
  <si>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</si>
  <si>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</si>
  <si>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</si>
  <si>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</si>
  <si>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</si>
  <si>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</si>
  <si>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</si>
  <si>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</si>
  <si>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</si>
  <si>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</si>
  <si>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</si>
  <si>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</si>
  <si>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</si>
  <si>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</si>
  <si>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</si>
  <si>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</si>
  <si>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</si>
  <si>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</si>
  <si>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</si>
  <si>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</si>
  <si>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</si>
  <si>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</si>
  <si>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</si>
  <si>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</si>
  <si>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</si>
  <si>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</si>
  <si>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</si>
  <si>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</si>
  <si>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</si>
  <si>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</si>
  <si>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</si>
  <si>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</si>
  <si>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</si>
  <si>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</si>
  <si>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</si>
  <si>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</si>
  <si>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</si>
  <si>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</si>
  <si>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</si>
  <si>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</si>
  <si>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</si>
  <si>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</si>
  <si>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</si>
  <si>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</si>
  <si>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</si>
  <si>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</si>
  <si>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</si>
  <si>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</si>
  <si>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</si>
  <si>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</si>
  <si>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</si>
  <si>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</si>
  <si>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</si>
  <si>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</si>
  <si>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</si>
  <si>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</si>
  <si>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</si>
  <si>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</si>
  <si>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</si>
  <si>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</si>
  <si>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</si>
  <si>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</si>
  <si>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</si>
  <si>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</si>
  <si>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</si>
  <si>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</si>
  <si>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</si>
  <si>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</si>
  <si>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</si>
  <si>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</si>
  <si>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</si>
  <si>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</si>
  <si>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</si>
  <si>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</si>
  <si>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</si>
  <si>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</si>
  <si>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</si>
  <si>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</si>
  <si>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</si>
  <si>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</si>
  <si>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</si>
  <si>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</si>
  <si>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</si>
  <si>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</si>
  <si>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</si>
  <si>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</si>
  <si>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</si>
  <si>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</si>
  <si>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</si>
  <si>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</si>
  <si>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</si>
  <si>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</si>
  <si>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</si>
  <si>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</si>
  <si>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</si>
  <si>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</si>
  <si>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</si>
  <si>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</si>
  <si>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</si>
  <si>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</si>
  <si>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</si>
  <si>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</si>
  <si>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</si>
  <si>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</si>
  <si>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</si>
  <si>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</si>
  <si>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</si>
  <si>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</si>
  <si>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</si>
  <si>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</si>
  <si>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</si>
  <si>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</si>
  <si>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</si>
  <si>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</si>
  <si>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</si>
  <si>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</si>
  <si>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</si>
  <si>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</si>
  <si>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</si>
  <si>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</si>
  <si>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</si>
  <si>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</si>
  <si>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</si>
  <si>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</si>
  <si>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</si>
  <si>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</si>
  <si>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</si>
  <si>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</si>
  <si>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</si>
  <si>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</si>
  <si>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</si>
  <si>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</si>
  <si>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</si>
  <si>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</si>
  <si>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</si>
  <si>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</si>
  <si>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</si>
  <si>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</si>
  <si>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</si>
  <si>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</si>
  <si>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</si>
  <si>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</si>
  <si>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</si>
  <si>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</si>
  <si>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</si>
  <si>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</si>
  <si>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</si>
  <si>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</si>
  <si>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</si>
  <si>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</si>
  <si>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</si>
  <si>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</si>
  <si>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</si>
  <si>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</si>
  <si>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</si>
  <si>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</si>
  <si>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</si>
  <si>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</si>
  <si>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</si>
  <si>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</si>
  <si>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</si>
  <si>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</si>
  <si>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</si>
  <si>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</si>
  <si>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</si>
  <si>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</si>
  <si>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</si>
  <si>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</si>
  <si>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</si>
  <si>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</si>
  <si>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</si>
  <si>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</si>
  <si>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</si>
  <si>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</si>
  <si>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</si>
  <si>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</si>
  <si>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</si>
  <si>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</si>
  <si>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</si>
  <si>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</si>
  <si>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</si>
  <si>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</si>
  <si>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</si>
  <si>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</si>
  <si>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</si>
  <si>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</si>
  <si>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</si>
  <si>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</si>
  <si>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</si>
  <si>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</si>
  <si>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</si>
  <si>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</si>
  <si>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</si>
  <si>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</si>
  <si>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</si>
  <si>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</si>
  <si>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</si>
  <si>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</si>
  <si>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</si>
  <si>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</si>
  <si>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</si>
  <si>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</si>
  <si>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</si>
  <si>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</si>
  <si>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</si>
  <si>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</si>
  <si>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</si>
  <si>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</si>
  <si>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</si>
  <si>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</si>
  <si>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</si>
  <si>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</si>
  <si>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</si>
  <si>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</si>
  <si>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</si>
  <si>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</si>
  <si>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</si>
  <si>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</si>
  <si>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</si>
  <si>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</si>
  <si>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</si>
  <si>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</si>
  <si>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</si>
  <si>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</si>
  <si>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</si>
  <si>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</si>
  <si>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</si>
  <si>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</si>
  <si>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</si>
  <si>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</si>
  <si>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</si>
  <si>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</si>
  <si>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</si>
  <si>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</si>
  <si>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</si>
  <si>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</si>
  <si>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</si>
  <si>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</si>
  <si>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</si>
  <si>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</si>
  <si>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</si>
  <si>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</si>
  <si>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</si>
  <si>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</si>
  <si>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</si>
  <si>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</si>
  <si>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</si>
  <si>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</si>
  <si>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</si>
  <si>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</si>
  <si>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</si>
  <si>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</si>
  <si>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</si>
  <si>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</si>
  <si>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</si>
  <si>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</si>
  <si>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</si>
  <si>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</si>
  <si>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</si>
  <si>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</si>
  <si>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</si>
  <si>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</si>
  <si>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</si>
  <si>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</si>
  <si>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</si>
  <si>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</si>
  <si>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</si>
  <si>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</si>
  <si>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</si>
  <si>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</si>
  <si>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</si>
  <si>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</si>
  <si>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</si>
  <si>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</si>
  <si>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</si>
  <si>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</si>
  <si>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</si>
  <si>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</si>
  <si>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</si>
  <si>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</si>
  <si>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</si>
  <si>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</si>
  <si>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</si>
  <si>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</si>
  <si>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</si>
  <si>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</si>
  <si>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</si>
  <si>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</si>
  <si>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</si>
  <si>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</si>
  <si>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</si>
  <si>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</si>
  <si>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</si>
  <si>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</si>
  <si>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</si>
  <si>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</si>
  <si>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</si>
  <si>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</si>
  <si>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</si>
  <si>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</si>
  <si>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</si>
  <si>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</si>
  <si>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</si>
  <si>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</si>
  <si>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</si>
  <si>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</si>
  <si>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</si>
  <si>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</si>
  <si>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</si>
  <si>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</si>
  <si>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</si>
  <si>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</si>
  <si>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</si>
  <si>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</si>
  <si>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</si>
  <si>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</si>
  <si>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</si>
  <si>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</si>
  <si>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</si>
  <si>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</si>
  <si>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</si>
  <si>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</si>
  <si>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</si>
  <si>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</si>
  <si>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</si>
  <si>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</si>
  <si>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</si>
  <si>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</si>
  <si>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</si>
  <si>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</si>
  <si>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</si>
  <si>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</si>
  <si>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</si>
  <si>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</si>
  <si>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</si>
  <si>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</si>
  <si>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</si>
  <si>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</si>
  <si>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</si>
  <si>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</si>
  <si>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</si>
  <si>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</si>
  <si>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</si>
  <si>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</si>
  <si>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</si>
  <si>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</si>
  <si>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</si>
  <si>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</si>
  <si>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</si>
  <si>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</si>
  <si>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</si>
  <si>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</si>
  <si>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</si>
  <si>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</si>
  <si>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</si>
  <si>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</si>
  <si>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</si>
  <si>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</si>
  <si>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</si>
  <si>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</si>
  <si>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</si>
  <si>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</si>
  <si>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</si>
  <si>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</si>
  <si>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</si>
  <si>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</si>
  <si>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</si>
  <si>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</si>
  <si>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</si>
  <si>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</si>
  <si>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</si>
  <si>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</si>
  <si>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</si>
  <si>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</si>
  <si>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</si>
  <si>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</si>
  <si>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</si>
  <si>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</si>
  <si>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</si>
  <si>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</si>
  <si>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</si>
  <si>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</si>
  <si>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</si>
  <si>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</si>
  <si>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</si>
  <si>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</si>
  <si>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</si>
  <si>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</si>
  <si>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</si>
  <si>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</si>
  <si>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</si>
  <si>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</si>
  <si>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</si>
  <si>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</si>
  <si>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</si>
  <si>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</si>
  <si>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</si>
  <si>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</si>
  <si>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</si>
  <si>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</si>
  <si>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</si>
  <si>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</si>
  <si>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</si>
  <si>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</si>
  <si>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</si>
  <si>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</si>
  <si>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</si>
  <si>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</si>
  <si>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</si>
  <si>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</si>
  <si>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</si>
  <si>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</si>
  <si>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</si>
  <si>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</si>
  <si>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</si>
  <si>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</si>
  <si>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</si>
  <si>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</si>
  <si>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</si>
  <si>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</si>
  <si>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</si>
  <si>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</si>
  <si>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</si>
  <si>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</si>
  <si>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</si>
  <si>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</si>
  <si>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</si>
  <si>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</si>
  <si>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</si>
  <si>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</si>
  <si>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</si>
  <si>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</si>
  <si>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</si>
  <si>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</si>
  <si>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</si>
  <si>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</si>
  <si>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</si>
  <si>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</si>
  <si>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</si>
  <si>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</si>
  <si>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</si>
  <si>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</si>
  <si>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</si>
  <si>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</si>
  <si>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</si>
  <si>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</si>
  <si>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</si>
  <si>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</si>
  <si>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</si>
  <si>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</si>
  <si>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</si>
  <si>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</si>
  <si>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</si>
  <si>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</si>
  <si>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</si>
  <si>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</si>
  <si>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</si>
  <si>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</si>
  <si>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</si>
  <si>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</si>
  <si>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</si>
  <si>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</si>
  <si>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</si>
  <si>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</si>
  <si>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</si>
  <si>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</si>
  <si>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</si>
  <si>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</si>
  <si>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</si>
  <si>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</si>
  <si>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</si>
  <si>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</si>
  <si>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</si>
  <si>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</si>
  <si>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</si>
  <si>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</si>
  <si>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</si>
  <si>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</si>
  <si>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</si>
  <si>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</si>
  <si>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</si>
  <si>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</si>
  <si>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</si>
  <si>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</si>
  <si>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</si>
  <si>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</si>
  <si>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</si>
  <si>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</si>
  <si>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</si>
  <si>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</si>
  <si>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</si>
  <si>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</si>
  <si>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</si>
  <si>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</si>
  <si>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</si>
  <si>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</si>
  <si>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</si>
  <si>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</si>
  <si>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</si>
  <si>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</si>
  <si>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</si>
  <si>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</si>
  <si>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</si>
  <si>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</si>
  <si>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</si>
  <si>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</si>
  <si>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</si>
  <si>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</si>
  <si>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</si>
  <si>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</si>
  <si>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</si>
  <si>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</si>
  <si>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</si>
  <si>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</si>
  <si>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</si>
  <si>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</si>
  <si>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</si>
  <si>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</si>
  <si>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</si>
  <si>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</si>
  <si>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</si>
  <si>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</si>
  <si>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</si>
  <si>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</si>
  <si>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</si>
  <si>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</si>
  <si>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</si>
  <si>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</si>
  <si>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</si>
  <si>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</si>
  <si>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</si>
  <si>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</si>
  <si>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</si>
  <si>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</si>
  <si>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</si>
  <si>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</si>
  <si>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</si>
  <si>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</si>
  <si>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</si>
  <si>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</si>
  <si>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</si>
  <si>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</si>
  <si>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</si>
  <si>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</si>
  <si>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</si>
  <si>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</si>
  <si>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</si>
  <si>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</si>
  <si>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</si>
  <si>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</si>
  <si>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</si>
  <si>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</si>
  <si>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</si>
  <si>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</si>
  <si>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</si>
  <si>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</si>
  <si>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</si>
  <si>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</si>
  <si>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</si>
  <si>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</si>
  <si>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</si>
  <si>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</si>
  <si>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</si>
  <si>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</si>
  <si>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</si>
  <si>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</si>
  <si>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</si>
  <si>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</si>
  <si>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</si>
  <si>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</si>
  <si>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</si>
  <si>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</si>
  <si>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</si>
  <si>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</si>
  <si>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</si>
  <si>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</si>
  <si>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</si>
  <si>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</si>
  <si>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</si>
  <si>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</si>
  <si>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</si>
  <si>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</si>
  <si>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</si>
  <si>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</si>
  <si>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</si>
  <si>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</si>
  <si>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</si>
  <si>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</si>
  <si>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</si>
  <si>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</si>
  <si>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</si>
  <si>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</si>
  <si>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</si>
  <si>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</si>
  <si>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</si>
  <si>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</si>
  <si>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</si>
  <si>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</si>
  <si>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</si>
  <si>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</si>
  <si>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</si>
  <si>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</si>
  <si>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</si>
  <si>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</si>
  <si>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</si>
  <si>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</si>
  <si>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</si>
  <si>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</si>
  <si>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</si>
  <si>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</si>
  <si>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</si>
  <si>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</si>
  <si>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</si>
  <si>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</si>
  <si>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</si>
  <si>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</si>
  <si>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</si>
  <si>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</si>
  <si>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</si>
  <si>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</si>
  <si>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</si>
  <si>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</si>
  <si>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</si>
  <si>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</si>
  <si>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</si>
  <si>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</si>
  <si>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</si>
  <si>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</si>
  <si>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</si>
  <si>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</si>
  <si>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</si>
  <si>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</si>
  <si>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</si>
  <si>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</si>
  <si>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</si>
  <si>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</si>
  <si>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</si>
  <si>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</si>
  <si>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</si>
  <si>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</si>
  <si>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</si>
  <si>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</si>
  <si>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</si>
  <si>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</si>
  <si>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</si>
  <si>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</si>
  <si>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</si>
  <si>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</si>
  <si>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</si>
  <si>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</si>
  <si>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</si>
  <si>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</si>
  <si>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</si>
  <si>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</si>
  <si>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</si>
  <si>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</si>
  <si>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</si>
  <si>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</si>
  <si>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</si>
  <si>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</si>
  <si>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</si>
  <si>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</si>
  <si>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</si>
  <si>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</si>
  <si>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</si>
  <si>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</si>
  <si>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</si>
  <si>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</si>
  <si>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</si>
  <si>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</si>
  <si>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</si>
  <si>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</si>
  <si>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</si>
  <si>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</si>
  <si>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</si>
  <si>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</si>
  <si>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</si>
  <si>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</si>
  <si>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</si>
  <si>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</si>
  <si>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</si>
  <si>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</si>
  <si>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</si>
  <si>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</si>
  <si>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</si>
  <si>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</si>
  <si>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</si>
  <si>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</si>
  <si>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</si>
  <si>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</si>
  <si>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</si>
  <si>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</si>
  <si>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</si>
  <si>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</si>
  <si>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</si>
  <si>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</si>
  <si>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</si>
  <si>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</si>
  <si>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</si>
  <si>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</si>
  <si>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</si>
  <si>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</si>
  <si>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</si>
  <si>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</si>
  <si>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</si>
  <si>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</si>
  <si>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</si>
  <si>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</si>
  <si>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</si>
  <si>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</si>
  <si>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</si>
  <si>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</si>
  <si>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</si>
  <si>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</si>
  <si>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</si>
  <si>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</si>
  <si>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</si>
  <si>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</si>
  <si>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</si>
  <si>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</si>
  <si>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</si>
  <si>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</si>
  <si>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</si>
  <si>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</si>
  <si>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</si>
  <si>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</si>
  <si>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</si>
  <si>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</si>
  <si>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</si>
  <si>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</si>
  <si>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</si>
  <si>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</si>
  <si>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</si>
  <si>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</si>
  <si>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</si>
  <si>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</si>
  <si>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</si>
  <si>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</si>
  <si>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</si>
  <si>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</si>
  <si>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</si>
  <si>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</si>
  <si>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</si>
  <si>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</si>
  <si>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</si>
  <si>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</si>
  <si>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</si>
  <si>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</si>
  <si>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</si>
  <si>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</si>
  <si>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</si>
  <si>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</si>
  <si>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</si>
  <si>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</si>
  <si>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</si>
  <si>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</si>
  <si>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</si>
  <si>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</si>
  <si>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</si>
  <si>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</si>
  <si>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</si>
  <si>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</si>
  <si>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</si>
  <si>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</si>
  <si>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</si>
  <si>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</si>
  <si>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</si>
  <si>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</si>
  <si>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</si>
  <si>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</si>
  <si>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</si>
  <si>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</si>
  <si>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</si>
  <si>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</si>
  <si>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</si>
  <si>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</si>
  <si>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</si>
  <si>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</si>
  <si>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</si>
  <si>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</si>
  <si>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</si>
  <si>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</si>
  <si>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</si>
  <si>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</si>
  <si>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</si>
  <si>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</si>
  <si>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</si>
  <si>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</si>
  <si>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</si>
  <si>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</si>
  <si>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</si>
  <si>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</si>
  <si>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</si>
  <si>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</si>
  <si>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</si>
  <si>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</si>
  <si>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</si>
  <si>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</si>
  <si>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</si>
  <si>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</si>
  <si>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</si>
  <si>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</si>
  <si>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</si>
  <si>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</si>
  <si>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</si>
  <si>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</si>
  <si>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</si>
  <si>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</si>
  <si>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</si>
  <si>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</si>
  <si>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</si>
  <si>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</si>
  <si>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</si>
  <si>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</si>
  <si>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</si>
  <si>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</si>
  <si>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</si>
  <si>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</si>
  <si>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</si>
  <si>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</si>
  <si>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</si>
  <si>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</si>
  <si>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</si>
  <si>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</si>
  <si>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</si>
  <si>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</si>
  <si>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</si>
  <si>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</si>
  <si>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</si>
  <si>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</si>
  <si>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</si>
  <si>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</si>
  <si>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</si>
  <si>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</si>
  <si>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</si>
  <si>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</si>
  <si>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</si>
  <si>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</si>
  <si>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</si>
  <si>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</si>
  <si>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</si>
  <si>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</si>
  <si>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</si>
  <si>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</si>
  <si>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</si>
  <si>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</si>
  <si>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</si>
  <si>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</si>
  <si>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</si>
  <si>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</si>
  <si>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</si>
  <si>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</si>
  <si>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</si>
  <si>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</si>
  <si>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</si>
  <si>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</si>
  <si>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</si>
  <si>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</si>
  <si>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</si>
  <si>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</si>
  <si>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</si>
  <si>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</si>
  <si>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</si>
  <si>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</si>
  <si>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</si>
  <si>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</si>
  <si>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</si>
  <si>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</si>
  <si>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</si>
  <si>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</si>
  <si>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</si>
  <si>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</si>
  <si>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</si>
  <si>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</si>
  <si>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</si>
  <si>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</si>
  <si>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</si>
  <si>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</si>
  <si>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</si>
  <si>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</si>
  <si>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</si>
  <si>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</si>
  <si>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</si>
  <si>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</si>
  <si>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</si>
  <si>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</si>
  <si>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</si>
  <si>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</si>
  <si>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</si>
  <si>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</si>
  <si>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</si>
  <si>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</si>
  <si>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</si>
  <si>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</si>
  <si>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</si>
  <si>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</si>
  <si>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</si>
  <si>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</si>
  <si>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</si>
  <si>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</si>
  <si>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</si>
  <si>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</si>
  <si>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</si>
  <si>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</si>
  <si>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</si>
  <si>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</si>
  <si>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</si>
  <si>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</si>
  <si>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</si>
  <si>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</si>
  <si>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</si>
  <si>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</si>
  <si>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</si>
  <si>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</si>
  <si>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</si>
  <si>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</si>
  <si>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</si>
  <si>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</si>
  <si>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</si>
  <si>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</si>
  <si>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</si>
  <si>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</si>
  <si>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</si>
  <si>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</si>
  <si>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</si>
  <si>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</si>
  <si>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</si>
  <si>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</si>
  <si>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</si>
  <si>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</si>
  <si>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</si>
  <si>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</si>
  <si>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</si>
  <si>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</si>
  <si>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</si>
  <si>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</si>
  <si>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</si>
  <si>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</si>
  <si>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</si>
  <si>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</si>
  <si>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</si>
  <si>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</si>
  <si>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</si>
  <si>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</si>
  <si>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</si>
  <si>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</si>
  <si>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</si>
  <si>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</si>
  <si>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</si>
  <si>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</si>
  <si>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</si>
  <si>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</si>
  <si>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</si>
  <si>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</si>
  <si>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</si>
  <si>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</si>
  <si>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</si>
  <si>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</si>
  <si>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</si>
  <si>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</si>
  <si>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</si>
  <si>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</si>
  <si>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</si>
  <si>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</si>
  <si>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</si>
  <si>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</si>
  <si>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</si>
  <si>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</si>
  <si>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</si>
  <si>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</si>
  <si>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</si>
  <si>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</si>
  <si>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</si>
  <si>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</si>
  <si>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</si>
  <si>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</si>
  <si>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</si>
  <si>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</si>
  <si>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</si>
  <si>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</si>
  <si>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</si>
  <si>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</si>
  <si>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</si>
  <si>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</si>
  <si>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</si>
  <si>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</si>
  <si>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</si>
  <si>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</si>
  <si>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</si>
  <si>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</si>
  <si>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</si>
  <si>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</si>
  <si>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</si>
  <si>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</si>
  <si>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</si>
  <si>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</si>
  <si>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</si>
  <si>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</si>
  <si>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</si>
  <si>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</si>
  <si>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</si>
  <si>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</si>
  <si>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</si>
  <si>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</si>
  <si>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</si>
  <si>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</si>
  <si>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</si>
  <si>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</si>
  <si>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</si>
  <si>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</si>
  <si>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</si>
  <si>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</si>
  <si>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</si>
  <si>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</si>
  <si>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</si>
  <si>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</si>
  <si>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</si>
  <si>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</si>
  <si>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</si>
  <si>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</si>
  <si>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</si>
  <si>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</si>
  <si>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</si>
  <si>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</si>
  <si>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</si>
  <si>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</si>
  <si>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</si>
  <si>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</si>
  <si>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</si>
  <si>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</si>
  <si>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</si>
  <si>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</si>
  <si>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</si>
  <si>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</si>
  <si>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</si>
  <si>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</si>
  <si>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</si>
  <si>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</si>
  <si>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</si>
  <si>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</si>
  <si>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</si>
  <si>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</si>
  <si>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</si>
  <si>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</si>
  <si>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</si>
  <si>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</si>
  <si>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</si>
  <si>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</si>
  <si>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</si>
  <si>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</si>
  <si>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</si>
  <si>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</si>
  <si>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</si>
  <si>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</si>
  <si>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</si>
  <si>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</si>
  <si>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</si>
  <si>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</si>
  <si>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</si>
  <si>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</si>
  <si>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</si>
  <si>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</si>
  <si>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</si>
  <si>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</si>
  <si>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</si>
  <si>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</si>
  <si>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</si>
  <si>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</si>
  <si>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</si>
  <si>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</si>
  <si>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</si>
  <si>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</si>
  <si>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</si>
  <si>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</si>
  <si>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</si>
  <si>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</si>
  <si>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</si>
  <si>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</si>
  <si>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</si>
  <si>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</si>
  <si>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</si>
  <si>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</si>
  <si>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</si>
  <si>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</si>
  <si>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</si>
  <si>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</si>
  <si>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</si>
  <si>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</si>
  <si>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</si>
  <si>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</si>
  <si>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</si>
  <si>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</si>
  <si>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</si>
  <si>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</si>
  <si>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</si>
  <si>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</si>
  <si>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</si>
  <si>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</si>
  <si>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</si>
  <si>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</si>
  <si>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</si>
  <si>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</si>
  <si>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</si>
  <si>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</si>
  <si>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</si>
  <si>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</si>
  <si>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</si>
  <si>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</si>
  <si>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</si>
  <si>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</si>
  <si>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</si>
  <si>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</si>
  <si>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</si>
  <si>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</si>
  <si>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</si>
  <si>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</si>
  <si>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</si>
  <si>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</si>
  <si>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</si>
  <si>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</si>
  <si>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</si>
  <si>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</si>
  <si>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</si>
  <si>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</si>
  <si>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</si>
  <si>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</si>
  <si>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</si>
  <si>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</si>
  <si>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</si>
  <si>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</si>
  <si>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</si>
  <si>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</si>
  <si>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</si>
  <si>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</si>
  <si>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</si>
  <si>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</si>
  <si>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</si>
  <si>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</si>
  <si>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</si>
  <si>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</si>
  <si>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</si>
  <si>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</si>
  <si>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</si>
  <si>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</si>
  <si>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</si>
  <si>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</si>
  <si>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</si>
  <si>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</si>
  <si>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</si>
  <si>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</si>
  <si>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</si>
  <si>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</si>
  <si>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</si>
  <si>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</si>
  <si>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</si>
  <si>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</si>
  <si>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</si>
  <si>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</si>
  <si>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</si>
  <si>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</si>
  <si>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</si>
  <si>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</si>
  <si>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</si>
  <si>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</si>
  <si>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</si>
  <si>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</si>
  <si>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</si>
  <si>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</si>
  <si>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</si>
  <si>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</si>
  <si>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</si>
  <si>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</si>
  <si>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</si>
  <si>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</si>
  <si>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</si>
  <si>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</si>
  <si>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</si>
  <si>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</si>
  <si>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</si>
  <si>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</si>
  <si>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</si>
  <si>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</si>
  <si>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</si>
  <si>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</si>
  <si>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</si>
  <si>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</si>
  <si>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</si>
  <si>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</si>
  <si>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</si>
  <si>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</si>
  <si>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</si>
  <si>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</si>
  <si>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</si>
  <si>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</si>
  <si>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</si>
  <si>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</si>
  <si>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</si>
  <si>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</si>
  <si>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</si>
  <si>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</si>
  <si>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</si>
  <si>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</si>
  <si>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</si>
  <si>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</si>
  <si>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</si>
  <si>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</si>
  <si>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</si>
  <si>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</si>
  <si>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</si>
  <si>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</si>
  <si>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</si>
  <si>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</si>
  <si>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</si>
  <si>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</si>
  <si>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</si>
  <si>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</si>
  <si>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</si>
  <si>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</si>
  <si>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</si>
  <si>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</si>
  <si>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</si>
  <si>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</si>
  <si>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</si>
  <si>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</si>
  <si>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</si>
  <si>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</si>
  <si>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</si>
  <si>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</si>
  <si>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</si>
  <si>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</si>
  <si>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</si>
  <si>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</si>
  <si>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</si>
  <si>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</si>
  <si>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</si>
  <si>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</si>
  <si>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</si>
  <si>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</si>
  <si>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</si>
  <si>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</si>
  <si>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</si>
  <si>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</si>
  <si>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</si>
  <si>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</si>
  <si>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</si>
  <si>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</si>
  <si>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</si>
  <si>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</si>
  <si>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</si>
  <si>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</si>
  <si>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</si>
  <si>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</si>
  <si>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</si>
  <si>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</si>
  <si>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</si>
  <si>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</si>
  <si>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</si>
  <si>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</si>
  <si>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</si>
  <si>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</si>
  <si>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</si>
  <si>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</si>
  <si>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</si>
  <si>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</si>
  <si>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</si>
  <si>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</si>
  <si>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</si>
  <si>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</si>
  <si>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</si>
  <si>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</si>
  <si>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</si>
  <si>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</si>
  <si>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</si>
  <si>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</si>
  <si>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</si>
  <si>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</si>
  <si>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</si>
  <si>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</si>
  <si>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</si>
  <si>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</si>
  <si>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</si>
  <si>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</si>
  <si>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</si>
  <si>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</si>
  <si>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</si>
  <si>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</si>
  <si>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</si>
  <si>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</si>
  <si>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</si>
  <si>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</si>
  <si>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</si>
  <si>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</si>
  <si>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</si>
  <si>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</si>
  <si>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</si>
  <si>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</si>
  <si>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</si>
  <si>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</si>
  <si>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</si>
  <si>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</si>
  <si>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</si>
  <si>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</si>
  <si>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</si>
  <si>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</si>
  <si>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</si>
  <si>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</si>
  <si>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</si>
  <si>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</si>
  <si>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</si>
  <si>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</si>
  <si>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</si>
  <si>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</si>
  <si>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</si>
  <si>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</si>
  <si>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</si>
  <si>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</si>
  <si>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</si>
  <si>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</si>
  <si>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</si>
  <si>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</si>
  <si>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</si>
  <si>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</si>
  <si>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</si>
  <si>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</si>
  <si>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</si>
  <si>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</si>
  <si>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</si>
  <si>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</si>
  <si>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</si>
  <si>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</si>
  <si>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</si>
  <si>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</si>
  <si>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</si>
  <si>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</si>
  <si>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</si>
  <si>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</si>
  <si>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</si>
  <si>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</si>
  <si>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</si>
  <si>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</si>
  <si>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</si>
  <si>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</si>
  <si>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</si>
  <si>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</si>
  <si>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</si>
  <si>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</si>
  <si>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</si>
  <si>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</si>
  <si>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</si>
  <si>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</si>
  <si>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</si>
  <si>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</si>
  <si>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</si>
  <si>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</si>
  <si>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</si>
  <si>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</si>
  <si>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</si>
  <si>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</si>
  <si>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</si>
  <si>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</si>
  <si>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</si>
  <si>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</si>
  <si>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</si>
  <si>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</si>
  <si>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</si>
  <si>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</si>
  <si>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</si>
  <si>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</si>
  <si>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</si>
  <si>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</si>
  <si>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</si>
  <si>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</si>
  <si>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</si>
  <si>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</si>
  <si>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</si>
  <si>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</si>
  <si>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</si>
  <si>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</si>
  <si>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</si>
  <si>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</si>
  <si>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</si>
  <si>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</si>
  <si>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</si>
  <si>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</si>
  <si>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</si>
  <si>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</si>
  <si>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</si>
  <si>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</si>
  <si>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</si>
  <si>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</si>
  <si>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</si>
  <si>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</si>
  <si>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</si>
  <si>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</si>
  <si>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</si>
  <si>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</si>
  <si>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</si>
  <si>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</si>
  <si>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</si>
  <si>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</si>
  <si>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</si>
  <si>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</si>
  <si>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</si>
  <si>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</si>
  <si>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</si>
  <si>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</si>
  <si>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</si>
  <si>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</si>
  <si>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</si>
  <si>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</si>
  <si>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</si>
  <si>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</si>
  <si>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</si>
  <si>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</si>
  <si>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</si>
  <si>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</si>
  <si>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</si>
  <si>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</si>
  <si>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</si>
  <si>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</si>
  <si>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</si>
  <si>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</si>
  <si>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</si>
  <si>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</si>
  <si>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</si>
  <si>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</si>
  <si>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</si>
  <si>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</si>
  <si>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</si>
  <si>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</si>
  <si>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</si>
  <si>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</si>
  <si>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</si>
  <si>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</si>
  <si>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</si>
  <si>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</si>
  <si>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</si>
  <si>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</si>
  <si>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</si>
  <si>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</si>
  <si>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</si>
  <si>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</si>
  <si>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</si>
  <si>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</si>
  <si>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</si>
  <si>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</si>
  <si>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</si>
  <si>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</si>
  <si>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</si>
  <si>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</si>
  <si>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</si>
  <si>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</si>
  <si>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</si>
  <si>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</si>
  <si>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</si>
  <si>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</si>
  <si>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</si>
  <si>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</si>
  <si>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</si>
  <si>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</si>
  <si>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</si>
  <si>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</si>
  <si>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</si>
  <si>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</si>
  <si>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</si>
  <si>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</si>
  <si>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</si>
  <si>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</si>
  <si>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</si>
  <si>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</si>
  <si>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</si>
  <si>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</si>
  <si>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</si>
  <si>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</si>
  <si>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</si>
  <si>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</si>
  <si>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</si>
  <si>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</si>
  <si>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</si>
  <si>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</si>
  <si>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</si>
  <si>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</si>
  <si>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</si>
  <si>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</si>
  <si>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</si>
  <si>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</si>
  <si>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</si>
  <si>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</si>
  <si>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</si>
  <si>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</si>
  <si>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</si>
  <si>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</si>
  <si>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</si>
  <si>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</si>
  <si>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</si>
  <si>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</si>
  <si>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</si>
  <si>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</si>
  <si>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</si>
  <si>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</si>
  <si>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</si>
  <si>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</si>
  <si>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</si>
  <si>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</si>
  <si>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</si>
  <si>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</si>
  <si>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</si>
  <si>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</si>
  <si>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</si>
  <si>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</si>
  <si>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</si>
  <si>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</si>
  <si>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</si>
  <si>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</si>
  <si>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</si>
  <si>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</si>
  <si>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</si>
  <si>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</si>
  <si>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</si>
  <si>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</si>
  <si>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</si>
  <si>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</si>
  <si>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</si>
  <si>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</si>
  <si>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</si>
  <si>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</si>
  <si>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</si>
  <si>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</si>
  <si>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</si>
  <si>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</si>
  <si>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</si>
  <si>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</si>
  <si>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</si>
  <si>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</si>
  <si>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</si>
  <si>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</si>
  <si>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</si>
  <si>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</si>
  <si>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</si>
  <si>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</si>
  <si>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</si>
  <si>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</si>
  <si>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</si>
  <si>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</si>
  <si>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</si>
  <si>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</si>
  <si>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</si>
  <si>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</si>
  <si>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</si>
  <si>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</si>
  <si>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</si>
  <si>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</si>
  <si>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</si>
  <si>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</si>
  <si>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</si>
  <si>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</si>
  <si>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</si>
  <si>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</si>
  <si>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</si>
  <si>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</si>
  <si>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</si>
  <si>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</si>
  <si>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</si>
  <si>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</si>
  <si>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</si>
  <si>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</si>
  <si>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</si>
  <si>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</si>
  <si>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</si>
  <si>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</si>
  <si>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</si>
  <si>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</si>
  <si>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</si>
  <si>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</si>
  <si>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</si>
  <si>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</si>
  <si>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</si>
  <si>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</si>
  <si>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</si>
  <si>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</si>
  <si>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</si>
  <si>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</si>
  <si>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</si>
  <si>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</si>
  <si>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</si>
  <si>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</si>
  <si>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</si>
  <si>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</si>
  <si>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</si>
  <si>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</si>
  <si>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</si>
  <si>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</si>
  <si>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</si>
  <si>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</si>
  <si>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</si>
  <si>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</si>
  <si>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</si>
  <si>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</si>
  <si>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</si>
  <si>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</si>
  <si>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</si>
  <si>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</si>
  <si>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</si>
  <si>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</si>
  <si>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</si>
  <si>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</si>
  <si>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</si>
  <si>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</si>
  <si>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</si>
  <si>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</si>
  <si>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</si>
  <si>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</si>
  <si>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</si>
  <si>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</si>
  <si>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</si>
  <si>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</si>
  <si>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</si>
  <si>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</si>
  <si>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</si>
  <si>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</si>
  <si>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</si>
  <si>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</si>
  <si>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</si>
  <si>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</si>
  <si>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</si>
  <si>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</si>
  <si>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</si>
  <si>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</si>
  <si>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</si>
  <si>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</si>
  <si>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</si>
  <si>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</si>
  <si>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</si>
  <si>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</si>
  <si>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</si>
  <si>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</si>
  <si>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</si>
  <si>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</si>
  <si>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</si>
  <si>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</si>
  <si>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</si>
  <si>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</si>
  <si>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</si>
  <si>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</si>
  <si>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</si>
  <si>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</si>
  <si>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</si>
  <si>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</si>
  <si>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</si>
  <si>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</si>
  <si>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</si>
  <si>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</si>
  <si>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</si>
  <si>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</si>
  <si>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</si>
  <si>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</si>
  <si>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</si>
  <si>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</si>
  <si>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</si>
  <si>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</si>
  <si>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</si>
  <si>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</si>
  <si>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</si>
  <si>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</si>
  <si>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</si>
  <si>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</si>
  <si>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</si>
  <si>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</si>
  <si>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</si>
  <si>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</si>
  <si>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</si>
  <si>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</si>
  <si>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</si>
  <si>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</si>
  <si>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</si>
  <si>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</si>
  <si>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</si>
  <si>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</si>
  <si>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</si>
  <si>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</si>
  <si>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</si>
  <si>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</si>
  <si>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</si>
  <si>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</si>
  <si>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</si>
  <si>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</si>
  <si>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</si>
  <si>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</si>
  <si>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</si>
  <si>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</si>
  <si>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</si>
  <si>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</si>
  <si>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</si>
  <si>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</si>
  <si>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</si>
  <si>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</si>
  <si>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</si>
  <si>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</si>
  <si>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</si>
  <si>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</si>
  <si>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</si>
  <si>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</si>
  <si>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</si>
  <si>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</si>
  <si>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</si>
  <si>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</si>
  <si>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</si>
  <si>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</si>
  <si>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</si>
  <si>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</si>
  <si>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</si>
  <si>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</si>
  <si>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</si>
  <si>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</si>
  <si>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</si>
  <si>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</si>
  <si>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</si>
  <si>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</si>
  <si>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</si>
  <si>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</si>
  <si>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</si>
  <si>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</si>
  <si>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</si>
  <si>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</si>
  <si>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</si>
  <si>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</si>
  <si>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</si>
  <si>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</si>
  <si>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</si>
  <si>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</si>
  <si>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</si>
  <si>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</si>
  <si>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</si>
  <si>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</si>
  <si>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</si>
  <si>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</si>
  <si>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</si>
  <si>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</si>
  <si>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</si>
  <si>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</si>
  <si>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</si>
  <si>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</si>
  <si>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</si>
  <si>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</si>
  <si>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</si>
  <si>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</si>
  <si>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</si>
  <si>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</si>
  <si>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</si>
  <si>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</si>
  <si>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</si>
  <si>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</si>
  <si>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</si>
  <si>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</si>
  <si>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</si>
  <si>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</si>
  <si>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</si>
  <si>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</si>
  <si>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</si>
  <si>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</si>
  <si>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</si>
  <si>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</si>
  <si>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</si>
  <si>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</si>
  <si>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</si>
  <si>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</si>
  <si>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</si>
  <si>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</si>
  <si>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</si>
  <si>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</si>
  <si>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</si>
  <si>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</si>
  <si>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</si>
  <si>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</si>
  <si>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</si>
  <si>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</si>
  <si>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</si>
  <si>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</si>
  <si>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</si>
  <si>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</si>
  <si>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</si>
  <si>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</si>
  <si>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</si>
  <si>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</si>
  <si>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</si>
  <si>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</si>
  <si>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</si>
  <si>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</si>
  <si>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</si>
  <si>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</si>
  <si>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</si>
  <si>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</si>
  <si>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</si>
  <si>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</si>
  <si>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</si>
  <si>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</si>
  <si>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</si>
  <si>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</si>
  <si>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</si>
  <si>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</si>
  <si>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</si>
  <si>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</si>
  <si>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</si>
  <si>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</si>
  <si>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</si>
  <si>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</si>
  <si>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</si>
  <si>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</si>
  <si>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</si>
  <si>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</si>
  <si>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</si>
  <si>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</si>
  <si>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</si>
  <si>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</si>
  <si>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</si>
  <si>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</si>
  <si>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</si>
  <si>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</si>
  <si>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</si>
  <si>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</si>
  <si>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</si>
  <si>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</si>
  <si>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</si>
  <si>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</si>
  <si>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</si>
  <si>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</si>
  <si>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</si>
  <si>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</si>
  <si>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</si>
  <si>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</si>
  <si>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</si>
  <si>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</si>
  <si>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</si>
  <si>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</si>
  <si>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</si>
  <si>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</si>
  <si>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</si>
  <si>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</si>
  <si>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</si>
  <si>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</si>
  <si>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</si>
  <si>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</si>
  <si>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</si>
  <si>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</si>
  <si>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</si>
  <si>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</si>
  <si>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</si>
  <si>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</si>
  <si>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</si>
  <si>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</si>
  <si>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</si>
  <si>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</si>
  <si>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</si>
  <si>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</si>
  <si>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</si>
  <si>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</si>
  <si>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</si>
  <si>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</si>
  <si>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</si>
  <si>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</si>
  <si>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</si>
  <si>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</si>
  <si>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</si>
  <si>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</si>
  <si>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</si>
  <si>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</si>
  <si>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</si>
  <si>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</si>
  <si>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</si>
  <si>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</si>
  <si>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</si>
  <si>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</si>
  <si>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</si>
  <si>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</si>
  <si>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</si>
  <si>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</si>
  <si>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</si>
  <si>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</si>
  <si>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</si>
  <si>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</si>
  <si>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</si>
  <si>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</si>
  <si>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</si>
  <si>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</si>
  <si>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</si>
  <si>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</si>
  <si>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</si>
  <si>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</si>
  <si>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</si>
  <si>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</si>
  <si>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</si>
  <si>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</si>
  <si>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</si>
  <si>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</si>
  <si>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</si>
  <si>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</si>
  <si>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</si>
  <si>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</si>
  <si>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</si>
  <si>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</si>
  <si>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</si>
  <si>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</si>
  <si>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</si>
  <si>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</si>
  <si>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</si>
  <si>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</si>
  <si>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</si>
  <si>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</si>
  <si>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</si>
  <si>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</si>
  <si>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</si>
  <si>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</si>
  <si>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</si>
  <si>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</si>
  <si>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</si>
  <si>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</si>
  <si>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</si>
  <si>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</si>
  <si>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</si>
  <si>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</si>
  <si>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</si>
  <si>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</si>
  <si>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</si>
  <si>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</si>
  <si>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</si>
  <si>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</si>
  <si>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</si>
  <si>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</si>
  <si>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</si>
  <si>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</si>
  <si>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</si>
  <si>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</si>
  <si>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</si>
  <si>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</si>
  <si>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</si>
  <si>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</si>
  <si>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</si>
  <si>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</si>
  <si>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</si>
  <si>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</si>
  <si>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</si>
  <si>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</si>
  <si>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</si>
  <si>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</si>
  <si>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</si>
  <si>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</si>
  <si>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</si>
  <si>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</si>
  <si>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</si>
  <si>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</si>
  <si>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</si>
  <si>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</si>
  <si>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</si>
  <si>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</si>
  <si>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</si>
  <si>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</si>
  <si>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</si>
  <si>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</si>
  <si>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</si>
  <si>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</si>
  <si>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</si>
  <si>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</si>
  <si>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</si>
  <si>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</si>
  <si>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</si>
  <si>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</si>
  <si>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</si>
  <si>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</si>
  <si>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</si>
  <si>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</si>
  <si>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</si>
  <si>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</si>
  <si>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</si>
  <si>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</si>
  <si>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</si>
  <si>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</si>
  <si>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</si>
  <si>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</si>
  <si>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</si>
  <si>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</si>
  <si>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</si>
  <si>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</si>
  <si>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</si>
  <si>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</si>
  <si>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</si>
  <si>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</si>
  <si>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</si>
  <si>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</si>
  <si>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</si>
  <si>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</si>
  <si>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</si>
  <si>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</si>
  <si>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</si>
  <si>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</si>
  <si>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</si>
  <si>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</si>
  <si>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</si>
  <si>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</si>
  <si>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</si>
  <si>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</si>
  <si>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</si>
  <si>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</si>
  <si>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</si>
  <si>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</si>
  <si>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</si>
  <si>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</si>
  <si>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</si>
  <si>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</si>
  <si>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</si>
  <si>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</si>
  <si>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</si>
  <si>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</si>
  <si>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</si>
  <si>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</si>
  <si>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</si>
  <si>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</si>
  <si>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</si>
  <si>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</si>
  <si>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</si>
  <si>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</si>
  <si>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</si>
  <si>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</si>
  <si>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</si>
  <si>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</si>
  <si>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</si>
  <si>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</si>
  <si>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</si>
  <si>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</si>
  <si>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</si>
  <si>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</si>
  <si>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</si>
  <si>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</si>
  <si>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</si>
  <si>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</si>
  <si>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</si>
  <si>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</si>
  <si>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</si>
  <si>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</si>
  <si>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</si>
  <si>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</si>
  <si>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</si>
  <si>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</si>
  <si>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</si>
  <si>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</si>
  <si>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</si>
  <si>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</si>
  <si>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</si>
  <si>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</si>
  <si>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</si>
  <si>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</si>
  <si>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</si>
  <si>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</si>
  <si>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</si>
  <si>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</si>
  <si>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</si>
  <si>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</si>
  <si>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</si>
  <si>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</si>
  <si>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</si>
  <si>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</si>
  <si>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</si>
  <si>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</si>
  <si>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</si>
  <si>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</si>
  <si>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</si>
  <si>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</si>
  <si>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</si>
  <si>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</si>
  <si>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</si>
  <si>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</si>
  <si>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</si>
  <si>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</si>
  <si>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</si>
  <si>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</si>
  <si>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</si>
  <si>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</si>
  <si>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</si>
  <si>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</si>
  <si>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</si>
  <si>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</si>
  <si>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</si>
  <si>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</si>
  <si>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</si>
  <si>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</si>
  <si>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</si>
  <si>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</si>
  <si>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</si>
  <si>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</si>
  <si>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</si>
  <si>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</si>
  <si>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</si>
  <si>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</si>
  <si>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</si>
  <si>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</si>
  <si>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</si>
  <si>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</si>
  <si>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</si>
  <si>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</si>
  <si>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</si>
  <si>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</si>
  <si>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</si>
  <si>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</si>
  <si>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</si>
  <si>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</si>
  <si>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</si>
  <si>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</si>
  <si>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</si>
  <si>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</si>
  <si>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</si>
  <si>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</si>
  <si>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</si>
  <si>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</si>
  <si>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</si>
  <si>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</si>
  <si>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</si>
  <si>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</si>
  <si>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</si>
  <si>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</si>
  <si>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</si>
  <si>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</si>
  <si>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</si>
  <si>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</si>
  <si>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</si>
  <si>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</si>
  <si>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</si>
  <si>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</si>
  <si>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</si>
  <si>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</si>
  <si>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</si>
  <si>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</si>
  <si>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</si>
  <si>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</si>
  <si>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</si>
  <si>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</si>
  <si>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</si>
  <si>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</si>
  <si>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</si>
  <si>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</si>
  <si>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</si>
  <si>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</si>
  <si>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</si>
  <si>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</si>
  <si>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</si>
  <si>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</si>
  <si>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</si>
  <si>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</si>
  <si>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</si>
  <si>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</si>
  <si>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</si>
  <si>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</si>
  <si>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</si>
  <si>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</si>
  <si>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</si>
  <si>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</si>
  <si>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</si>
  <si>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</si>
  <si>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</si>
  <si>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</si>
  <si>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</si>
  <si>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</si>
  <si>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</si>
  <si>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</si>
  <si>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</si>
  <si>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</si>
  <si>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</si>
  <si>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</si>
  <si>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</si>
  <si>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</si>
  <si>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</si>
  <si>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</si>
  <si>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</si>
  <si>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</si>
  <si>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</si>
  <si>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</si>
  <si>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</si>
  <si>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</si>
  <si>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</si>
  <si>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</si>
  <si>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</si>
  <si>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</si>
  <si>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</si>
  <si>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</si>
  <si>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</si>
  <si>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</si>
  <si>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</si>
  <si>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</si>
  <si>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</si>
  <si>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</si>
  <si>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</si>
  <si>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</si>
  <si>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</si>
  <si>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</si>
  <si>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</si>
  <si>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</si>
  <si>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</si>
  <si>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</si>
  <si>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</si>
  <si>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</si>
  <si>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</si>
  <si>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</si>
  <si>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</si>
  <si>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</si>
  <si>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</si>
  <si>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</si>
  <si>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</si>
  <si>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</si>
  <si>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</si>
  <si>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</si>
  <si>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</si>
  <si>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</si>
  <si>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</si>
  <si>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</si>
  <si>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</si>
  <si>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</si>
  <si>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</si>
  <si>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</si>
  <si>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</si>
  <si>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</si>
  <si>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</si>
  <si>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</si>
  <si>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</si>
  <si>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</si>
  <si>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</si>
  <si>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</si>
  <si>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</si>
  <si>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</si>
  <si>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</si>
  <si>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</si>
  <si>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</si>
  <si>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</si>
  <si>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</si>
  <si>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</si>
  <si>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</si>
  <si>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</si>
  <si>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</si>
  <si>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</si>
  <si>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</si>
  <si>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</si>
  <si>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</si>
  <si>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</si>
  <si>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</si>
  <si>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</si>
  <si>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</si>
  <si>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</si>
  <si>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</si>
  <si>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</si>
  <si>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</si>
  <si>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</si>
  <si>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</si>
  <si>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</si>
  <si>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</si>
  <si>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</si>
  <si>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</si>
  <si>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</si>
  <si>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</si>
  <si>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</si>
  <si>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</si>
  <si>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</si>
  <si>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</si>
  <si>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</si>
  <si>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</si>
  <si>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</si>
  <si>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</si>
  <si>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</si>
  <si>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</si>
  <si>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</si>
  <si>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</si>
  <si>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</si>
  <si>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</si>
  <si>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</si>
  <si>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</si>
  <si>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</si>
  <si>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</si>
  <si>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</si>
  <si>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</si>
  <si>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</si>
  <si>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</si>
  <si>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</si>
  <si>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</si>
  <si>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</si>
  <si>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</si>
  <si>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</si>
  <si>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</si>
  <si>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</si>
  <si>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</si>
  <si>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</si>
  <si>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</si>
  <si>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</si>
  <si>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</si>
  <si>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</si>
  <si>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</si>
  <si>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</si>
  <si>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</si>
  <si>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</si>
  <si>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</si>
  <si>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</si>
  <si>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</si>
  <si>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</si>
  <si>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</si>
  <si>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</si>
  <si>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</si>
  <si>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</si>
  <si>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</si>
  <si>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</si>
  <si>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</si>
  <si>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</si>
  <si>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</si>
  <si>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</si>
  <si>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</si>
  <si>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</si>
  <si>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</si>
  <si>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</si>
  <si>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</si>
  <si>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</si>
  <si>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</si>
  <si>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</si>
  <si>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</si>
  <si>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</si>
  <si>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</si>
  <si>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</si>
  <si>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</si>
  <si>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</si>
  <si>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</si>
  <si>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</si>
  <si>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</si>
  <si>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</si>
  <si>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</si>
  <si>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</si>
  <si>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</si>
  <si>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</si>
  <si>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</si>
  <si>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</si>
  <si>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</si>
  <si>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</si>
  <si>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</si>
  <si>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</si>
  <si>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</si>
  <si>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</si>
  <si>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</si>
  <si>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</si>
  <si>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</si>
  <si>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</si>
  <si>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</si>
  <si>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</si>
  <si>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</si>
  <si>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</si>
  <si>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</si>
  <si>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</si>
  <si>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</si>
  <si>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</si>
  <si>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</si>
  <si>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</si>
  <si>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</si>
  <si>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</si>
  <si>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</si>
  <si>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</si>
  <si>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</si>
  <si>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</si>
  <si>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</si>
  <si>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</si>
  <si>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</si>
  <si>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</si>
  <si>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</si>
  <si>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</si>
  <si>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</si>
  <si>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</si>
  <si>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</si>
  <si>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</si>
  <si>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</si>
  <si>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</si>
  <si>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</si>
  <si>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</si>
  <si>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</si>
  <si>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</si>
  <si>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</si>
  <si>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</si>
  <si>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</si>
  <si>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</si>
  <si>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</si>
  <si>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</si>
  <si>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</si>
  <si>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</si>
  <si>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</si>
  <si>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</si>
  <si>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</si>
  <si>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</si>
  <si>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</si>
  <si>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</si>
  <si>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</si>
  <si>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</si>
  <si>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</si>
  <si>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</si>
  <si>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</si>
  <si>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</si>
  <si>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</si>
  <si>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</si>
  <si>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</si>
  <si>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</si>
  <si>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</si>
  <si>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</si>
  <si>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</si>
  <si>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</si>
  <si>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</si>
  <si>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</si>
  <si>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</si>
  <si>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</si>
  <si>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</si>
  <si>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</si>
  <si>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</si>
  <si>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</si>
  <si>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</si>
  <si>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</si>
  <si>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</si>
  <si>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</si>
  <si>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</si>
  <si>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</si>
  <si>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</si>
  <si>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</si>
  <si>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</si>
  <si>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</si>
  <si>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</si>
  <si>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</si>
  <si>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</si>
  <si>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</si>
  <si>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</si>
  <si>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</si>
  <si>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</si>
  <si>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</si>
  <si>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</si>
  <si>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</si>
  <si>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</si>
  <si>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</si>
  <si>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</si>
  <si>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</si>
  <si>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</si>
  <si>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</si>
  <si>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</si>
  <si>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</si>
  <si>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</si>
  <si>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</si>
  <si>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</si>
  <si>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</si>
  <si>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</si>
  <si>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</si>
  <si>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</si>
  <si>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</si>
  <si>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</si>
  <si>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</si>
  <si>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</si>
  <si>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</si>
  <si>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</si>
  <si>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</si>
  <si>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</si>
  <si>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</si>
  <si>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</si>
  <si>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</si>
  <si>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</si>
  <si>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</si>
  <si>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</si>
  <si>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</si>
  <si>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</si>
  <si>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</si>
  <si>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</si>
  <si>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</si>
  <si>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</si>
  <si>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</si>
  <si>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</si>
  <si>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</si>
  <si>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</si>
  <si>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</si>
  <si>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</si>
  <si>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</si>
  <si>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</si>
  <si>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</si>
  <si>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</si>
  <si>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</si>
  <si>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</si>
  <si>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</si>
  <si>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</si>
  <si>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</si>
  <si>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</si>
  <si>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</si>
  <si>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</si>
  <si>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</si>
  <si>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</si>
  <si>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</si>
  <si>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</si>
  <si>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</si>
  <si>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</si>
  <si>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</si>
  <si>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</si>
  <si>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</si>
  <si>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</si>
  <si>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</si>
  <si>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</si>
  <si>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</si>
  <si>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</si>
  <si>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</si>
  <si>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</si>
  <si>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</si>
  <si>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</si>
  <si>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</si>
  <si>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</si>
  <si>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</si>
  <si>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</si>
  <si>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</si>
  <si>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</si>
  <si>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</si>
  <si>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</si>
  <si>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</si>
  <si>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</si>
  <si>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</si>
  <si>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</si>
  <si>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</si>
  <si>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</si>
  <si>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</si>
  <si>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</si>
  <si>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</si>
  <si>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</si>
  <si>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</si>
  <si>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</si>
  <si>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</si>
  <si>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</si>
  <si>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</si>
  <si>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</si>
  <si>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</si>
  <si>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</si>
  <si>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</si>
  <si>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</si>
  <si>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</si>
  <si>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</si>
  <si>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</si>
  <si>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</si>
  <si>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</si>
  <si>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</si>
  <si>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</si>
  <si>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</si>
  <si>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</si>
  <si>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</si>
  <si>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</si>
  <si>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</si>
  <si>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</si>
  <si>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</si>
  <si>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</si>
  <si>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</si>
  <si>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</si>
  <si>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</si>
  <si>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</si>
  <si>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</si>
  <si>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</si>
  <si>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</si>
  <si>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</si>
  <si>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</si>
  <si>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</si>
  <si>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</si>
  <si>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</si>
  <si>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</si>
  <si>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</si>
  <si>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</si>
  <si>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</si>
  <si>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</si>
  <si>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</si>
  <si>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</si>
  <si>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</si>
  <si>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</si>
  <si>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</si>
  <si>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</si>
  <si>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</si>
  <si>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</si>
  <si>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</si>
  <si>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</si>
  <si>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</si>
  <si>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</si>
  <si>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</si>
  <si>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</si>
  <si>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</si>
  <si>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</si>
  <si>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</si>
  <si>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</si>
  <si>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</si>
  <si>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</si>
  <si>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</si>
  <si>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</si>
  <si>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</si>
  <si>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</si>
  <si>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</si>
  <si>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</si>
  <si>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</si>
  <si>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</si>
  <si>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</si>
  <si>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</si>
  <si>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</si>
  <si>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</si>
  <si>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</si>
  <si>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</si>
  <si>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</si>
  <si>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</si>
  <si>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</si>
  <si>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</si>
  <si>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</si>
  <si>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</si>
  <si>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</si>
  <si>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</si>
  <si>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</si>
  <si>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</si>
  <si>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</si>
  <si>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</si>
  <si>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</si>
  <si>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</si>
  <si>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</si>
  <si>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</si>
  <si>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</si>
  <si>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</si>
  <si>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</si>
  <si>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</si>
  <si>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</si>
  <si>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</si>
  <si>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</si>
  <si>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</si>
  <si>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</si>
  <si>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</si>
  <si>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</si>
  <si>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</si>
  <si>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</si>
  <si>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</si>
  <si>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</si>
  <si>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</si>
  <si>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</si>
  <si>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</si>
  <si>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</si>
  <si>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</si>
  <si>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</si>
  <si>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</si>
  <si>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</si>
  <si>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</si>
  <si>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</si>
  <si>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</si>
  <si>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</si>
  <si>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</si>
  <si>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</si>
  <si>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</si>
  <si>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</si>
  <si>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</si>
  <si>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</si>
  <si>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</si>
  <si>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</si>
  <si>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</si>
  <si>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</si>
  <si>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</si>
  <si>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</si>
  <si>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</si>
  <si>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</si>
  <si>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</si>
  <si>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</si>
  <si>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</si>
  <si>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</si>
  <si>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</si>
  <si>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</si>
  <si>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</si>
  <si>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</si>
  <si>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</si>
  <si>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</si>
  <si>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</si>
  <si>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</si>
  <si>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</si>
  <si>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</si>
  <si>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</si>
  <si>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</si>
  <si>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</si>
  <si>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</si>
  <si>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</si>
  <si>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</si>
  <si>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</si>
  <si>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</si>
  <si>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</si>
  <si>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</si>
  <si>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</si>
  <si>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</si>
  <si>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Column Labels</t>
  </si>
  <si>
    <t>Grand Total</t>
  </si>
  <si>
    <t>Row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</si>
  <si>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</si>
  <si>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</si>
  <si>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</si>
  <si>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</si>
  <si>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</si>
  <si>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</si>
  <si>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</si>
  <si>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</si>
  <si>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</si>
  <si>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</si>
  <si>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</si>
  <si>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</si>
  <si>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</si>
  <si>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</si>
  <si>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</si>
  <si>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</si>
  <si>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</si>
  <si>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</si>
  <si>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</si>
  <si>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</si>
  <si>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</si>
  <si>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5000 to 9999</t>
  </si>
  <si>
    <t>1000 to 4999</t>
  </si>
  <si>
    <t>10000 to 14999</t>
  </si>
  <si>
    <t>15000 to 19999</t>
  </si>
  <si>
    <t>45000 to 49999</t>
  </si>
  <si>
    <t xml:space="preserve">20000 to 24999 </t>
  </si>
  <si>
    <t>25000 to 29999</t>
  </si>
  <si>
    <t>30000 to 34999</t>
  </si>
  <si>
    <t>35000 to 39999</t>
  </si>
  <si>
    <t>40000 to 44999</t>
  </si>
  <si>
    <t>Percentage Cancelled</t>
  </si>
  <si>
    <t>Totals</t>
  </si>
  <si>
    <t xml:space="preserve">Greater than 50000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</si>
</sst>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843195017868935E-2"/>
          <c:y val="0.15319444444444447"/>
          <c:w val="0.77596968668207156"/>
          <c:h val="0.7476369593928147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3-418F-B1B0-BA4426659747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3-418F-B1B0-BA4426659747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3-418F-B1B0-BA4426659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248335"/>
        <c:axId val="816226735"/>
      </c:lineChart>
      <c:catAx>
        <c:axId val="816248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26735"/>
        <c:crosses val="autoZero"/>
        <c:auto val="1"/>
        <c:lblAlgn val="ctr"/>
        <c:lblOffset val="100"/>
        <c:noMultiLvlLbl val="0"/>
      </c:catAx>
      <c:valAx>
        <c:axId val="8162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4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43076339176114931"/>
          <c:y val="4.5112799760345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Goals.'!$B$2:$B$13</c:f>
              <c:numCache>
                <c:formatCode>General</c:formatCode>
                <c:ptCount val="12"/>
                <c:pt idx="0">
                  <c:v>461</c:v>
                </c:pt>
                <c:pt idx="1">
                  <c:v>1885</c:v>
                </c:pt>
                <c:pt idx="2">
                  <c:v>2605</c:v>
                </c:pt>
                <c:pt idx="3">
                  <c:v>2969</c:v>
                </c:pt>
                <c:pt idx="4">
                  <c:v>3174</c:v>
                </c:pt>
                <c:pt idx="5">
                  <c:v>3323</c:v>
                </c:pt>
                <c:pt idx="6">
                  <c:v>3461</c:v>
                </c:pt>
                <c:pt idx="7">
                  <c:v>3545</c:v>
                </c:pt>
                <c:pt idx="8">
                  <c:v>3600</c:v>
                </c:pt>
                <c:pt idx="9">
                  <c:v>3644</c:v>
                </c:pt>
                <c:pt idx="10">
                  <c:v>3665</c:v>
                </c:pt>
                <c:pt idx="11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2-4FD1-9462-027CA417DA5C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Goals.'!$C$2:$C$13</c:f>
              <c:numCache>
                <c:formatCode>General</c:formatCode>
                <c:ptCount val="12"/>
                <c:pt idx="0">
                  <c:v>3464</c:v>
                </c:pt>
                <c:pt idx="1">
                  <c:v>2228</c:v>
                </c:pt>
                <c:pt idx="2">
                  <c:v>1506</c:v>
                </c:pt>
                <c:pt idx="3">
                  <c:v>1145</c:v>
                </c:pt>
                <c:pt idx="4">
                  <c:v>940</c:v>
                </c:pt>
                <c:pt idx="5">
                  <c:v>791</c:v>
                </c:pt>
                <c:pt idx="6">
                  <c:v>653</c:v>
                </c:pt>
                <c:pt idx="7">
                  <c:v>569</c:v>
                </c:pt>
                <c:pt idx="8">
                  <c:v>514</c:v>
                </c:pt>
                <c:pt idx="9">
                  <c:v>470</c:v>
                </c:pt>
                <c:pt idx="10">
                  <c:v>449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D2-4FD1-9462-027CA417DA5C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Goals.'!$D$2:$D$13</c:f>
              <c:numCache>
                <c:formatCode>General</c:formatCode>
                <c:ptCount val="12"/>
                <c:pt idx="0">
                  <c:v>3464</c:v>
                </c:pt>
                <c:pt idx="1">
                  <c:v>2228</c:v>
                </c:pt>
                <c:pt idx="2">
                  <c:v>1506</c:v>
                </c:pt>
                <c:pt idx="3">
                  <c:v>1145</c:v>
                </c:pt>
                <c:pt idx="4">
                  <c:v>940</c:v>
                </c:pt>
                <c:pt idx="5">
                  <c:v>791</c:v>
                </c:pt>
                <c:pt idx="6">
                  <c:v>653</c:v>
                </c:pt>
                <c:pt idx="7">
                  <c:v>569</c:v>
                </c:pt>
                <c:pt idx="8">
                  <c:v>514</c:v>
                </c:pt>
                <c:pt idx="9">
                  <c:v>470</c:v>
                </c:pt>
                <c:pt idx="10">
                  <c:v>449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D2-4FD1-9462-027CA417D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294911"/>
        <c:axId val="1012292031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 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Goals.'!$A$18:$A$20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2D2-4FD1-9462-027CA417DA5C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 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Goals.'!$B$18:$B$20</c15:sqref>
                        </c15:formulaRef>
                      </c:ext>
                    </c:extLst>
                    <c:numCache>
                      <c:formatCode>0%</c:formatCode>
                      <c:ptCount val="3"/>
                      <c:pt idx="0">
                        <c:v>0.5620430421992465</c:v>
                      </c:pt>
                      <c:pt idx="1">
                        <c:v>0.21897847890037675</c:v>
                      </c:pt>
                      <c:pt idx="2">
                        <c:v>0.21897847890037675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2D2-4FD1-9462-027CA417DA5C}"/>
                  </c:ext>
                </c:extLst>
              </c15:ser>
            </c15:filteredLineSeries>
          </c:ext>
        </c:extLst>
      </c:lineChart>
      <c:catAx>
        <c:axId val="101229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92031"/>
        <c:crosses val="autoZero"/>
        <c:auto val="0"/>
        <c:lblAlgn val="ctr"/>
        <c:lblOffset val="100"/>
        <c:noMultiLvlLbl val="0"/>
      </c:catAx>
      <c:valAx>
        <c:axId val="101229203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4</xdr:row>
      <xdr:rowOff>161925</xdr:rowOff>
    </xdr:from>
    <xdr:to>
      <xdr:col>10</xdr:col>
      <xdr:colOff>1695449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5F842-EDD3-A48B-1B32-202A7C841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457199</xdr:colOff>
      <xdr:row>14</xdr:row>
      <xdr:rowOff>161926</xdr:rowOff>
    </xdr:from>
    <xdr:to>
      <xdr:col>17</xdr:col>
      <xdr:colOff>38100</xdr:colOff>
      <xdr:row>28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0296C41-7DF4-816D-FC3C-FDA510A98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" refreshedDate="45037.019066319444" createdVersion="8" refreshedVersion="8" minRefreshableVersion="3" recordCount="4115" xr:uid="{06C081FB-032F-4815-9E68-F735532686E1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0"/>
    <x v="0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0"/>
    <x v="0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0"/>
    <x v="0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0"/>
    <x v="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0"/>
    <x v="0"/>
    <x v="2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x v="8"/>
    <x v="0"/>
    <x v="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10"/>
    <x v="0"/>
    <x v="0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1"/>
    <x v="0"/>
    <x v="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2"/>
    <x v="0"/>
    <x v="0"/>
    <x v="3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3"/>
    <x v="0"/>
    <x v="0"/>
    <x v="2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14"/>
    <x v="0"/>
    <x v="0"/>
    <x v="3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5"/>
    <x v="0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16"/>
    <x v="0"/>
    <x v="0"/>
    <x v="3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17"/>
    <x v="0"/>
    <x v="0"/>
    <x v="3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18"/>
    <x v="0"/>
    <x v="0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9"/>
    <x v="0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2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21"/>
    <x v="0"/>
    <x v="0"/>
    <x v="3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22"/>
    <x v="0"/>
    <x v="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23"/>
    <x v="0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2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25"/>
    <x v="0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26"/>
    <x v="0"/>
    <x v="0"/>
    <x v="3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7"/>
    <x v="0"/>
    <x v="0"/>
    <x v="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28"/>
    <x v="0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29"/>
    <x v="0"/>
    <x v="0"/>
    <x v="3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30"/>
    <x v="0"/>
    <x v="0"/>
    <x v="3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31"/>
    <x v="0"/>
    <x v="0"/>
    <x v="2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32"/>
    <x v="0"/>
    <x v="0"/>
    <x v="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33"/>
    <x v="0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34"/>
    <x v="0"/>
    <x v="0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35"/>
    <x v="0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36"/>
    <x v="0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37"/>
    <x v="0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38"/>
    <x v="0"/>
    <x v="0"/>
    <x v="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39"/>
    <x v="0"/>
    <x v="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40"/>
    <x v="0"/>
    <x v="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41"/>
    <x v="0"/>
    <x v="0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42"/>
    <x v="0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43"/>
    <x v="0"/>
    <x v="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44"/>
    <x v="0"/>
    <x v="0"/>
    <x v="3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45"/>
    <x v="0"/>
    <x v="0"/>
    <x v="2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46"/>
    <x v="0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47"/>
    <x v="0"/>
    <x v="0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48"/>
    <x v="0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x v="49"/>
    <x v="0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50"/>
    <x v="0"/>
    <x v="0"/>
    <x v="3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51"/>
    <x v="0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52"/>
    <x v="0"/>
    <x v="0"/>
    <x v="3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53"/>
    <x v="0"/>
    <x v="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54"/>
    <x v="0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55"/>
    <x v="0"/>
    <x v="0"/>
    <x v="2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56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57"/>
    <x v="0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58"/>
    <x v="0"/>
    <x v="0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59"/>
    <x v="0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60"/>
    <x v="0"/>
    <x v="1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61"/>
    <x v="0"/>
    <x v="1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62"/>
    <x v="0"/>
    <x v="1"/>
    <x v="4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63"/>
    <x v="0"/>
    <x v="1"/>
    <x v="4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64"/>
    <x v="0"/>
    <x v="1"/>
    <x v="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65"/>
    <x v="0"/>
    <x v="1"/>
    <x v="3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66"/>
    <x v="0"/>
    <x v="1"/>
    <x v="2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67"/>
    <x v="0"/>
    <x v="1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68"/>
    <x v="0"/>
    <x v="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69"/>
    <x v="0"/>
    <x v="1"/>
    <x v="6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70"/>
    <x v="0"/>
    <x v="1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71"/>
    <x v="0"/>
    <x v="1"/>
    <x v="5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72"/>
    <x v="0"/>
    <x v="1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73"/>
    <x v="0"/>
    <x v="1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74"/>
    <x v="0"/>
    <x v="1"/>
    <x v="0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75"/>
    <x v="0"/>
    <x v="1"/>
    <x v="4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76"/>
    <x v="0"/>
    <x v="1"/>
    <x v="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77"/>
    <x v="0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78"/>
    <x v="0"/>
    <x v="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79"/>
    <x v="0"/>
    <x v="1"/>
    <x v="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80"/>
    <x v="0"/>
    <x v="1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81"/>
    <x v="0"/>
    <x v="1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82"/>
    <x v="0"/>
    <x v="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83"/>
    <x v="0"/>
    <x v="1"/>
    <x v="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84"/>
    <x v="0"/>
    <x v="1"/>
    <x v="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85"/>
    <x v="0"/>
    <x v="1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86"/>
    <x v="0"/>
    <x v="1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87"/>
    <x v="0"/>
    <x v="1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88"/>
    <x v="0"/>
    <x v="1"/>
    <x v="3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89"/>
    <x v="0"/>
    <x v="1"/>
    <x v="4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90"/>
    <x v="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91"/>
    <x v="0"/>
    <x v="1"/>
    <x v="6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92"/>
    <x v="0"/>
    <x v="1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93"/>
    <x v="0"/>
    <x v="1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94"/>
    <x v="0"/>
    <x v="1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95"/>
    <x v="0"/>
    <x v="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96"/>
    <x v="0"/>
    <x v="1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97"/>
    <x v="0"/>
    <x v="1"/>
    <x v="6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98"/>
    <x v="0"/>
    <x v="1"/>
    <x v="5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99"/>
    <x v="0"/>
    <x v="1"/>
    <x v="4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100"/>
    <x v="0"/>
    <x v="1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101"/>
    <x v="0"/>
    <x v="1"/>
    <x v="5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102"/>
    <x v="0"/>
    <x v="1"/>
    <x v="7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103"/>
    <x v="0"/>
    <x v="1"/>
    <x v="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104"/>
    <x v="0"/>
    <x v="1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105"/>
    <x v="0"/>
    <x v="1"/>
    <x v="2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x v="106"/>
    <x v="0"/>
    <x v="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107"/>
    <x v="0"/>
    <x v="1"/>
    <x v="6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108"/>
    <x v="0"/>
    <x v="1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109"/>
    <x v="0"/>
    <x v="1"/>
    <x v="6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110"/>
    <x v="0"/>
    <x v="1"/>
    <x v="4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111"/>
    <x v="0"/>
    <x v="1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112"/>
    <x v="0"/>
    <x v="1"/>
    <x v="3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113"/>
    <x v="0"/>
    <x v="1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114"/>
    <x v="0"/>
    <x v="1"/>
    <x v="6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x v="115"/>
    <x v="0"/>
    <x v="1"/>
    <x v="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116"/>
    <x v="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117"/>
    <x v="0"/>
    <x v="1"/>
    <x v="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118"/>
    <x v="0"/>
    <x v="1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119"/>
    <x v="0"/>
    <x v="1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120"/>
    <x v="0"/>
    <x v="2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121"/>
    <x v="0"/>
    <x v="2"/>
    <x v="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122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123"/>
    <x v="0"/>
    <x v="2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124"/>
    <x v="0"/>
    <x v="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125"/>
    <x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126"/>
    <x v="0"/>
    <x v="2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127"/>
    <x v="0"/>
    <x v="2"/>
    <x v="0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x v="128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129"/>
    <x v="0"/>
    <x v="2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130"/>
    <x v="0"/>
    <x v="2"/>
    <x v="3"/>
  </r>
  <r>
    <n v="131"/>
    <s v="I (Canceled)"/>
    <s v="I"/>
    <x v="38"/>
    <x v="117"/>
    <x v="1"/>
    <x v="0"/>
    <s v="USD"/>
    <n v="1467763200"/>
    <n v="1466453161"/>
    <b v="0"/>
    <n v="0"/>
    <b v="0"/>
    <x v="2"/>
    <x v="131"/>
    <x v="0"/>
    <x v="2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132"/>
    <x v="0"/>
    <x v="2"/>
    <x v="3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133"/>
    <x v="0"/>
    <x v="2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x v="134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135"/>
    <x v="0"/>
    <x v="2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136"/>
    <x v="0"/>
    <x v="2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137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138"/>
    <x v="0"/>
    <x v="2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139"/>
    <x v="0"/>
    <x v="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140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141"/>
    <x v="0"/>
    <x v="2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142"/>
    <x v="0"/>
    <x v="2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143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144"/>
    <x v="0"/>
    <x v="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145"/>
    <x v="0"/>
    <x v="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146"/>
    <x v="0"/>
    <x v="2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x v="147"/>
    <x v="0"/>
    <x v="2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148"/>
    <x v="0"/>
    <x v="2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149"/>
    <x v="0"/>
    <x v="2"/>
    <x v="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150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151"/>
    <x v="0"/>
    <x v="2"/>
    <x v="0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152"/>
    <x v="0"/>
    <x v="2"/>
    <x v="3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153"/>
    <x v="0"/>
    <x v="2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154"/>
    <x v="0"/>
    <x v="2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155"/>
    <x v="0"/>
    <x v="2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156"/>
    <x v="0"/>
    <x v="2"/>
    <x v="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157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158"/>
    <x v="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159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160"/>
    <x v="0"/>
    <x v="3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161"/>
    <x v="0"/>
    <x v="3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162"/>
    <x v="0"/>
    <x v="3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163"/>
    <x v="0"/>
    <x v="3"/>
    <x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164"/>
    <x v="0"/>
    <x v="3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165"/>
    <x v="0"/>
    <x v="3"/>
    <x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166"/>
    <x v="0"/>
    <x v="3"/>
    <x v="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167"/>
    <x v="0"/>
    <x v="3"/>
    <x v="0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168"/>
    <x v="0"/>
    <x v="3"/>
    <x v="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169"/>
    <x v="0"/>
    <x v="3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170"/>
    <x v="0"/>
    <x v="3"/>
    <x v="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171"/>
    <x v="0"/>
    <x v="3"/>
    <x v="2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172"/>
    <x v="0"/>
    <x v="3"/>
    <x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173"/>
    <x v="0"/>
    <x v="3"/>
    <x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174"/>
    <x v="0"/>
    <x v="3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175"/>
    <x v="0"/>
    <x v="3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176"/>
    <x v="0"/>
    <x v="3"/>
    <x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177"/>
    <x v="0"/>
    <x v="3"/>
    <x v="0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178"/>
    <x v="0"/>
    <x v="3"/>
    <x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179"/>
    <x v="0"/>
    <x v="3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180"/>
    <x v="0"/>
    <x v="3"/>
    <x v="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181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182"/>
    <x v="0"/>
    <x v="3"/>
    <x v="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x v="183"/>
    <x v="0"/>
    <x v="3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184"/>
    <x v="0"/>
    <x v="3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x v="185"/>
    <x v="0"/>
    <x v="3"/>
    <x v="2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186"/>
    <x v="0"/>
    <x v="3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187"/>
    <x v="0"/>
    <x v="3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188"/>
    <x v="0"/>
    <x v="3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189"/>
    <x v="0"/>
    <x v="3"/>
    <x v="2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x v="190"/>
    <x v="0"/>
    <x v="3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191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192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193"/>
    <x v="0"/>
    <x v="3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194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195"/>
    <x v="0"/>
    <x v="3"/>
    <x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196"/>
    <x v="0"/>
    <x v="3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197"/>
    <x v="0"/>
    <x v="3"/>
    <x v="1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198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199"/>
    <x v="0"/>
    <x v="3"/>
    <x v="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200"/>
    <x v="0"/>
    <x v="3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201"/>
    <x v="0"/>
    <x v="3"/>
    <x v="0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x v="202"/>
    <x v="0"/>
    <x v="3"/>
    <x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203"/>
    <x v="0"/>
    <x v="3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204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205"/>
    <x v="0"/>
    <x v="3"/>
    <x v="0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206"/>
    <x v="0"/>
    <x v="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207"/>
    <x v="0"/>
    <x v="3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208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209"/>
    <x v="0"/>
    <x v="3"/>
    <x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210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211"/>
    <x v="0"/>
    <x v="3"/>
    <x v="0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212"/>
    <x v="0"/>
    <x v="3"/>
    <x v="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213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214"/>
    <x v="0"/>
    <x v="3"/>
    <x v="0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215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216"/>
    <x v="0"/>
    <x v="3"/>
    <x v="0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x v="217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218"/>
    <x v="0"/>
    <x v="3"/>
    <x v="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219"/>
    <x v="0"/>
    <x v="3"/>
    <x v="2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220"/>
    <x v="0"/>
    <x v="3"/>
    <x v="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x v="221"/>
    <x v="0"/>
    <x v="3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222"/>
    <x v="0"/>
    <x v="3"/>
    <x v="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223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224"/>
    <x v="0"/>
    <x v="3"/>
    <x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225"/>
    <x v="0"/>
    <x v="3"/>
    <x v="2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226"/>
    <x v="0"/>
    <x v="3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227"/>
    <x v="0"/>
    <x v="3"/>
    <x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228"/>
    <x v="0"/>
    <x v="3"/>
    <x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229"/>
    <x v="0"/>
    <x v="3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23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231"/>
    <x v="0"/>
    <x v="3"/>
    <x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232"/>
    <x v="0"/>
    <x v="3"/>
    <x v="0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233"/>
    <x v="0"/>
    <x v="3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234"/>
    <x v="0"/>
    <x v="3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235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236"/>
    <x v="0"/>
    <x v="3"/>
    <x v="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x v="237"/>
    <x v="0"/>
    <x v="3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238"/>
    <x v="0"/>
    <x v="3"/>
    <x v="2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239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240"/>
    <x v="0"/>
    <x v="4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241"/>
    <x v="0"/>
    <x v="4"/>
    <x v="3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242"/>
    <x v="0"/>
    <x v="4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243"/>
    <x v="0"/>
    <x v="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244"/>
    <x v="0"/>
    <x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245"/>
    <x v="0"/>
    <x v="4"/>
    <x v="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246"/>
    <x v="0"/>
    <x v="4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247"/>
    <x v="0"/>
    <x v="4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248"/>
    <x v="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249"/>
    <x v="0"/>
    <x v="4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250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251"/>
    <x v="0"/>
    <x v="4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252"/>
    <x v="0"/>
    <x v="4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253"/>
    <x v="0"/>
    <x v="4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254"/>
    <x v="0"/>
    <x v="4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255"/>
    <x v="0"/>
    <x v="4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256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257"/>
    <x v="0"/>
    <x v="4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258"/>
    <x v="0"/>
    <x v="4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259"/>
    <x v="0"/>
    <x v="4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260"/>
    <x v="0"/>
    <x v="4"/>
    <x v="7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261"/>
    <x v="0"/>
    <x v="4"/>
    <x v="5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262"/>
    <x v="0"/>
    <x v="4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263"/>
    <x v="0"/>
    <x v="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264"/>
    <x v="0"/>
    <x v="4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265"/>
    <x v="0"/>
    <x v="4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266"/>
    <x v="0"/>
    <x v="4"/>
    <x v="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267"/>
    <x v="0"/>
    <x v="4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268"/>
    <x v="0"/>
    <x v="4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269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270"/>
    <x v="0"/>
    <x v="4"/>
    <x v="6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71"/>
    <x v="0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272"/>
    <x v="0"/>
    <x v="4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73"/>
    <x v="0"/>
    <x v="4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274"/>
    <x v="0"/>
    <x v="4"/>
    <x v="5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75"/>
    <x v="0"/>
    <x v="4"/>
    <x v="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276"/>
    <x v="0"/>
    <x v="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277"/>
    <x v="0"/>
    <x v="4"/>
    <x v="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278"/>
    <x v="0"/>
    <x v="4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279"/>
    <x v="0"/>
    <x v="4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280"/>
    <x v="0"/>
    <x v="4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281"/>
    <x v="0"/>
    <x v="4"/>
    <x v="8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282"/>
    <x v="0"/>
    <x v="4"/>
    <x v="7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x v="283"/>
    <x v="0"/>
    <x v="4"/>
    <x v="6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84"/>
    <x v="0"/>
    <x v="4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285"/>
    <x v="0"/>
    <x v="4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286"/>
    <x v="0"/>
    <x v="4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287"/>
    <x v="0"/>
    <x v="4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288"/>
    <x v="0"/>
    <x v="4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89"/>
    <x v="0"/>
    <x v="4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290"/>
    <x v="0"/>
    <x v="4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91"/>
    <x v="0"/>
    <x v="4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92"/>
    <x v="0"/>
    <x v="4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293"/>
    <x v="0"/>
    <x v="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294"/>
    <x v="0"/>
    <x v="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295"/>
    <x v="0"/>
    <x v="4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296"/>
    <x v="0"/>
    <x v="4"/>
    <x v="5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297"/>
    <x v="0"/>
    <x v="4"/>
    <x v="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298"/>
    <x v="0"/>
    <x v="4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299"/>
    <x v="0"/>
    <x v="4"/>
    <x v="7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300"/>
    <x v="0"/>
    <x v="4"/>
    <x v="6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301"/>
    <x v="0"/>
    <x v="4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302"/>
    <x v="0"/>
    <x v="4"/>
    <x v="5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303"/>
    <x v="0"/>
    <x v="4"/>
    <x v="5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304"/>
    <x v="0"/>
    <x v="4"/>
    <x v="5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305"/>
    <x v="0"/>
    <x v="4"/>
    <x v="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306"/>
    <x v="0"/>
    <x v="4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x v="307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308"/>
    <x v="0"/>
    <x v="4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309"/>
    <x v="0"/>
    <x v="4"/>
    <x v="5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310"/>
    <x v="0"/>
    <x v="4"/>
    <x v="6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311"/>
    <x v="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312"/>
    <x v="0"/>
    <x v="4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313"/>
    <x v="0"/>
    <x v="4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314"/>
    <x v="0"/>
    <x v="4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315"/>
    <x v="0"/>
    <x v="4"/>
    <x v="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316"/>
    <x v="0"/>
    <x v="4"/>
    <x v="3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317"/>
    <x v="0"/>
    <x v="4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318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319"/>
    <x v="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320"/>
    <x v="0"/>
    <x v="4"/>
    <x v="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321"/>
    <x v="0"/>
    <x v="4"/>
    <x v="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322"/>
    <x v="0"/>
    <x v="4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323"/>
    <x v="0"/>
    <x v="4"/>
    <x v="2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324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325"/>
    <x v="0"/>
    <x v="4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326"/>
    <x v="0"/>
    <x v="4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327"/>
    <x v="0"/>
    <x v="4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328"/>
    <x v="0"/>
    <x v="4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329"/>
    <x v="0"/>
    <x v="4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330"/>
    <x v="0"/>
    <x v="4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331"/>
    <x v="0"/>
    <x v="4"/>
    <x v="2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332"/>
    <x v="0"/>
    <x v="4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333"/>
    <x v="0"/>
    <x v="4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334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335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336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337"/>
    <x v="0"/>
    <x v="4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338"/>
    <x v="0"/>
    <x v="4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339"/>
    <x v="0"/>
    <x v="4"/>
    <x v="0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340"/>
    <x v="0"/>
    <x v="4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341"/>
    <x v="0"/>
    <x v="4"/>
    <x v="3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x v="342"/>
    <x v="0"/>
    <x v="4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343"/>
    <x v="0"/>
    <x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344"/>
    <x v="0"/>
    <x v="4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345"/>
    <x v="0"/>
    <x v="4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346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347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348"/>
    <x v="0"/>
    <x v="4"/>
    <x v="0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349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350"/>
    <x v="0"/>
    <x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351"/>
    <x v="0"/>
    <x v="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352"/>
    <x v="0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353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354"/>
    <x v="0"/>
    <x v="4"/>
    <x v="2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355"/>
    <x v="0"/>
    <x v="4"/>
    <x v="3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356"/>
    <x v="0"/>
    <x v="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357"/>
    <x v="0"/>
    <x v="4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358"/>
    <x v="0"/>
    <x v="4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359"/>
    <x v="0"/>
    <x v="4"/>
    <x v="3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360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61"/>
    <x v="0"/>
    <x v="4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62"/>
    <x v="0"/>
    <x v="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363"/>
    <x v="0"/>
    <x v="4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364"/>
    <x v="0"/>
    <x v="4"/>
    <x v="3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65"/>
    <x v="0"/>
    <x v="4"/>
    <x v="3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366"/>
    <x v="0"/>
    <x v="4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67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68"/>
    <x v="0"/>
    <x v="4"/>
    <x v="0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369"/>
    <x v="0"/>
    <x v="4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370"/>
    <x v="0"/>
    <x v="4"/>
    <x v="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71"/>
    <x v="0"/>
    <x v="4"/>
    <x v="5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372"/>
    <x v="0"/>
    <x v="4"/>
    <x v="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373"/>
    <x v="0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374"/>
    <x v="0"/>
    <x v="4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375"/>
    <x v="0"/>
    <x v="4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376"/>
    <x v="0"/>
    <x v="4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77"/>
    <x v="0"/>
    <x v="4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378"/>
    <x v="0"/>
    <x v="4"/>
    <x v="2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79"/>
    <x v="0"/>
    <x v="4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380"/>
    <x v="0"/>
    <x v="4"/>
    <x v="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381"/>
    <x v="0"/>
    <x v="4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382"/>
    <x v="0"/>
    <x v="4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383"/>
    <x v="0"/>
    <x v="4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384"/>
    <x v="0"/>
    <x v="4"/>
    <x v="3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385"/>
    <x v="0"/>
    <x v="4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386"/>
    <x v="0"/>
    <x v="4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387"/>
    <x v="0"/>
    <x v="4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388"/>
    <x v="0"/>
    <x v="4"/>
    <x v="2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389"/>
    <x v="0"/>
    <x v="4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390"/>
    <x v="0"/>
    <x v="4"/>
    <x v="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391"/>
    <x v="0"/>
    <x v="4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392"/>
    <x v="0"/>
    <x v="4"/>
    <x v="6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393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394"/>
    <x v="0"/>
    <x v="4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395"/>
    <x v="0"/>
    <x v="4"/>
    <x v="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396"/>
    <x v="0"/>
    <x v="4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97"/>
    <x v="0"/>
    <x v="4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398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399"/>
    <x v="0"/>
    <x v="4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400"/>
    <x v="0"/>
    <x v="4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401"/>
    <x v="0"/>
    <x v="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402"/>
    <x v="0"/>
    <x v="4"/>
    <x v="0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403"/>
    <x v="0"/>
    <x v="4"/>
    <x v="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404"/>
    <x v="0"/>
    <x v="4"/>
    <x v="3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405"/>
    <x v="0"/>
    <x v="4"/>
    <x v="3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406"/>
    <x v="0"/>
    <x v="4"/>
    <x v="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407"/>
    <x v="0"/>
    <x v="4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408"/>
    <x v="0"/>
    <x v="4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409"/>
    <x v="0"/>
    <x v="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410"/>
    <x v="0"/>
    <x v="4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411"/>
    <x v="0"/>
    <x v="4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412"/>
    <x v="0"/>
    <x v="4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413"/>
    <x v="0"/>
    <x v="4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414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415"/>
    <x v="0"/>
    <x v="4"/>
    <x v="3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416"/>
    <x v="0"/>
    <x v="4"/>
    <x v="3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417"/>
    <x v="0"/>
    <x v="4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418"/>
    <x v="0"/>
    <x v="4"/>
    <x v="0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419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420"/>
    <x v="0"/>
    <x v="5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421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422"/>
    <x v="0"/>
    <x v="5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423"/>
    <x v="0"/>
    <x v="5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424"/>
    <x v="0"/>
    <x v="5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425"/>
    <x v="0"/>
    <x v="5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426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427"/>
    <x v="0"/>
    <x v="5"/>
    <x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428"/>
    <x v="0"/>
    <x v="5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429"/>
    <x v="0"/>
    <x v="5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430"/>
    <x v="0"/>
    <x v="5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431"/>
    <x v="0"/>
    <x v="5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432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433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434"/>
    <x v="0"/>
    <x v="5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435"/>
    <x v="0"/>
    <x v="5"/>
    <x v="4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436"/>
    <x v="0"/>
    <x v="5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437"/>
    <x v="0"/>
    <x v="5"/>
    <x v="2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438"/>
    <x v="0"/>
    <x v="5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439"/>
    <x v="0"/>
    <x v="5"/>
    <x v="3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440"/>
    <x v="0"/>
    <x v="5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441"/>
    <x v="0"/>
    <x v="5"/>
    <x v="4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x v="442"/>
    <x v="0"/>
    <x v="5"/>
    <x v="0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443"/>
    <x v="0"/>
    <x v="5"/>
    <x v="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444"/>
    <x v="0"/>
    <x v="5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445"/>
    <x v="0"/>
    <x v="5"/>
    <x v="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446"/>
    <x v="0"/>
    <x v="5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447"/>
    <x v="0"/>
    <x v="5"/>
    <x v="4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448"/>
    <x v="0"/>
    <x v="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449"/>
    <x v="0"/>
    <x v="5"/>
    <x v="4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450"/>
    <x v="0"/>
    <x v="5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451"/>
    <x v="0"/>
    <x v="5"/>
    <x v="4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452"/>
    <x v="0"/>
    <x v="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453"/>
    <x v="0"/>
    <x v="5"/>
    <x v="0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454"/>
    <x v="0"/>
    <x v="5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455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456"/>
    <x v="0"/>
    <x v="5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457"/>
    <x v="0"/>
    <x v="5"/>
    <x v="3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458"/>
    <x v="0"/>
    <x v="5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459"/>
    <x v="0"/>
    <x v="5"/>
    <x v="6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x v="460"/>
    <x v="0"/>
    <x v="5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461"/>
    <x v="0"/>
    <x v="5"/>
    <x v="4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462"/>
    <x v="0"/>
    <x v="5"/>
    <x v="6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463"/>
    <x v="0"/>
    <x v="5"/>
    <x v="6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464"/>
    <x v="0"/>
    <x v="5"/>
    <x v="2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x v="465"/>
    <x v="0"/>
    <x v="5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466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467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468"/>
    <x v="0"/>
    <x v="5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469"/>
    <x v="0"/>
    <x v="5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470"/>
    <x v="0"/>
    <x v="5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471"/>
    <x v="0"/>
    <x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472"/>
    <x v="0"/>
    <x v="5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473"/>
    <x v="0"/>
    <x v="5"/>
    <x v="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474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475"/>
    <x v="0"/>
    <x v="5"/>
    <x v="0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x v="476"/>
    <x v="0"/>
    <x v="5"/>
    <x v="3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477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478"/>
    <x v="0"/>
    <x v="5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479"/>
    <x v="0"/>
    <x v="5"/>
    <x v="3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480"/>
    <x v="0"/>
    <x v="5"/>
    <x v="4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481"/>
    <x v="0"/>
    <x v="5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482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483"/>
    <x v="0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484"/>
    <x v="0"/>
    <x v="5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485"/>
    <x v="0"/>
    <x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486"/>
    <x v="0"/>
    <x v="5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487"/>
    <x v="0"/>
    <x v="5"/>
    <x v="2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488"/>
    <x v="0"/>
    <x v="5"/>
    <x v="2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489"/>
    <x v="0"/>
    <x v="5"/>
    <x v="6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x v="490"/>
    <x v="0"/>
    <x v="5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491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492"/>
    <x v="0"/>
    <x v="5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493"/>
    <x v="0"/>
    <x v="5"/>
    <x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494"/>
    <x v="0"/>
    <x v="5"/>
    <x v="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495"/>
    <x v="0"/>
    <x v="5"/>
    <x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496"/>
    <x v="0"/>
    <x v="5"/>
    <x v="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x v="497"/>
    <x v="0"/>
    <x v="5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498"/>
    <x v="0"/>
    <x v="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499"/>
    <x v="0"/>
    <x v="5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500"/>
    <x v="0"/>
    <x v="5"/>
    <x v="7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501"/>
    <x v="0"/>
    <x v="5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502"/>
    <x v="0"/>
    <x v="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503"/>
    <x v="0"/>
    <x v="5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504"/>
    <x v="0"/>
    <x v="5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505"/>
    <x v="0"/>
    <x v="5"/>
    <x v="0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506"/>
    <x v="0"/>
    <x v="5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507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508"/>
    <x v="0"/>
    <x v="5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509"/>
    <x v="0"/>
    <x v="5"/>
    <x v="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510"/>
    <x v="0"/>
    <x v="5"/>
    <x v="2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511"/>
    <x v="0"/>
    <x v="5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512"/>
    <x v="0"/>
    <x v="5"/>
    <x v="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513"/>
    <x v="0"/>
    <x v="5"/>
    <x v="2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514"/>
    <x v="0"/>
    <x v="5"/>
    <x v="3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515"/>
    <x v="0"/>
    <x v="5"/>
    <x v="0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516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517"/>
    <x v="0"/>
    <x v="5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518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519"/>
    <x v="0"/>
    <x v="5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520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521"/>
    <x v="1"/>
    <x v="6"/>
    <x v="2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522"/>
    <x v="1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523"/>
    <x v="1"/>
    <x v="6"/>
    <x v="0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524"/>
    <x v="1"/>
    <x v="6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525"/>
    <x v="1"/>
    <x v="6"/>
    <x v="3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526"/>
    <x v="1"/>
    <x v="6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527"/>
    <x v="1"/>
    <x v="6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x v="528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529"/>
    <x v="1"/>
    <x v="6"/>
    <x v="2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530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531"/>
    <x v="1"/>
    <x v="6"/>
    <x v="2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532"/>
    <x v="1"/>
    <x v="6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533"/>
    <x v="1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534"/>
    <x v="1"/>
    <x v="6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535"/>
    <x v="1"/>
    <x v="6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536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537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538"/>
    <x v="1"/>
    <x v="6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539"/>
    <x v="1"/>
    <x v="6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540"/>
    <x v="2"/>
    <x v="7"/>
    <x v="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541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542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543"/>
    <x v="2"/>
    <x v="7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544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545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546"/>
    <x v="2"/>
    <x v="7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547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548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549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550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551"/>
    <x v="2"/>
    <x v="7"/>
    <x v="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552"/>
    <x v="2"/>
    <x v="7"/>
    <x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553"/>
    <x v="2"/>
    <x v="7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554"/>
    <x v="2"/>
    <x v="7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555"/>
    <x v="2"/>
    <x v="7"/>
    <x v="2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556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557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558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559"/>
    <x v="2"/>
    <x v="7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560"/>
    <x v="2"/>
    <x v="7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561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562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563"/>
    <x v="2"/>
    <x v="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564"/>
    <x v="2"/>
    <x v="7"/>
    <x v="2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565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566"/>
    <x v="2"/>
    <x v="7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567"/>
    <x v="2"/>
    <x v="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568"/>
    <x v="2"/>
    <x v="7"/>
    <x v="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569"/>
    <x v="2"/>
    <x v="7"/>
    <x v="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570"/>
    <x v="2"/>
    <x v="7"/>
    <x v="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571"/>
    <x v="2"/>
    <x v="7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572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573"/>
    <x v="2"/>
    <x v="7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574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575"/>
    <x v="2"/>
    <x v="7"/>
    <x v="0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576"/>
    <x v="2"/>
    <x v="7"/>
    <x v="0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577"/>
    <x v="2"/>
    <x v="7"/>
    <x v="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x v="578"/>
    <x v="2"/>
    <x v="7"/>
    <x v="0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579"/>
    <x v="2"/>
    <x v="7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580"/>
    <x v="2"/>
    <x v="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581"/>
    <x v="2"/>
    <x v="7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582"/>
    <x v="2"/>
    <x v="7"/>
    <x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583"/>
    <x v="2"/>
    <x v="7"/>
    <x v="0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584"/>
    <x v="2"/>
    <x v="7"/>
    <x v="0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585"/>
    <x v="2"/>
    <x v="7"/>
    <x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586"/>
    <x v="2"/>
    <x v="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587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588"/>
    <x v="2"/>
    <x v="7"/>
    <x v="2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x v="589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590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591"/>
    <x v="2"/>
    <x v="7"/>
    <x v="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592"/>
    <x v="2"/>
    <x v="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593"/>
    <x v="2"/>
    <x v="7"/>
    <x v="0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594"/>
    <x v="2"/>
    <x v="7"/>
    <x v="2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595"/>
    <x v="2"/>
    <x v="7"/>
    <x v="0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596"/>
    <x v="2"/>
    <x v="7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597"/>
    <x v="2"/>
    <x v="7"/>
    <x v="2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598"/>
    <x v="2"/>
    <x v="7"/>
    <x v="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599"/>
    <x v="2"/>
    <x v="7"/>
    <x v="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60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601"/>
    <x v="2"/>
    <x v="7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602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603"/>
    <x v="2"/>
    <x v="7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604"/>
    <x v="2"/>
    <x v="7"/>
    <x v="3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x v="605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606"/>
    <x v="2"/>
    <x v="7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607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608"/>
    <x v="2"/>
    <x v="7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609"/>
    <x v="2"/>
    <x v="7"/>
    <x v="0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610"/>
    <x v="2"/>
    <x v="7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611"/>
    <x v="2"/>
    <x v="7"/>
    <x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612"/>
    <x v="2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613"/>
    <x v="2"/>
    <x v="7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614"/>
    <x v="2"/>
    <x v="7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615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616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617"/>
    <x v="2"/>
    <x v="7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618"/>
    <x v="2"/>
    <x v="7"/>
    <x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619"/>
    <x v="2"/>
    <x v="7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620"/>
    <x v="2"/>
    <x v="7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621"/>
    <x v="2"/>
    <x v="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622"/>
    <x v="2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623"/>
    <x v="2"/>
    <x v="7"/>
    <x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624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625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626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627"/>
    <x v="2"/>
    <x v="7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628"/>
    <x v="2"/>
    <x v="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629"/>
    <x v="2"/>
    <x v="7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630"/>
    <x v="2"/>
    <x v="7"/>
    <x v="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631"/>
    <x v="2"/>
    <x v="7"/>
    <x v="2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632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633"/>
    <x v="2"/>
    <x v="7"/>
    <x v="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634"/>
    <x v="2"/>
    <x v="7"/>
    <x v="0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x v="635"/>
    <x v="2"/>
    <x v="7"/>
    <x v="0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636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637"/>
    <x v="2"/>
    <x v="7"/>
    <x v="1"/>
  </r>
  <r>
    <n v="638"/>
    <s v="W (Canceled)"/>
    <s v="O0"/>
    <x v="61"/>
    <x v="461"/>
    <x v="1"/>
    <x v="12"/>
    <s v="EUR"/>
    <n v="1490447662"/>
    <n v="1485267262"/>
    <b v="0"/>
    <n v="6"/>
    <b v="0"/>
    <x v="7"/>
    <x v="638"/>
    <x v="2"/>
    <x v="7"/>
    <x v="1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639"/>
    <x v="2"/>
    <x v="7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640"/>
    <x v="2"/>
    <x v="8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641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642"/>
    <x v="2"/>
    <x v="8"/>
    <x v="0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643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644"/>
    <x v="2"/>
    <x v="8"/>
    <x v="3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645"/>
    <x v="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646"/>
    <x v="2"/>
    <x v="8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647"/>
    <x v="2"/>
    <x v="8"/>
    <x v="2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648"/>
    <x v="2"/>
    <x v="8"/>
    <x v="3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649"/>
    <x v="2"/>
    <x v="8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650"/>
    <x v="2"/>
    <x v="8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651"/>
    <x v="2"/>
    <x v="8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652"/>
    <x v="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653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654"/>
    <x v="2"/>
    <x v="8"/>
    <x v="0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655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656"/>
    <x v="2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657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658"/>
    <x v="2"/>
    <x v="8"/>
    <x v="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x v="659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660"/>
    <x v="2"/>
    <x v="8"/>
    <x v="3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661"/>
    <x v="2"/>
    <x v="8"/>
    <x v="2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662"/>
    <x v="2"/>
    <x v="8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663"/>
    <x v="2"/>
    <x v="8"/>
    <x v="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664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665"/>
    <x v="2"/>
    <x v="8"/>
    <x v="2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666"/>
    <x v="2"/>
    <x v="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667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668"/>
    <x v="2"/>
    <x v="8"/>
    <x v="0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669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670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671"/>
    <x v="2"/>
    <x v="8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672"/>
    <x v="2"/>
    <x v="8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673"/>
    <x v="2"/>
    <x v="8"/>
    <x v="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674"/>
    <x v="2"/>
    <x v="8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675"/>
    <x v="2"/>
    <x v="8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676"/>
    <x v="2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677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678"/>
    <x v="2"/>
    <x v="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679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680"/>
    <x v="2"/>
    <x v="8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681"/>
    <x v="2"/>
    <x v="8"/>
    <x v="2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682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683"/>
    <x v="2"/>
    <x v="8"/>
    <x v="2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x v="684"/>
    <x v="2"/>
    <x v="8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685"/>
    <x v="2"/>
    <x v="8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686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687"/>
    <x v="2"/>
    <x v="8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688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689"/>
    <x v="2"/>
    <x v="8"/>
    <x v="2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690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691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692"/>
    <x v="2"/>
    <x v="8"/>
    <x v="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693"/>
    <x v="2"/>
    <x v="8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694"/>
    <x v="2"/>
    <x v="8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695"/>
    <x v="2"/>
    <x v="8"/>
    <x v="3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696"/>
    <x v="2"/>
    <x v="8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697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698"/>
    <x v="2"/>
    <x v="8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699"/>
    <x v="2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700"/>
    <x v="2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701"/>
    <x v="2"/>
    <x v="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702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703"/>
    <x v="2"/>
    <x v="8"/>
    <x v="2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704"/>
    <x v="2"/>
    <x v="8"/>
    <x v="2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705"/>
    <x v="2"/>
    <x v="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706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707"/>
    <x v="2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708"/>
    <x v="2"/>
    <x v="8"/>
    <x v="3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709"/>
    <x v="2"/>
    <x v="8"/>
    <x v="3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710"/>
    <x v="2"/>
    <x v="8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711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712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713"/>
    <x v="2"/>
    <x v="8"/>
    <x v="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714"/>
    <x v="2"/>
    <x v="8"/>
    <x v="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715"/>
    <x v="2"/>
    <x v="8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716"/>
    <x v="2"/>
    <x v="8"/>
    <x v="3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x v="717"/>
    <x v="2"/>
    <x v="8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718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719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720"/>
    <x v="3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721"/>
    <x v="3"/>
    <x v="9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722"/>
    <x v="3"/>
    <x v="9"/>
    <x v="5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723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724"/>
    <x v="3"/>
    <x v="9"/>
    <x v="6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725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726"/>
    <x v="3"/>
    <x v="9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727"/>
    <x v="3"/>
    <x v="9"/>
    <x v="5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728"/>
    <x v="3"/>
    <x v="9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729"/>
    <x v="3"/>
    <x v="9"/>
    <x v="5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x v="730"/>
    <x v="3"/>
    <x v="9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731"/>
    <x v="3"/>
    <x v="9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732"/>
    <x v="3"/>
    <x v="9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733"/>
    <x v="3"/>
    <x v="9"/>
    <x v="4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734"/>
    <x v="3"/>
    <x v="9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735"/>
    <x v="3"/>
    <x v="9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736"/>
    <x v="3"/>
    <x v="9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737"/>
    <x v="3"/>
    <x v="9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738"/>
    <x v="3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739"/>
    <x v="3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740"/>
    <x v="3"/>
    <x v="9"/>
    <x v="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x v="741"/>
    <x v="3"/>
    <x v="9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742"/>
    <x v="3"/>
    <x v="9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743"/>
    <x v="3"/>
    <x v="9"/>
    <x v="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744"/>
    <x v="3"/>
    <x v="9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745"/>
    <x v="3"/>
    <x v="9"/>
    <x v="4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x v="746"/>
    <x v="3"/>
    <x v="9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747"/>
    <x v="3"/>
    <x v="9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748"/>
    <x v="3"/>
    <x v="9"/>
    <x v="3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749"/>
    <x v="3"/>
    <x v="9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750"/>
    <x v="3"/>
    <x v="9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751"/>
    <x v="3"/>
    <x v="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752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753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754"/>
    <x v="3"/>
    <x v="9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755"/>
    <x v="3"/>
    <x v="9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756"/>
    <x v="3"/>
    <x v="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757"/>
    <x v="3"/>
    <x v="9"/>
    <x v="5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758"/>
    <x v="3"/>
    <x v="9"/>
    <x v="7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759"/>
    <x v="3"/>
    <x v="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760"/>
    <x v="3"/>
    <x v="10"/>
    <x v="2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761"/>
    <x v="3"/>
    <x v="10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762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763"/>
    <x v="3"/>
    <x v="10"/>
    <x v="4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764"/>
    <x v="3"/>
    <x v="10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765"/>
    <x v="3"/>
    <x v="10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766"/>
    <x v="3"/>
    <x v="10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767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768"/>
    <x v="3"/>
    <x v="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769"/>
    <x v="3"/>
    <x v="10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770"/>
    <x v="3"/>
    <x v="10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771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772"/>
    <x v="3"/>
    <x v="1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773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774"/>
    <x v="3"/>
    <x v="10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775"/>
    <x v="3"/>
    <x v="10"/>
    <x v="6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776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777"/>
    <x v="3"/>
    <x v="10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778"/>
    <x v="3"/>
    <x v="1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779"/>
    <x v="3"/>
    <x v="10"/>
    <x v="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780"/>
    <x v="4"/>
    <x v="11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781"/>
    <x v="4"/>
    <x v="11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782"/>
    <x v="4"/>
    <x v="11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783"/>
    <x v="4"/>
    <x v="11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784"/>
    <x v="4"/>
    <x v="11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785"/>
    <x v="4"/>
    <x v="11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786"/>
    <x v="4"/>
    <x v="11"/>
    <x v="5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787"/>
    <x v="4"/>
    <x v="11"/>
    <x v="4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788"/>
    <x v="4"/>
    <x v="11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789"/>
    <x v="4"/>
    <x v="11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790"/>
    <x v="4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791"/>
    <x v="4"/>
    <x v="11"/>
    <x v="4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792"/>
    <x v="4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793"/>
    <x v="4"/>
    <x v="11"/>
    <x v="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794"/>
    <x v="4"/>
    <x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795"/>
    <x v="4"/>
    <x v="11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796"/>
    <x v="4"/>
    <x v="11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797"/>
    <x v="4"/>
    <x v="11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798"/>
    <x v="4"/>
    <x v="11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799"/>
    <x v="4"/>
    <x v="11"/>
    <x v="5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800"/>
    <x v="4"/>
    <x v="11"/>
    <x v="3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801"/>
    <x v="4"/>
    <x v="1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802"/>
    <x v="4"/>
    <x v="11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803"/>
    <x v="4"/>
    <x v="11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804"/>
    <x v="4"/>
    <x v="11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805"/>
    <x v="4"/>
    <x v="11"/>
    <x v="6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x v="806"/>
    <x v="4"/>
    <x v="11"/>
    <x v="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807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808"/>
    <x v="4"/>
    <x v="11"/>
    <x v="3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809"/>
    <x v="4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810"/>
    <x v="4"/>
    <x v="11"/>
    <x v="5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811"/>
    <x v="4"/>
    <x v="11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812"/>
    <x v="4"/>
    <x v="11"/>
    <x v="4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813"/>
    <x v="4"/>
    <x v="11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814"/>
    <x v="4"/>
    <x v="11"/>
    <x v="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815"/>
    <x v="4"/>
    <x v="11"/>
    <x v="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816"/>
    <x v="4"/>
    <x v="11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817"/>
    <x v="4"/>
    <x v="11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818"/>
    <x v="4"/>
    <x v="11"/>
    <x v="5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x v="819"/>
    <x v="4"/>
    <x v="11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820"/>
    <x v="4"/>
    <x v="11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821"/>
    <x v="4"/>
    <x v="11"/>
    <x v="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822"/>
    <x v="4"/>
    <x v="11"/>
    <x v="5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823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824"/>
    <x v="4"/>
    <x v="11"/>
    <x v="7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825"/>
    <x v="4"/>
    <x v="11"/>
    <x v="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826"/>
    <x v="4"/>
    <x v="11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827"/>
    <x v="4"/>
    <x v="11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828"/>
    <x v="4"/>
    <x v="11"/>
    <x v="5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829"/>
    <x v="4"/>
    <x v="11"/>
    <x v="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830"/>
    <x v="4"/>
    <x v="11"/>
    <x v="4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831"/>
    <x v="4"/>
    <x v="1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832"/>
    <x v="4"/>
    <x v="11"/>
    <x v="6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x v="833"/>
    <x v="4"/>
    <x v="11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834"/>
    <x v="4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835"/>
    <x v="4"/>
    <x v="11"/>
    <x v="5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x v="836"/>
    <x v="4"/>
    <x v="11"/>
    <x v="4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837"/>
    <x v="4"/>
    <x v="11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838"/>
    <x v="4"/>
    <x v="11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839"/>
    <x v="4"/>
    <x v="11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840"/>
    <x v="4"/>
    <x v="12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841"/>
    <x v="4"/>
    <x v="1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842"/>
    <x v="4"/>
    <x v="12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843"/>
    <x v="4"/>
    <x v="12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844"/>
    <x v="4"/>
    <x v="12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845"/>
    <x v="4"/>
    <x v="12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846"/>
    <x v="4"/>
    <x v="12"/>
    <x v="3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x v="847"/>
    <x v="4"/>
    <x v="12"/>
    <x v="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848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849"/>
    <x v="4"/>
    <x v="12"/>
    <x v="0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850"/>
    <x v="4"/>
    <x v="12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851"/>
    <x v="4"/>
    <x v="12"/>
    <x v="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852"/>
    <x v="4"/>
    <x v="12"/>
    <x v="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853"/>
    <x v="4"/>
    <x v="12"/>
    <x v="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854"/>
    <x v="4"/>
    <x v="12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855"/>
    <x v="4"/>
    <x v="12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856"/>
    <x v="4"/>
    <x v="12"/>
    <x v="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857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858"/>
    <x v="4"/>
    <x v="12"/>
    <x v="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859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860"/>
    <x v="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861"/>
    <x v="4"/>
    <x v="13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862"/>
    <x v="4"/>
    <x v="13"/>
    <x v="4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863"/>
    <x v="4"/>
    <x v="1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864"/>
    <x v="4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865"/>
    <x v="4"/>
    <x v="13"/>
    <x v="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866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867"/>
    <x v="4"/>
    <x v="1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868"/>
    <x v="4"/>
    <x v="13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869"/>
    <x v="4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870"/>
    <x v="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871"/>
    <x v="4"/>
    <x v="13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872"/>
    <x v="4"/>
    <x v="13"/>
    <x v="6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873"/>
    <x v="4"/>
    <x v="13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874"/>
    <x v="4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875"/>
    <x v="4"/>
    <x v="13"/>
    <x v="0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x v="876"/>
    <x v="4"/>
    <x v="13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877"/>
    <x v="4"/>
    <x v="13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878"/>
    <x v="4"/>
    <x v="13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879"/>
    <x v="4"/>
    <x v="13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880"/>
    <x v="4"/>
    <x v="14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881"/>
    <x v="4"/>
    <x v="14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882"/>
    <x v="4"/>
    <x v="14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883"/>
    <x v="4"/>
    <x v="14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884"/>
    <x v="4"/>
    <x v="14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885"/>
    <x v="4"/>
    <x v="14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886"/>
    <x v="4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887"/>
    <x v="4"/>
    <x v="14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888"/>
    <x v="4"/>
    <x v="14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889"/>
    <x v="4"/>
    <x v="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890"/>
    <x v="4"/>
    <x v="14"/>
    <x v="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891"/>
    <x v="4"/>
    <x v="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892"/>
    <x v="4"/>
    <x v="14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893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894"/>
    <x v="4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895"/>
    <x v="4"/>
    <x v="14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896"/>
    <x v="4"/>
    <x v="14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897"/>
    <x v="4"/>
    <x v="14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898"/>
    <x v="4"/>
    <x v="14"/>
    <x v="6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899"/>
    <x v="4"/>
    <x v="14"/>
    <x v="6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900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901"/>
    <x v="4"/>
    <x v="13"/>
    <x v="7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902"/>
    <x v="4"/>
    <x v="13"/>
    <x v="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903"/>
    <x v="4"/>
    <x v="13"/>
    <x v="5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904"/>
    <x v="4"/>
    <x v="13"/>
    <x v="0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905"/>
    <x v="4"/>
    <x v="13"/>
    <x v="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x v="906"/>
    <x v="4"/>
    <x v="13"/>
    <x v="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907"/>
    <x v="4"/>
    <x v="13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908"/>
    <x v="4"/>
    <x v="13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909"/>
    <x v="4"/>
    <x v="13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910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911"/>
    <x v="4"/>
    <x v="13"/>
    <x v="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912"/>
    <x v="4"/>
    <x v="13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913"/>
    <x v="4"/>
    <x v="13"/>
    <x v="5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914"/>
    <x v="4"/>
    <x v="13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915"/>
    <x v="4"/>
    <x v="13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916"/>
    <x v="4"/>
    <x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917"/>
    <x v="4"/>
    <x v="1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918"/>
    <x v="4"/>
    <x v="13"/>
    <x v="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x v="919"/>
    <x v="4"/>
    <x v="13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920"/>
    <x v="4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921"/>
    <x v="4"/>
    <x v="13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922"/>
    <x v="4"/>
    <x v="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923"/>
    <x v="4"/>
    <x v="1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924"/>
    <x v="4"/>
    <x v="13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925"/>
    <x v="4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926"/>
    <x v="4"/>
    <x v="13"/>
    <x v="7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927"/>
    <x v="4"/>
    <x v="13"/>
    <x v="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928"/>
    <x v="4"/>
    <x v="13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929"/>
    <x v="4"/>
    <x v="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930"/>
    <x v="4"/>
    <x v="13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931"/>
    <x v="4"/>
    <x v="13"/>
    <x v="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932"/>
    <x v="4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933"/>
    <x v="4"/>
    <x v="13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934"/>
    <x v="4"/>
    <x v="13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935"/>
    <x v="4"/>
    <x v="13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936"/>
    <x v="4"/>
    <x v="13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937"/>
    <x v="4"/>
    <x v="13"/>
    <x v="4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938"/>
    <x v="4"/>
    <x v="13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939"/>
    <x v="4"/>
    <x v="13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940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941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942"/>
    <x v="2"/>
    <x v="8"/>
    <x v="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943"/>
    <x v="2"/>
    <x v="8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944"/>
    <x v="2"/>
    <x v="8"/>
    <x v="2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945"/>
    <x v="2"/>
    <x v="8"/>
    <x v="2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946"/>
    <x v="2"/>
    <x v="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947"/>
    <x v="2"/>
    <x v="8"/>
    <x v="2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948"/>
    <x v="2"/>
    <x v="8"/>
    <x v="2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949"/>
    <x v="2"/>
    <x v="8"/>
    <x v="0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950"/>
    <x v="2"/>
    <x v="8"/>
    <x v="0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x v="951"/>
    <x v="2"/>
    <x v="8"/>
    <x v="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952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953"/>
    <x v="2"/>
    <x v="8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954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955"/>
    <x v="2"/>
    <x v="8"/>
    <x v="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956"/>
    <x v="2"/>
    <x v="8"/>
    <x v="0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957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958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959"/>
    <x v="2"/>
    <x v="8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960"/>
    <x v="2"/>
    <x v="8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961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962"/>
    <x v="2"/>
    <x v="8"/>
    <x v="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x v="963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964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965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966"/>
    <x v="2"/>
    <x v="8"/>
    <x v="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967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968"/>
    <x v="2"/>
    <x v="8"/>
    <x v="3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969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970"/>
    <x v="2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971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972"/>
    <x v="2"/>
    <x v="8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973"/>
    <x v="2"/>
    <x v="8"/>
    <x v="0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974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975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976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977"/>
    <x v="2"/>
    <x v="8"/>
    <x v="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978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979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980"/>
    <x v="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981"/>
    <x v="2"/>
    <x v="8"/>
    <x v="3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982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983"/>
    <x v="2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984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985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986"/>
    <x v="2"/>
    <x v="8"/>
    <x v="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987"/>
    <x v="2"/>
    <x v="8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988"/>
    <x v="2"/>
    <x v="8"/>
    <x v="2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x v="989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990"/>
    <x v="2"/>
    <x v="8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991"/>
    <x v="2"/>
    <x v="8"/>
    <x v="2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992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993"/>
    <x v="2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994"/>
    <x v="2"/>
    <x v="8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995"/>
    <x v="2"/>
    <x v="8"/>
    <x v="3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996"/>
    <x v="2"/>
    <x v="8"/>
    <x v="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997"/>
    <x v="2"/>
    <x v="8"/>
    <x v="3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998"/>
    <x v="2"/>
    <x v="8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999"/>
    <x v="2"/>
    <x v="8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1000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1001"/>
    <x v="2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1002"/>
    <x v="2"/>
    <x v="8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1003"/>
    <x v="2"/>
    <x v="8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1004"/>
    <x v="2"/>
    <x v="8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1005"/>
    <x v="2"/>
    <x v="8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1006"/>
    <x v="2"/>
    <x v="8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1007"/>
    <x v="2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1008"/>
    <x v="2"/>
    <x v="8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1009"/>
    <x v="2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1010"/>
    <x v="2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1011"/>
    <x v="2"/>
    <x v="8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1012"/>
    <x v="2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1013"/>
    <x v="2"/>
    <x v="8"/>
    <x v="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1014"/>
    <x v="2"/>
    <x v="8"/>
    <x v="3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1015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1016"/>
    <x v="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1017"/>
    <x v="2"/>
    <x v="8"/>
    <x v="0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1018"/>
    <x v="2"/>
    <x v="8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1019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1020"/>
    <x v="4"/>
    <x v="15"/>
    <x v="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1021"/>
    <x v="4"/>
    <x v="15"/>
    <x v="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1022"/>
    <x v="4"/>
    <x v="15"/>
    <x v="0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1023"/>
    <x v="4"/>
    <x v="15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1024"/>
    <x v="4"/>
    <x v="15"/>
    <x v="2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1025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1026"/>
    <x v="4"/>
    <x v="15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1027"/>
    <x v="4"/>
    <x v="15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1028"/>
    <x v="4"/>
    <x v="15"/>
    <x v="1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1029"/>
    <x v="4"/>
    <x v="15"/>
    <x v="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x v="1030"/>
    <x v="4"/>
    <x v="15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1031"/>
    <x v="4"/>
    <x v="15"/>
    <x v="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x v="1032"/>
    <x v="4"/>
    <x v="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1033"/>
    <x v="4"/>
    <x v="15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1034"/>
    <x v="4"/>
    <x v="15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1035"/>
    <x v="4"/>
    <x v="15"/>
    <x v="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1036"/>
    <x v="4"/>
    <x v="15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1037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1038"/>
    <x v="4"/>
    <x v="1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1039"/>
    <x v="4"/>
    <x v="15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1040"/>
    <x v="5"/>
    <x v="16"/>
    <x v="2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1041"/>
    <x v="5"/>
    <x v="16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1042"/>
    <x v="5"/>
    <x v="16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1043"/>
    <x v="5"/>
    <x v="16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1044"/>
    <x v="5"/>
    <x v="16"/>
    <x v="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1045"/>
    <x v="5"/>
    <x v="16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1046"/>
    <x v="5"/>
    <x v="16"/>
    <x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1047"/>
    <x v="5"/>
    <x v="16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1048"/>
    <x v="5"/>
    <x v="16"/>
    <x v="2"/>
  </r>
  <r>
    <n v="1049"/>
    <s v="J1 (Canceled)"/>
    <s v="------"/>
    <x v="14"/>
    <x v="117"/>
    <x v="1"/>
    <x v="0"/>
    <s v="USD"/>
    <n v="1455272445"/>
    <n v="1452680445"/>
    <b v="0"/>
    <n v="0"/>
    <b v="0"/>
    <x v="16"/>
    <x v="1049"/>
    <x v="5"/>
    <x v="16"/>
    <x v="2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x v="1050"/>
    <x v="5"/>
    <x v="16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1051"/>
    <x v="5"/>
    <x v="16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1052"/>
    <x v="5"/>
    <x v="16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1053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1054"/>
    <x v="5"/>
    <x v="16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1055"/>
    <x v="5"/>
    <x v="16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1056"/>
    <x v="5"/>
    <x v="16"/>
    <x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1057"/>
    <x v="5"/>
    <x v="16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1058"/>
    <x v="5"/>
    <x v="16"/>
    <x v="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x v="1059"/>
    <x v="5"/>
    <x v="1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1060"/>
    <x v="5"/>
    <x v="16"/>
    <x v="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1061"/>
    <x v="5"/>
    <x v="16"/>
    <x v="2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x v="1062"/>
    <x v="5"/>
    <x v="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1063"/>
    <x v="5"/>
    <x v="16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1064"/>
    <x v="6"/>
    <x v="17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1065"/>
    <x v="6"/>
    <x v="17"/>
    <x v="3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1066"/>
    <x v="6"/>
    <x v="17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1067"/>
    <x v="6"/>
    <x v="17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1068"/>
    <x v="6"/>
    <x v="17"/>
    <x v="2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1069"/>
    <x v="6"/>
    <x v="17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1070"/>
    <x v="6"/>
    <x v="17"/>
    <x v="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1071"/>
    <x v="6"/>
    <x v="17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1072"/>
    <x v="6"/>
    <x v="17"/>
    <x v="3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1073"/>
    <x v="6"/>
    <x v="17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1074"/>
    <x v="6"/>
    <x v="17"/>
    <x v="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1075"/>
    <x v="6"/>
    <x v="17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1076"/>
    <x v="6"/>
    <x v="17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1077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1078"/>
    <x v="6"/>
    <x v="17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1079"/>
    <x v="6"/>
    <x v="17"/>
    <x v="2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1080"/>
    <x v="6"/>
    <x v="17"/>
    <x v="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1081"/>
    <x v="6"/>
    <x v="17"/>
    <x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1082"/>
    <x v="6"/>
    <x v="17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1083"/>
    <x v="6"/>
    <x v="17"/>
    <x v="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x v="1084"/>
    <x v="6"/>
    <x v="17"/>
    <x v="3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1085"/>
    <x v="6"/>
    <x v="17"/>
    <x v="2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x v="1086"/>
    <x v="6"/>
    <x v="17"/>
    <x v="3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1087"/>
    <x v="6"/>
    <x v="17"/>
    <x v="3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1088"/>
    <x v="6"/>
    <x v="17"/>
    <x v="3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1089"/>
    <x v="6"/>
    <x v="17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1090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1091"/>
    <x v="6"/>
    <x v="17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1092"/>
    <x v="6"/>
    <x v="17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1093"/>
    <x v="6"/>
    <x v="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1094"/>
    <x v="6"/>
    <x v="17"/>
    <x v="6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1095"/>
    <x v="6"/>
    <x v="1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1096"/>
    <x v="6"/>
    <x v="17"/>
    <x v="3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1097"/>
    <x v="6"/>
    <x v="17"/>
    <x v="3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1098"/>
    <x v="6"/>
    <x v="17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1099"/>
    <x v="6"/>
    <x v="17"/>
    <x v="0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1100"/>
    <x v="6"/>
    <x v="17"/>
    <x v="2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1101"/>
    <x v="6"/>
    <x v="17"/>
    <x v="2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1102"/>
    <x v="6"/>
    <x v="17"/>
    <x v="4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1103"/>
    <x v="6"/>
    <x v="17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1104"/>
    <x v="6"/>
    <x v="17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1105"/>
    <x v="6"/>
    <x v="17"/>
    <x v="3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1106"/>
    <x v="6"/>
    <x v="17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1107"/>
    <x v="6"/>
    <x v="17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1108"/>
    <x v="6"/>
    <x v="17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1109"/>
    <x v="6"/>
    <x v="17"/>
    <x v="2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1110"/>
    <x v="6"/>
    <x v="17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1111"/>
    <x v="6"/>
    <x v="17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1112"/>
    <x v="6"/>
    <x v="17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1113"/>
    <x v="6"/>
    <x v="17"/>
    <x v="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1114"/>
    <x v="6"/>
    <x v="1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1115"/>
    <x v="6"/>
    <x v="17"/>
    <x v="2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1116"/>
    <x v="6"/>
    <x v="17"/>
    <x v="5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1117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1118"/>
    <x v="6"/>
    <x v="17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1119"/>
    <x v="6"/>
    <x v="17"/>
    <x v="3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1120"/>
    <x v="6"/>
    <x v="17"/>
    <x v="6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1121"/>
    <x v="6"/>
    <x v="17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1122"/>
    <x v="6"/>
    <x v="17"/>
    <x v="4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1123"/>
    <x v="6"/>
    <x v="1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1124"/>
    <x v="6"/>
    <x v="18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1125"/>
    <x v="6"/>
    <x v="18"/>
    <x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1126"/>
    <x v="6"/>
    <x v="18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1127"/>
    <x v="6"/>
    <x v="18"/>
    <x v="3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x v="1128"/>
    <x v="6"/>
    <x v="18"/>
    <x v="3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1129"/>
    <x v="6"/>
    <x v="18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1130"/>
    <x v="6"/>
    <x v="18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1131"/>
    <x v="6"/>
    <x v="18"/>
    <x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1132"/>
    <x v="6"/>
    <x v="18"/>
    <x v="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1133"/>
    <x v="6"/>
    <x v="18"/>
    <x v="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1134"/>
    <x v="6"/>
    <x v="18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1135"/>
    <x v="6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1136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1137"/>
    <x v="6"/>
    <x v="18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1138"/>
    <x v="6"/>
    <x v="18"/>
    <x v="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1139"/>
    <x v="6"/>
    <x v="18"/>
    <x v="3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1140"/>
    <x v="6"/>
    <x v="18"/>
    <x v="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x v="1141"/>
    <x v="6"/>
    <x v="18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1142"/>
    <x v="6"/>
    <x v="18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1143"/>
    <x v="6"/>
    <x v="18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1144"/>
    <x v="7"/>
    <x v="19"/>
    <x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1145"/>
    <x v="7"/>
    <x v="19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1146"/>
    <x v="7"/>
    <x v="19"/>
    <x v="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1147"/>
    <x v="7"/>
    <x v="19"/>
    <x v="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1148"/>
    <x v="7"/>
    <x v="19"/>
    <x v="2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x v="1149"/>
    <x v="7"/>
    <x v="19"/>
    <x v="2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1150"/>
    <x v="7"/>
    <x v="19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1151"/>
    <x v="7"/>
    <x v="19"/>
    <x v="0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x v="1152"/>
    <x v="7"/>
    <x v="19"/>
    <x v="0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1153"/>
    <x v="7"/>
    <x v="19"/>
    <x v="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1154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1155"/>
    <x v="7"/>
    <x v="19"/>
    <x v="3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1156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1157"/>
    <x v="7"/>
    <x v="19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1158"/>
    <x v="7"/>
    <x v="19"/>
    <x v="3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1159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1160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1161"/>
    <x v="7"/>
    <x v="1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1162"/>
    <x v="7"/>
    <x v="19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1163"/>
    <x v="7"/>
    <x v="19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1164"/>
    <x v="7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1165"/>
    <x v="7"/>
    <x v="19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1166"/>
    <x v="7"/>
    <x v="19"/>
    <x v="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1167"/>
    <x v="7"/>
    <x v="19"/>
    <x v="3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1168"/>
    <x v="7"/>
    <x v="19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1169"/>
    <x v="7"/>
    <x v="19"/>
    <x v="0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1170"/>
    <x v="7"/>
    <x v="19"/>
    <x v="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1171"/>
    <x v="7"/>
    <x v="19"/>
    <x v="3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x v="1172"/>
    <x v="7"/>
    <x v="19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1173"/>
    <x v="7"/>
    <x v="19"/>
    <x v="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1174"/>
    <x v="7"/>
    <x v="19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1175"/>
    <x v="7"/>
    <x v="1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1176"/>
    <x v="7"/>
    <x v="19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1177"/>
    <x v="7"/>
    <x v="19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1178"/>
    <x v="7"/>
    <x v="19"/>
    <x v="3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1179"/>
    <x v="7"/>
    <x v="19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1180"/>
    <x v="7"/>
    <x v="19"/>
    <x v="3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x v="1181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1182"/>
    <x v="7"/>
    <x v="19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1183"/>
    <x v="7"/>
    <x v="19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1184"/>
    <x v="8"/>
    <x v="20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1185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1186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1187"/>
    <x v="8"/>
    <x v="20"/>
    <x v="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1188"/>
    <x v="8"/>
    <x v="20"/>
    <x v="2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1189"/>
    <x v="8"/>
    <x v="20"/>
    <x v="2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1190"/>
    <x v="8"/>
    <x v="20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1191"/>
    <x v="8"/>
    <x v="20"/>
    <x v="2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1192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1193"/>
    <x v="8"/>
    <x v="20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1194"/>
    <x v="8"/>
    <x v="20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1195"/>
    <x v="8"/>
    <x v="20"/>
    <x v="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1196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1197"/>
    <x v="8"/>
    <x v="2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1198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1199"/>
    <x v="8"/>
    <x v="20"/>
    <x v="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1200"/>
    <x v="8"/>
    <x v="20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1201"/>
    <x v="8"/>
    <x v="20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1202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1203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1204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1205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1206"/>
    <x v="8"/>
    <x v="20"/>
    <x v="1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1207"/>
    <x v="8"/>
    <x v="2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1208"/>
    <x v="8"/>
    <x v="20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1209"/>
    <x v="8"/>
    <x v="20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1210"/>
    <x v="8"/>
    <x v="20"/>
    <x v="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1211"/>
    <x v="8"/>
    <x v="20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1212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1213"/>
    <x v="8"/>
    <x v="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1214"/>
    <x v="8"/>
    <x v="20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1215"/>
    <x v="8"/>
    <x v="20"/>
    <x v="3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1216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1217"/>
    <x v="8"/>
    <x v="20"/>
    <x v="2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1218"/>
    <x v="8"/>
    <x v="20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1219"/>
    <x v="8"/>
    <x v="20"/>
    <x v="2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1220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1221"/>
    <x v="8"/>
    <x v="20"/>
    <x v="2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1222"/>
    <x v="8"/>
    <x v="20"/>
    <x v="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1223"/>
    <x v="8"/>
    <x v="20"/>
    <x v="2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1224"/>
    <x v="4"/>
    <x v="21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1225"/>
    <x v="4"/>
    <x v="21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1226"/>
    <x v="4"/>
    <x v="21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1227"/>
    <x v="4"/>
    <x v="21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1228"/>
    <x v="4"/>
    <x v="21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1229"/>
    <x v="4"/>
    <x v="21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1230"/>
    <x v="4"/>
    <x v="21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1231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1232"/>
    <x v="4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1233"/>
    <x v="4"/>
    <x v="21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1234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1235"/>
    <x v="4"/>
    <x v="21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x v="1236"/>
    <x v="4"/>
    <x v="21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1237"/>
    <x v="4"/>
    <x v="21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1238"/>
    <x v="4"/>
    <x v="21"/>
    <x v="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x v="1239"/>
    <x v="4"/>
    <x v="21"/>
    <x v="6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1240"/>
    <x v="4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1241"/>
    <x v="4"/>
    <x v="21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1242"/>
    <x v="4"/>
    <x v="21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1243"/>
    <x v="4"/>
    <x v="21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1244"/>
    <x v="4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1245"/>
    <x v="4"/>
    <x v="11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1246"/>
    <x v="4"/>
    <x v="11"/>
    <x v="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1247"/>
    <x v="4"/>
    <x v="11"/>
    <x v="4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1248"/>
    <x v="4"/>
    <x v="11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1249"/>
    <x v="4"/>
    <x v="1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1250"/>
    <x v="4"/>
    <x v="11"/>
    <x v="3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1251"/>
    <x v="4"/>
    <x v="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1252"/>
    <x v="4"/>
    <x v="11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1253"/>
    <x v="4"/>
    <x v="11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1254"/>
    <x v="4"/>
    <x v="11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1255"/>
    <x v="4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1256"/>
    <x v="4"/>
    <x v="1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1257"/>
    <x v="4"/>
    <x v="11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1258"/>
    <x v="4"/>
    <x v="11"/>
    <x v="4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1259"/>
    <x v="4"/>
    <x v="1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1260"/>
    <x v="4"/>
    <x v="11"/>
    <x v="3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1261"/>
    <x v="4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1262"/>
    <x v="4"/>
    <x v="11"/>
    <x v="3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1263"/>
    <x v="4"/>
    <x v="11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1264"/>
    <x v="4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1265"/>
    <x v="4"/>
    <x v="11"/>
    <x v="7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1266"/>
    <x v="4"/>
    <x v="11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1267"/>
    <x v="4"/>
    <x v="11"/>
    <x v="4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1268"/>
    <x v="4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1269"/>
    <x v="4"/>
    <x v="11"/>
    <x v="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1270"/>
    <x v="4"/>
    <x v="11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1271"/>
    <x v="4"/>
    <x v="11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1272"/>
    <x v="4"/>
    <x v="11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1273"/>
    <x v="4"/>
    <x v="1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1274"/>
    <x v="4"/>
    <x v="11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1275"/>
    <x v="4"/>
    <x v="11"/>
    <x v="4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1276"/>
    <x v="4"/>
    <x v="11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1277"/>
    <x v="4"/>
    <x v="11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1278"/>
    <x v="4"/>
    <x v="11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1279"/>
    <x v="4"/>
    <x v="11"/>
    <x v="3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1280"/>
    <x v="4"/>
    <x v="11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1281"/>
    <x v="4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1282"/>
    <x v="4"/>
    <x v="11"/>
    <x v="4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283"/>
    <x v="4"/>
    <x v="11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1284"/>
    <x v="1"/>
    <x v="6"/>
    <x v="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1285"/>
    <x v="1"/>
    <x v="6"/>
    <x v="0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1286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287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1288"/>
    <x v="1"/>
    <x v="6"/>
    <x v="2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289"/>
    <x v="1"/>
    <x v="6"/>
    <x v="2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x v="1290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1291"/>
    <x v="1"/>
    <x v="6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1292"/>
    <x v="1"/>
    <x v="6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1293"/>
    <x v="1"/>
    <x v="6"/>
    <x v="0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294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1295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1296"/>
    <x v="1"/>
    <x v="6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1297"/>
    <x v="1"/>
    <x v="6"/>
    <x v="2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1298"/>
    <x v="1"/>
    <x v="6"/>
    <x v="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1299"/>
    <x v="1"/>
    <x v="6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300"/>
    <x v="1"/>
    <x v="6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1301"/>
    <x v="1"/>
    <x v="6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1302"/>
    <x v="1"/>
    <x v="6"/>
    <x v="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x v="1303"/>
    <x v="1"/>
    <x v="6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1304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1305"/>
    <x v="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306"/>
    <x v="2"/>
    <x v="8"/>
    <x v="3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x v="1307"/>
    <x v="2"/>
    <x v="8"/>
    <x v="2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x v="1308"/>
    <x v="2"/>
    <x v="8"/>
    <x v="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1309"/>
    <x v="2"/>
    <x v="8"/>
    <x v="0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1310"/>
    <x v="2"/>
    <x v="8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311"/>
    <x v="2"/>
    <x v="8"/>
    <x v="2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1312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313"/>
    <x v="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1314"/>
    <x v="2"/>
    <x v="8"/>
    <x v="2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1315"/>
    <x v="2"/>
    <x v="8"/>
    <x v="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1316"/>
    <x v="2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1317"/>
    <x v="2"/>
    <x v="8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1318"/>
    <x v="2"/>
    <x v="8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1319"/>
    <x v="2"/>
    <x v="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1320"/>
    <x v="2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1321"/>
    <x v="2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1322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323"/>
    <x v="2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1324"/>
    <x v="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1325"/>
    <x v="2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1326"/>
    <x v="2"/>
    <x v="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1327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1328"/>
    <x v="2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1329"/>
    <x v="2"/>
    <x v="8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1330"/>
    <x v="2"/>
    <x v="8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1331"/>
    <x v="2"/>
    <x v="8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1332"/>
    <x v="2"/>
    <x v="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1333"/>
    <x v="2"/>
    <x v="8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1334"/>
    <x v="2"/>
    <x v="8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1335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336"/>
    <x v="2"/>
    <x v="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337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1338"/>
    <x v="2"/>
    <x v="8"/>
    <x v="0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339"/>
    <x v="2"/>
    <x v="8"/>
    <x v="3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1340"/>
    <x v="2"/>
    <x v="8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341"/>
    <x v="2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1342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1343"/>
    <x v="2"/>
    <x v="8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344"/>
    <x v="3"/>
    <x v="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345"/>
    <x v="3"/>
    <x v="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1346"/>
    <x v="3"/>
    <x v="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1347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1348"/>
    <x v="3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349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1350"/>
    <x v="3"/>
    <x v="9"/>
    <x v="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1351"/>
    <x v="3"/>
    <x v="9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352"/>
    <x v="3"/>
    <x v="9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1353"/>
    <x v="3"/>
    <x v="9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1354"/>
    <x v="3"/>
    <x v="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1355"/>
    <x v="3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1356"/>
    <x v="3"/>
    <x v="9"/>
    <x v="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357"/>
    <x v="3"/>
    <x v="9"/>
    <x v="4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1358"/>
    <x v="3"/>
    <x v="9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1359"/>
    <x v="3"/>
    <x v="9"/>
    <x v="6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1360"/>
    <x v="3"/>
    <x v="9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1361"/>
    <x v="3"/>
    <x v="9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362"/>
    <x v="3"/>
    <x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1363"/>
    <x v="3"/>
    <x v="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364"/>
    <x v="4"/>
    <x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1365"/>
    <x v="4"/>
    <x v="11"/>
    <x v="0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x v="1366"/>
    <x v="4"/>
    <x v="11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1367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1368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1369"/>
    <x v="4"/>
    <x v="11"/>
    <x v="3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1370"/>
    <x v="4"/>
    <x v="11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371"/>
    <x v="4"/>
    <x v="11"/>
    <x v="0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x v="1372"/>
    <x v="4"/>
    <x v="11"/>
    <x v="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1373"/>
    <x v="4"/>
    <x v="11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374"/>
    <x v="4"/>
    <x v="11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375"/>
    <x v="4"/>
    <x v="11"/>
    <x v="2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376"/>
    <x v="4"/>
    <x v="11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1377"/>
    <x v="4"/>
    <x v="11"/>
    <x v="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x v="1378"/>
    <x v="4"/>
    <x v="11"/>
    <x v="2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1379"/>
    <x v="4"/>
    <x v="11"/>
    <x v="0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380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381"/>
    <x v="4"/>
    <x v="11"/>
    <x v="2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1382"/>
    <x v="4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383"/>
    <x v="4"/>
    <x v="11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1384"/>
    <x v="4"/>
    <x v="11"/>
    <x v="0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1385"/>
    <x v="4"/>
    <x v="11"/>
    <x v="2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386"/>
    <x v="4"/>
    <x v="11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1387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388"/>
    <x v="4"/>
    <x v="11"/>
    <x v="2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1389"/>
    <x v="4"/>
    <x v="11"/>
    <x v="2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390"/>
    <x v="4"/>
    <x v="11"/>
    <x v="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1391"/>
    <x v="4"/>
    <x v="11"/>
    <x v="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1392"/>
    <x v="4"/>
    <x v="11"/>
    <x v="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x v="1393"/>
    <x v="4"/>
    <x v="1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394"/>
    <x v="4"/>
    <x v="11"/>
    <x v="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x v="1395"/>
    <x v="4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396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1397"/>
    <x v="4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1398"/>
    <x v="4"/>
    <x v="11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1399"/>
    <x v="4"/>
    <x v="11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1400"/>
    <x v="4"/>
    <x v="1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401"/>
    <x v="4"/>
    <x v="11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402"/>
    <x v="4"/>
    <x v="1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1403"/>
    <x v="4"/>
    <x v="11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1404"/>
    <x v="3"/>
    <x v="22"/>
    <x v="0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1405"/>
    <x v="3"/>
    <x v="22"/>
    <x v="3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x v="1406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1407"/>
    <x v="3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1408"/>
    <x v="3"/>
    <x v="22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1409"/>
    <x v="3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1410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1411"/>
    <x v="3"/>
    <x v="22"/>
    <x v="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1412"/>
    <x v="3"/>
    <x v="22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1413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1414"/>
    <x v="3"/>
    <x v="22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1415"/>
    <x v="3"/>
    <x v="22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1416"/>
    <x v="3"/>
    <x v="22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1417"/>
    <x v="3"/>
    <x v="22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1418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419"/>
    <x v="3"/>
    <x v="22"/>
    <x v="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x v="1420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1421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1422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1423"/>
    <x v="3"/>
    <x v="22"/>
    <x v="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1424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1425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1426"/>
    <x v="3"/>
    <x v="22"/>
    <x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1427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1428"/>
    <x v="3"/>
    <x v="22"/>
    <x v="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1429"/>
    <x v="3"/>
    <x v="22"/>
    <x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1430"/>
    <x v="3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431"/>
    <x v="3"/>
    <x v="22"/>
    <x v="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1432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433"/>
    <x v="3"/>
    <x v="22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1434"/>
    <x v="3"/>
    <x v="22"/>
    <x v="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1435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1436"/>
    <x v="3"/>
    <x v="22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437"/>
    <x v="3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1438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439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1440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1441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1442"/>
    <x v="3"/>
    <x v="2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1443"/>
    <x v="3"/>
    <x v="22"/>
    <x v="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1444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1445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1446"/>
    <x v="3"/>
    <x v="22"/>
    <x v="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x v="1447"/>
    <x v="3"/>
    <x v="22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1448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1449"/>
    <x v="3"/>
    <x v="22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1450"/>
    <x v="3"/>
    <x v="22"/>
    <x v="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1451"/>
    <x v="3"/>
    <x v="22"/>
    <x v="3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1452"/>
    <x v="3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1453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1454"/>
    <x v="3"/>
    <x v="22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1455"/>
    <x v="3"/>
    <x v="22"/>
    <x v="3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x v="1456"/>
    <x v="3"/>
    <x v="22"/>
    <x v="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1457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1458"/>
    <x v="3"/>
    <x v="22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1459"/>
    <x v="3"/>
    <x v="22"/>
    <x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1460"/>
    <x v="3"/>
    <x v="22"/>
    <x v="3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1461"/>
    <x v="3"/>
    <x v="23"/>
    <x v="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462"/>
    <x v="3"/>
    <x v="23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1463"/>
    <x v="3"/>
    <x v="23"/>
    <x v="4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x v="1464"/>
    <x v="3"/>
    <x v="23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1465"/>
    <x v="3"/>
    <x v="23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1466"/>
    <x v="3"/>
    <x v="23"/>
    <x v="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1467"/>
    <x v="3"/>
    <x v="23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1468"/>
    <x v="3"/>
    <x v="23"/>
    <x v="6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1469"/>
    <x v="3"/>
    <x v="23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470"/>
    <x v="3"/>
    <x v="2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1471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1472"/>
    <x v="3"/>
    <x v="23"/>
    <x v="4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x v="1473"/>
    <x v="3"/>
    <x v="23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1474"/>
    <x v="3"/>
    <x v="23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475"/>
    <x v="3"/>
    <x v="23"/>
    <x v="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1476"/>
    <x v="3"/>
    <x v="23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1477"/>
    <x v="3"/>
    <x v="23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1478"/>
    <x v="3"/>
    <x v="2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1479"/>
    <x v="3"/>
    <x v="23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480"/>
    <x v="3"/>
    <x v="23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1481"/>
    <x v="3"/>
    <x v="10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1482"/>
    <x v="3"/>
    <x v="1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1483"/>
    <x v="3"/>
    <x v="10"/>
    <x v="2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x v="1484"/>
    <x v="3"/>
    <x v="1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1485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1486"/>
    <x v="3"/>
    <x v="10"/>
    <x v="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1487"/>
    <x v="3"/>
    <x v="10"/>
    <x v="2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1488"/>
    <x v="3"/>
    <x v="1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1489"/>
    <x v="3"/>
    <x v="10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490"/>
    <x v="3"/>
    <x v="10"/>
    <x v="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1491"/>
    <x v="3"/>
    <x v="1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1492"/>
    <x v="3"/>
    <x v="10"/>
    <x v="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1493"/>
    <x v="3"/>
    <x v="10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494"/>
    <x v="3"/>
    <x v="10"/>
    <x v="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1495"/>
    <x v="3"/>
    <x v="10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1496"/>
    <x v="3"/>
    <x v="10"/>
    <x v="3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1497"/>
    <x v="3"/>
    <x v="1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1498"/>
    <x v="3"/>
    <x v="10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1499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1500"/>
    <x v="3"/>
    <x v="10"/>
    <x v="4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501"/>
    <x v="8"/>
    <x v="20"/>
    <x v="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1502"/>
    <x v="8"/>
    <x v="2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1503"/>
    <x v="8"/>
    <x v="20"/>
    <x v="2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1504"/>
    <x v="8"/>
    <x v="2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1505"/>
    <x v="8"/>
    <x v="20"/>
    <x v="2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1506"/>
    <x v="8"/>
    <x v="20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1507"/>
    <x v="8"/>
    <x v="2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1508"/>
    <x v="8"/>
    <x v="20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1509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1510"/>
    <x v="8"/>
    <x v="20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1511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1512"/>
    <x v="8"/>
    <x v="20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1513"/>
    <x v="8"/>
    <x v="20"/>
    <x v="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1514"/>
    <x v="8"/>
    <x v="2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1515"/>
    <x v="8"/>
    <x v="20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516"/>
    <x v="8"/>
    <x v="2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517"/>
    <x v="8"/>
    <x v="20"/>
    <x v="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1518"/>
    <x v="8"/>
    <x v="20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1519"/>
    <x v="8"/>
    <x v="20"/>
    <x v="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1520"/>
    <x v="8"/>
    <x v="2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521"/>
    <x v="8"/>
    <x v="20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1522"/>
    <x v="8"/>
    <x v="20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523"/>
    <x v="8"/>
    <x v="20"/>
    <x v="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524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525"/>
    <x v="8"/>
    <x v="20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1526"/>
    <x v="8"/>
    <x v="20"/>
    <x v="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1527"/>
    <x v="8"/>
    <x v="20"/>
    <x v="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1528"/>
    <x v="8"/>
    <x v="20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1529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530"/>
    <x v="8"/>
    <x v="20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1531"/>
    <x v="8"/>
    <x v="2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1532"/>
    <x v="8"/>
    <x v="20"/>
    <x v="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533"/>
    <x v="8"/>
    <x v="2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1534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1535"/>
    <x v="8"/>
    <x v="2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1536"/>
    <x v="8"/>
    <x v="2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537"/>
    <x v="8"/>
    <x v="2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1538"/>
    <x v="8"/>
    <x v="2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539"/>
    <x v="8"/>
    <x v="2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1540"/>
    <x v="8"/>
    <x v="20"/>
    <x v="3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1541"/>
    <x v="8"/>
    <x v="24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1542"/>
    <x v="8"/>
    <x v="24"/>
    <x v="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1543"/>
    <x v="8"/>
    <x v="24"/>
    <x v="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1544"/>
    <x v="8"/>
    <x v="24"/>
    <x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1545"/>
    <x v="8"/>
    <x v="24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546"/>
    <x v="8"/>
    <x v="24"/>
    <x v="3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1547"/>
    <x v="8"/>
    <x v="24"/>
    <x v="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548"/>
    <x v="8"/>
    <x v="24"/>
    <x v="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1549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1550"/>
    <x v="8"/>
    <x v="2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1551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552"/>
    <x v="8"/>
    <x v="24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1553"/>
    <x v="8"/>
    <x v="24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1554"/>
    <x v="8"/>
    <x v="24"/>
    <x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1555"/>
    <x v="8"/>
    <x v="24"/>
    <x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1556"/>
    <x v="8"/>
    <x v="24"/>
    <x v="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1557"/>
    <x v="8"/>
    <x v="24"/>
    <x v="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1558"/>
    <x v="8"/>
    <x v="24"/>
    <x v="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1559"/>
    <x v="8"/>
    <x v="24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1560"/>
    <x v="8"/>
    <x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1561"/>
    <x v="3"/>
    <x v="2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1562"/>
    <x v="3"/>
    <x v="25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1563"/>
    <x v="3"/>
    <x v="25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1564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1565"/>
    <x v="3"/>
    <x v="25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1566"/>
    <x v="3"/>
    <x v="25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1567"/>
    <x v="3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1568"/>
    <x v="3"/>
    <x v="25"/>
    <x v="3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x v="1569"/>
    <x v="3"/>
    <x v="25"/>
    <x v="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1570"/>
    <x v="3"/>
    <x v="25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1571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1572"/>
    <x v="3"/>
    <x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1573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1574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1575"/>
    <x v="3"/>
    <x v="25"/>
    <x v="3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1576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1577"/>
    <x v="3"/>
    <x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1578"/>
    <x v="3"/>
    <x v="25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1579"/>
    <x v="3"/>
    <x v="25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1580"/>
    <x v="3"/>
    <x v="25"/>
    <x v="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1581"/>
    <x v="8"/>
    <x v="26"/>
    <x v="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582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1583"/>
    <x v="8"/>
    <x v="26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1584"/>
    <x v="8"/>
    <x v="26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585"/>
    <x v="8"/>
    <x v="26"/>
    <x v="2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x v="1586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1587"/>
    <x v="8"/>
    <x v="26"/>
    <x v="3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1588"/>
    <x v="8"/>
    <x v="26"/>
    <x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1589"/>
    <x v="8"/>
    <x v="26"/>
    <x v="0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x v="1590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591"/>
    <x v="8"/>
    <x v="26"/>
    <x v="2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1592"/>
    <x v="8"/>
    <x v="26"/>
    <x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1593"/>
    <x v="8"/>
    <x v="26"/>
    <x v="0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1594"/>
    <x v="8"/>
    <x v="26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1595"/>
    <x v="8"/>
    <x v="26"/>
    <x v="3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1596"/>
    <x v="8"/>
    <x v="26"/>
    <x v="3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1597"/>
    <x v="8"/>
    <x v="26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1598"/>
    <x v="8"/>
    <x v="26"/>
    <x v="0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1599"/>
    <x v="8"/>
    <x v="2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600"/>
    <x v="8"/>
    <x v="26"/>
    <x v="3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1601"/>
    <x v="4"/>
    <x v="11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1602"/>
    <x v="4"/>
    <x v="11"/>
    <x v="6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1603"/>
    <x v="4"/>
    <x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604"/>
    <x v="4"/>
    <x v="11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1605"/>
    <x v="4"/>
    <x v="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1606"/>
    <x v="4"/>
    <x v="11"/>
    <x v="7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607"/>
    <x v="4"/>
    <x v="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1608"/>
    <x v="4"/>
    <x v="11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1609"/>
    <x v="4"/>
    <x v="11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1610"/>
    <x v="4"/>
    <x v="11"/>
    <x v="5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x v="1611"/>
    <x v="4"/>
    <x v="11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1612"/>
    <x v="4"/>
    <x v="11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1613"/>
    <x v="4"/>
    <x v="1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1614"/>
    <x v="4"/>
    <x v="11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1615"/>
    <x v="4"/>
    <x v="11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1616"/>
    <x v="4"/>
    <x v="11"/>
    <x v="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1617"/>
    <x v="4"/>
    <x v="11"/>
    <x v="4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1618"/>
    <x v="4"/>
    <x v="11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1619"/>
    <x v="4"/>
    <x v="11"/>
    <x v="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1620"/>
    <x v="4"/>
    <x v="11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621"/>
    <x v="4"/>
    <x v="11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1622"/>
    <x v="4"/>
    <x v="1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1623"/>
    <x v="4"/>
    <x v="11"/>
    <x v="4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1624"/>
    <x v="4"/>
    <x v="11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625"/>
    <x v="4"/>
    <x v="11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1626"/>
    <x v="4"/>
    <x v="11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1627"/>
    <x v="4"/>
    <x v="11"/>
    <x v="5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1628"/>
    <x v="4"/>
    <x v="11"/>
    <x v="3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1629"/>
    <x v="4"/>
    <x v="11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1630"/>
    <x v="4"/>
    <x v="11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1631"/>
    <x v="4"/>
    <x v="1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1632"/>
    <x v="4"/>
    <x v="11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1633"/>
    <x v="4"/>
    <x v="11"/>
    <x v="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1634"/>
    <x v="4"/>
    <x v="11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635"/>
    <x v="4"/>
    <x v="1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1636"/>
    <x v="4"/>
    <x v="11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1637"/>
    <x v="4"/>
    <x v="11"/>
    <x v="8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1638"/>
    <x v="4"/>
    <x v="11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1639"/>
    <x v="4"/>
    <x v="11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640"/>
    <x v="4"/>
    <x v="11"/>
    <x v="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x v="1641"/>
    <x v="4"/>
    <x v="27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1642"/>
    <x v="4"/>
    <x v="27"/>
    <x v="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643"/>
    <x v="4"/>
    <x v="27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1644"/>
    <x v="4"/>
    <x v="27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1645"/>
    <x v="4"/>
    <x v="27"/>
    <x v="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1646"/>
    <x v="4"/>
    <x v="27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1647"/>
    <x v="4"/>
    <x v="2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648"/>
    <x v="4"/>
    <x v="27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1649"/>
    <x v="4"/>
    <x v="27"/>
    <x v="3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1650"/>
    <x v="4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1651"/>
    <x v="4"/>
    <x v="27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1652"/>
    <x v="4"/>
    <x v="27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653"/>
    <x v="4"/>
    <x v="27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1654"/>
    <x v="4"/>
    <x v="27"/>
    <x v="5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655"/>
    <x v="4"/>
    <x v="27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1656"/>
    <x v="4"/>
    <x v="27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1657"/>
    <x v="4"/>
    <x v="27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1658"/>
    <x v="4"/>
    <x v="27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1659"/>
    <x v="4"/>
    <x v="27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1660"/>
    <x v="4"/>
    <x v="27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1661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1662"/>
    <x v="4"/>
    <x v="27"/>
    <x v="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1663"/>
    <x v="4"/>
    <x v="27"/>
    <x v="0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664"/>
    <x v="4"/>
    <x v="27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665"/>
    <x v="4"/>
    <x v="27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666"/>
    <x v="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1667"/>
    <x v="4"/>
    <x v="27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1668"/>
    <x v="4"/>
    <x v="27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1669"/>
    <x v="4"/>
    <x v="27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1670"/>
    <x v="4"/>
    <x v="27"/>
    <x v="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1671"/>
    <x v="4"/>
    <x v="27"/>
    <x v="2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1672"/>
    <x v="4"/>
    <x v="27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1673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674"/>
    <x v="4"/>
    <x v="27"/>
    <x v="2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1675"/>
    <x v="4"/>
    <x v="27"/>
    <x v="6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1676"/>
    <x v="4"/>
    <x v="27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1677"/>
    <x v="4"/>
    <x v="27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1678"/>
    <x v="4"/>
    <x v="2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1679"/>
    <x v="4"/>
    <x v="27"/>
    <x v="6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1680"/>
    <x v="4"/>
    <x v="2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1681"/>
    <x v="4"/>
    <x v="28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1682"/>
    <x v="4"/>
    <x v="28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1683"/>
    <x v="4"/>
    <x v="28"/>
    <x v="1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684"/>
    <x v="4"/>
    <x v="28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1685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1686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687"/>
    <x v="4"/>
    <x v="28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688"/>
    <x v="4"/>
    <x v="28"/>
    <x v="1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x v="1689"/>
    <x v="4"/>
    <x v="28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1690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1691"/>
    <x v="4"/>
    <x v="28"/>
    <x v="1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1692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693"/>
    <x v="4"/>
    <x v="28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1694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1695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1696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1697"/>
    <x v="4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1698"/>
    <x v="4"/>
    <x v="28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1699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1700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1701"/>
    <x v="4"/>
    <x v="28"/>
    <x v="3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x v="1702"/>
    <x v="4"/>
    <x v="28"/>
    <x v="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1703"/>
    <x v="4"/>
    <x v="28"/>
    <x v="0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704"/>
    <x v="4"/>
    <x v="28"/>
    <x v="0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1705"/>
    <x v="4"/>
    <x v="28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1706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1707"/>
    <x v="4"/>
    <x v="28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1708"/>
    <x v="4"/>
    <x v="28"/>
    <x v="2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1709"/>
    <x v="4"/>
    <x v="28"/>
    <x v="3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1710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1711"/>
    <x v="4"/>
    <x v="28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1712"/>
    <x v="4"/>
    <x v="28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1713"/>
    <x v="4"/>
    <x v="28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1714"/>
    <x v="4"/>
    <x v="28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1715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1716"/>
    <x v="4"/>
    <x v="28"/>
    <x v="2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717"/>
    <x v="4"/>
    <x v="28"/>
    <x v="2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x v="1718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1719"/>
    <x v="4"/>
    <x v="28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1720"/>
    <x v="4"/>
    <x v="28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1721"/>
    <x v="4"/>
    <x v="28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1722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1723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1724"/>
    <x v="4"/>
    <x v="28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1725"/>
    <x v="4"/>
    <x v="28"/>
    <x v="3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726"/>
    <x v="4"/>
    <x v="28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1727"/>
    <x v="4"/>
    <x v="28"/>
    <x v="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728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1729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1730"/>
    <x v="4"/>
    <x v="28"/>
    <x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1731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1732"/>
    <x v="4"/>
    <x v="28"/>
    <x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1733"/>
    <x v="4"/>
    <x v="28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1734"/>
    <x v="4"/>
    <x v="28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1735"/>
    <x v="4"/>
    <x v="28"/>
    <x v="2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1736"/>
    <x v="4"/>
    <x v="28"/>
    <x v="0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1737"/>
    <x v="4"/>
    <x v="28"/>
    <x v="0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1738"/>
    <x v="4"/>
    <x v="28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1739"/>
    <x v="4"/>
    <x v="28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1740"/>
    <x v="4"/>
    <x v="28"/>
    <x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1741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1742"/>
    <x v="8"/>
    <x v="2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1743"/>
    <x v="8"/>
    <x v="2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1744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1745"/>
    <x v="8"/>
    <x v="2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1746"/>
    <x v="8"/>
    <x v="2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1747"/>
    <x v="8"/>
    <x v="20"/>
    <x v="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1748"/>
    <x v="8"/>
    <x v="20"/>
    <x v="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1749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750"/>
    <x v="8"/>
    <x v="20"/>
    <x v="2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1751"/>
    <x v="8"/>
    <x v="20"/>
    <x v="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1752"/>
    <x v="8"/>
    <x v="20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1753"/>
    <x v="8"/>
    <x v="20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1754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1755"/>
    <x v="8"/>
    <x v="20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1756"/>
    <x v="8"/>
    <x v="20"/>
    <x v="2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1757"/>
    <x v="8"/>
    <x v="2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1758"/>
    <x v="8"/>
    <x v="20"/>
    <x v="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x v="1759"/>
    <x v="8"/>
    <x v="20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760"/>
    <x v="8"/>
    <x v="20"/>
    <x v="2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761"/>
    <x v="8"/>
    <x v="20"/>
    <x v="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x v="1762"/>
    <x v="8"/>
    <x v="20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1763"/>
    <x v="8"/>
    <x v="2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1764"/>
    <x v="8"/>
    <x v="20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765"/>
    <x v="8"/>
    <x v="20"/>
    <x v="3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1766"/>
    <x v="8"/>
    <x v="20"/>
    <x v="3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767"/>
    <x v="8"/>
    <x v="20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1768"/>
    <x v="8"/>
    <x v="20"/>
    <x v="3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1769"/>
    <x v="8"/>
    <x v="2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1770"/>
    <x v="8"/>
    <x v="20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1771"/>
    <x v="8"/>
    <x v="20"/>
    <x v="3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1772"/>
    <x v="8"/>
    <x v="20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1773"/>
    <x v="8"/>
    <x v="20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1774"/>
    <x v="8"/>
    <x v="2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775"/>
    <x v="8"/>
    <x v="2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776"/>
    <x v="8"/>
    <x v="20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1777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1778"/>
    <x v="8"/>
    <x v="20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1779"/>
    <x v="8"/>
    <x v="20"/>
    <x v="2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1780"/>
    <x v="8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1781"/>
    <x v="8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1782"/>
    <x v="8"/>
    <x v="20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783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1784"/>
    <x v="8"/>
    <x v="2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1785"/>
    <x v="8"/>
    <x v="2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1786"/>
    <x v="8"/>
    <x v="20"/>
    <x v="3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1787"/>
    <x v="8"/>
    <x v="20"/>
    <x v="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1788"/>
    <x v="8"/>
    <x v="20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1789"/>
    <x v="8"/>
    <x v="20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1790"/>
    <x v="8"/>
    <x v="20"/>
    <x v="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1791"/>
    <x v="8"/>
    <x v="20"/>
    <x v="3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1792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1793"/>
    <x v="8"/>
    <x v="2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1794"/>
    <x v="8"/>
    <x v="20"/>
    <x v="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795"/>
    <x v="8"/>
    <x v="20"/>
    <x v="2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1796"/>
    <x v="8"/>
    <x v="20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1797"/>
    <x v="8"/>
    <x v="20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1798"/>
    <x v="8"/>
    <x v="20"/>
    <x v="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1799"/>
    <x v="8"/>
    <x v="20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1800"/>
    <x v="8"/>
    <x v="2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1801"/>
    <x v="8"/>
    <x v="20"/>
    <x v="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1802"/>
    <x v="8"/>
    <x v="2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803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804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1805"/>
    <x v="8"/>
    <x v="20"/>
    <x v="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1806"/>
    <x v="8"/>
    <x v="20"/>
    <x v="3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1807"/>
    <x v="8"/>
    <x v="20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808"/>
    <x v="8"/>
    <x v="20"/>
    <x v="1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1809"/>
    <x v="8"/>
    <x v="20"/>
    <x v="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1810"/>
    <x v="8"/>
    <x v="20"/>
    <x v="3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1811"/>
    <x v="8"/>
    <x v="2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1812"/>
    <x v="8"/>
    <x v="20"/>
    <x v="2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1813"/>
    <x v="8"/>
    <x v="20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814"/>
    <x v="8"/>
    <x v="20"/>
    <x v="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1815"/>
    <x v="8"/>
    <x v="20"/>
    <x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1816"/>
    <x v="8"/>
    <x v="20"/>
    <x v="2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1817"/>
    <x v="8"/>
    <x v="20"/>
    <x v="2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1818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1819"/>
    <x v="8"/>
    <x v="2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820"/>
    <x v="8"/>
    <x v="20"/>
    <x v="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821"/>
    <x v="4"/>
    <x v="11"/>
    <x v="5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1822"/>
    <x v="4"/>
    <x v="11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1823"/>
    <x v="4"/>
    <x v="11"/>
    <x v="5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x v="1824"/>
    <x v="4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1825"/>
    <x v="4"/>
    <x v="11"/>
    <x v="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x v="1826"/>
    <x v="4"/>
    <x v="11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1827"/>
    <x v="4"/>
    <x v="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1828"/>
    <x v="4"/>
    <x v="11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1829"/>
    <x v="4"/>
    <x v="11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1830"/>
    <x v="4"/>
    <x v="11"/>
    <x v="3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1831"/>
    <x v="4"/>
    <x v="11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832"/>
    <x v="4"/>
    <x v="11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1833"/>
    <x v="4"/>
    <x v="11"/>
    <x v="4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x v="1834"/>
    <x v="4"/>
    <x v="11"/>
    <x v="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1835"/>
    <x v="4"/>
    <x v="11"/>
    <x v="2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x v="1836"/>
    <x v="4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1837"/>
    <x v="4"/>
    <x v="11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1838"/>
    <x v="4"/>
    <x v="11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1839"/>
    <x v="4"/>
    <x v="11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840"/>
    <x v="4"/>
    <x v="11"/>
    <x v="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1841"/>
    <x v="4"/>
    <x v="1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842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1843"/>
    <x v="4"/>
    <x v="11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1844"/>
    <x v="4"/>
    <x v="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1845"/>
    <x v="4"/>
    <x v="11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846"/>
    <x v="4"/>
    <x v="11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847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848"/>
    <x v="4"/>
    <x v="11"/>
    <x v="6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1849"/>
    <x v="4"/>
    <x v="11"/>
    <x v="5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1850"/>
    <x v="4"/>
    <x v="11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1851"/>
    <x v="4"/>
    <x v="11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852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1853"/>
    <x v="4"/>
    <x v="11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1854"/>
    <x v="4"/>
    <x v="11"/>
    <x v="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1855"/>
    <x v="4"/>
    <x v="11"/>
    <x v="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1856"/>
    <x v="4"/>
    <x v="11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1857"/>
    <x v="4"/>
    <x v="11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858"/>
    <x v="4"/>
    <x v="11"/>
    <x v="6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x v="1859"/>
    <x v="4"/>
    <x v="11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860"/>
    <x v="4"/>
    <x v="11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1861"/>
    <x v="6"/>
    <x v="18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1862"/>
    <x v="6"/>
    <x v="18"/>
    <x v="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1863"/>
    <x v="6"/>
    <x v="18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864"/>
    <x v="6"/>
    <x v="18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1865"/>
    <x v="6"/>
    <x v="18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1866"/>
    <x v="6"/>
    <x v="18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1867"/>
    <x v="6"/>
    <x v="18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1868"/>
    <x v="6"/>
    <x v="18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1869"/>
    <x v="6"/>
    <x v="18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1870"/>
    <x v="6"/>
    <x v="18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1871"/>
    <x v="6"/>
    <x v="18"/>
    <x v="3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1872"/>
    <x v="6"/>
    <x v="18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1873"/>
    <x v="6"/>
    <x v="18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1874"/>
    <x v="6"/>
    <x v="18"/>
    <x v="2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1875"/>
    <x v="6"/>
    <x v="1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1876"/>
    <x v="6"/>
    <x v="18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1877"/>
    <x v="6"/>
    <x v="18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1878"/>
    <x v="6"/>
    <x v="18"/>
    <x v="3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1879"/>
    <x v="6"/>
    <x v="18"/>
    <x v="2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1880"/>
    <x v="6"/>
    <x v="18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1881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1882"/>
    <x v="4"/>
    <x v="14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1883"/>
    <x v="4"/>
    <x v="14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884"/>
    <x v="4"/>
    <x v="14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1885"/>
    <x v="4"/>
    <x v="1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1886"/>
    <x v="4"/>
    <x v="14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1887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888"/>
    <x v="4"/>
    <x v="14"/>
    <x v="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889"/>
    <x v="4"/>
    <x v="14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890"/>
    <x v="4"/>
    <x v="1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1891"/>
    <x v="4"/>
    <x v="14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1892"/>
    <x v="4"/>
    <x v="14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1893"/>
    <x v="4"/>
    <x v="14"/>
    <x v="6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x v="1894"/>
    <x v="4"/>
    <x v="1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1895"/>
    <x v="4"/>
    <x v="14"/>
    <x v="0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1896"/>
    <x v="4"/>
    <x v="14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1897"/>
    <x v="4"/>
    <x v="14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898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1899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900"/>
    <x v="4"/>
    <x v="14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1901"/>
    <x v="2"/>
    <x v="29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1902"/>
    <x v="2"/>
    <x v="29"/>
    <x v="0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903"/>
    <x v="2"/>
    <x v="29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1904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1905"/>
    <x v="2"/>
    <x v="29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906"/>
    <x v="2"/>
    <x v="29"/>
    <x v="2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1907"/>
    <x v="2"/>
    <x v="29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1908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1909"/>
    <x v="2"/>
    <x v="2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910"/>
    <x v="2"/>
    <x v="29"/>
    <x v="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1911"/>
    <x v="2"/>
    <x v="29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912"/>
    <x v="2"/>
    <x v="29"/>
    <x v="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1913"/>
    <x v="2"/>
    <x v="2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914"/>
    <x v="2"/>
    <x v="29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1915"/>
    <x v="2"/>
    <x v="29"/>
    <x v="3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1916"/>
    <x v="2"/>
    <x v="29"/>
    <x v="2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x v="1917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1918"/>
    <x v="2"/>
    <x v="29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919"/>
    <x v="2"/>
    <x v="29"/>
    <x v="0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920"/>
    <x v="2"/>
    <x v="29"/>
    <x v="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x v="1921"/>
    <x v="4"/>
    <x v="14"/>
    <x v="5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1922"/>
    <x v="4"/>
    <x v="14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1923"/>
    <x v="4"/>
    <x v="14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1924"/>
    <x v="4"/>
    <x v="14"/>
    <x v="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1925"/>
    <x v="4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1926"/>
    <x v="4"/>
    <x v="14"/>
    <x v="7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x v="1927"/>
    <x v="4"/>
    <x v="14"/>
    <x v="5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1928"/>
    <x v="4"/>
    <x v="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1929"/>
    <x v="4"/>
    <x v="14"/>
    <x v="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1930"/>
    <x v="4"/>
    <x v="14"/>
    <x v="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931"/>
    <x v="4"/>
    <x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932"/>
    <x v="4"/>
    <x v="14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933"/>
    <x v="4"/>
    <x v="14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1934"/>
    <x v="4"/>
    <x v="14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1935"/>
    <x v="4"/>
    <x v="14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936"/>
    <x v="4"/>
    <x v="14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1937"/>
    <x v="4"/>
    <x v="14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1938"/>
    <x v="4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1939"/>
    <x v="4"/>
    <x v="14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940"/>
    <x v="4"/>
    <x v="14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1941"/>
    <x v="2"/>
    <x v="30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942"/>
    <x v="2"/>
    <x v="3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1943"/>
    <x v="2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1944"/>
    <x v="2"/>
    <x v="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1945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1946"/>
    <x v="2"/>
    <x v="30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1947"/>
    <x v="2"/>
    <x v="30"/>
    <x v="8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1948"/>
    <x v="2"/>
    <x v="30"/>
    <x v="2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1949"/>
    <x v="2"/>
    <x v="30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1950"/>
    <x v="2"/>
    <x v="30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951"/>
    <x v="2"/>
    <x v="30"/>
    <x v="2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1952"/>
    <x v="2"/>
    <x v="30"/>
    <x v="4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1953"/>
    <x v="2"/>
    <x v="30"/>
    <x v="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x v="1954"/>
    <x v="2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1955"/>
    <x v="2"/>
    <x v="3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1956"/>
    <x v="2"/>
    <x v="30"/>
    <x v="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1957"/>
    <x v="2"/>
    <x v="30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1958"/>
    <x v="2"/>
    <x v="30"/>
    <x v="4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1959"/>
    <x v="2"/>
    <x v="30"/>
    <x v="3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1960"/>
    <x v="2"/>
    <x v="30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1961"/>
    <x v="2"/>
    <x v="3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1962"/>
    <x v="2"/>
    <x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1963"/>
    <x v="2"/>
    <x v="30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1964"/>
    <x v="2"/>
    <x v="30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1965"/>
    <x v="2"/>
    <x v="3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966"/>
    <x v="2"/>
    <x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1967"/>
    <x v="2"/>
    <x v="30"/>
    <x v="3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1968"/>
    <x v="2"/>
    <x v="30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1969"/>
    <x v="2"/>
    <x v="30"/>
    <x v="2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1970"/>
    <x v="2"/>
    <x v="3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1971"/>
    <x v="2"/>
    <x v="3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1972"/>
    <x v="2"/>
    <x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1973"/>
    <x v="2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1974"/>
    <x v="2"/>
    <x v="30"/>
    <x v="4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1975"/>
    <x v="2"/>
    <x v="30"/>
    <x v="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x v="1976"/>
    <x v="2"/>
    <x v="30"/>
    <x v="4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1977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1978"/>
    <x v="2"/>
    <x v="3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1979"/>
    <x v="2"/>
    <x v="30"/>
    <x v="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1980"/>
    <x v="2"/>
    <x v="30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1981"/>
    <x v="8"/>
    <x v="31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1982"/>
    <x v="8"/>
    <x v="31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1983"/>
    <x v="8"/>
    <x v="31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1984"/>
    <x v="8"/>
    <x v="3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1985"/>
    <x v="8"/>
    <x v="31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1986"/>
    <x v="8"/>
    <x v="31"/>
    <x v="2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1987"/>
    <x v="8"/>
    <x v="31"/>
    <x v="0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x v="1988"/>
    <x v="8"/>
    <x v="31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1989"/>
    <x v="8"/>
    <x v="31"/>
    <x v="2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990"/>
    <x v="8"/>
    <x v="31"/>
    <x v="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991"/>
    <x v="8"/>
    <x v="31"/>
    <x v="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x v="1992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1993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1994"/>
    <x v="8"/>
    <x v="31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1995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1996"/>
    <x v="8"/>
    <x v="3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1997"/>
    <x v="8"/>
    <x v="31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1998"/>
    <x v="8"/>
    <x v="31"/>
    <x v="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1999"/>
    <x v="8"/>
    <x v="31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2000"/>
    <x v="8"/>
    <x v="31"/>
    <x v="0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001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002"/>
    <x v="2"/>
    <x v="30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003"/>
    <x v="2"/>
    <x v="3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004"/>
    <x v="2"/>
    <x v="30"/>
    <x v="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2005"/>
    <x v="2"/>
    <x v="3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006"/>
    <x v="2"/>
    <x v="3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2007"/>
    <x v="2"/>
    <x v="3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2008"/>
    <x v="2"/>
    <x v="30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2009"/>
    <x v="2"/>
    <x v="30"/>
    <x v="2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010"/>
    <x v="2"/>
    <x v="30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011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012"/>
    <x v="2"/>
    <x v="30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013"/>
    <x v="2"/>
    <x v="30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014"/>
    <x v="2"/>
    <x v="30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2015"/>
    <x v="2"/>
    <x v="30"/>
    <x v="6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016"/>
    <x v="2"/>
    <x v="30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2017"/>
    <x v="2"/>
    <x v="3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018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019"/>
    <x v="2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020"/>
    <x v="2"/>
    <x v="3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021"/>
    <x v="2"/>
    <x v="3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2022"/>
    <x v="2"/>
    <x v="30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2023"/>
    <x v="2"/>
    <x v="30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024"/>
    <x v="2"/>
    <x v="3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025"/>
    <x v="2"/>
    <x v="30"/>
    <x v="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2026"/>
    <x v="2"/>
    <x v="3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027"/>
    <x v="2"/>
    <x v="30"/>
    <x v="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2028"/>
    <x v="2"/>
    <x v="30"/>
    <x v="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029"/>
    <x v="2"/>
    <x v="30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030"/>
    <x v="2"/>
    <x v="30"/>
    <x v="5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031"/>
    <x v="2"/>
    <x v="3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032"/>
    <x v="2"/>
    <x v="3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2033"/>
    <x v="2"/>
    <x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034"/>
    <x v="2"/>
    <x v="3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2035"/>
    <x v="2"/>
    <x v="3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2036"/>
    <x v="2"/>
    <x v="30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2037"/>
    <x v="2"/>
    <x v="30"/>
    <x v="4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038"/>
    <x v="2"/>
    <x v="3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2039"/>
    <x v="2"/>
    <x v="30"/>
    <x v="2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040"/>
    <x v="2"/>
    <x v="3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2041"/>
    <x v="2"/>
    <x v="30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2042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043"/>
    <x v="2"/>
    <x v="3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044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045"/>
    <x v="2"/>
    <x v="30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2046"/>
    <x v="2"/>
    <x v="30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2047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2048"/>
    <x v="2"/>
    <x v="30"/>
    <x v="4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x v="2049"/>
    <x v="2"/>
    <x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050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051"/>
    <x v="2"/>
    <x v="3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052"/>
    <x v="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2053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2054"/>
    <x v="2"/>
    <x v="3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055"/>
    <x v="2"/>
    <x v="3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2056"/>
    <x v="2"/>
    <x v="30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2057"/>
    <x v="2"/>
    <x v="30"/>
    <x v="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058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2059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060"/>
    <x v="2"/>
    <x v="3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061"/>
    <x v="2"/>
    <x v="30"/>
    <x v="2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2062"/>
    <x v="2"/>
    <x v="30"/>
    <x v="2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2063"/>
    <x v="2"/>
    <x v="30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2064"/>
    <x v="2"/>
    <x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2065"/>
    <x v="2"/>
    <x v="30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2066"/>
    <x v="2"/>
    <x v="30"/>
    <x v="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2067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068"/>
    <x v="2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2069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070"/>
    <x v="2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071"/>
    <x v="2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2072"/>
    <x v="2"/>
    <x v="30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2073"/>
    <x v="2"/>
    <x v="30"/>
    <x v="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2074"/>
    <x v="2"/>
    <x v="30"/>
    <x v="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075"/>
    <x v="2"/>
    <x v="30"/>
    <x v="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076"/>
    <x v="2"/>
    <x v="30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2077"/>
    <x v="2"/>
    <x v="3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078"/>
    <x v="2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079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080"/>
    <x v="2"/>
    <x v="3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2081"/>
    <x v="4"/>
    <x v="14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2082"/>
    <x v="4"/>
    <x v="14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2083"/>
    <x v="4"/>
    <x v="14"/>
    <x v="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2084"/>
    <x v="4"/>
    <x v="1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2085"/>
    <x v="4"/>
    <x v="14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2086"/>
    <x v="4"/>
    <x v="1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2087"/>
    <x v="4"/>
    <x v="14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2088"/>
    <x v="4"/>
    <x v="14"/>
    <x v="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2089"/>
    <x v="4"/>
    <x v="1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2090"/>
    <x v="4"/>
    <x v="14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2091"/>
    <x v="4"/>
    <x v="14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2092"/>
    <x v="4"/>
    <x v="14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2093"/>
    <x v="4"/>
    <x v="14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2094"/>
    <x v="4"/>
    <x v="14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2095"/>
    <x v="4"/>
    <x v="14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2096"/>
    <x v="4"/>
    <x v="14"/>
    <x v="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2097"/>
    <x v="4"/>
    <x v="14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2098"/>
    <x v="4"/>
    <x v="14"/>
    <x v="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x v="2099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2100"/>
    <x v="4"/>
    <x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2101"/>
    <x v="4"/>
    <x v="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2102"/>
    <x v="4"/>
    <x v="14"/>
    <x v="6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2103"/>
    <x v="4"/>
    <x v="14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2104"/>
    <x v="4"/>
    <x v="14"/>
    <x v="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2105"/>
    <x v="4"/>
    <x v="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2106"/>
    <x v="4"/>
    <x v="1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2107"/>
    <x v="4"/>
    <x v="14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2108"/>
    <x v="4"/>
    <x v="14"/>
    <x v="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2109"/>
    <x v="4"/>
    <x v="14"/>
    <x v="0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2110"/>
    <x v="4"/>
    <x v="14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2111"/>
    <x v="4"/>
    <x v="14"/>
    <x v="6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2112"/>
    <x v="4"/>
    <x v="14"/>
    <x v="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x v="2113"/>
    <x v="4"/>
    <x v="14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2114"/>
    <x v="4"/>
    <x v="14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2115"/>
    <x v="4"/>
    <x v="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2116"/>
    <x v="4"/>
    <x v="14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2117"/>
    <x v="4"/>
    <x v="14"/>
    <x v="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2118"/>
    <x v="4"/>
    <x v="14"/>
    <x v="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2119"/>
    <x v="4"/>
    <x v="14"/>
    <x v="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2120"/>
    <x v="4"/>
    <x v="14"/>
    <x v="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2121"/>
    <x v="6"/>
    <x v="17"/>
    <x v="2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2122"/>
    <x v="6"/>
    <x v="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2123"/>
    <x v="6"/>
    <x v="17"/>
    <x v="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2124"/>
    <x v="6"/>
    <x v="17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2125"/>
    <x v="6"/>
    <x v="17"/>
    <x v="0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2126"/>
    <x v="6"/>
    <x v="17"/>
    <x v="3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x v="2127"/>
    <x v="6"/>
    <x v="17"/>
    <x v="0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2128"/>
    <x v="6"/>
    <x v="17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2129"/>
    <x v="6"/>
    <x v="17"/>
    <x v="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2130"/>
    <x v="6"/>
    <x v="17"/>
    <x v="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2131"/>
    <x v="6"/>
    <x v="17"/>
    <x v="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2132"/>
    <x v="6"/>
    <x v="17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2133"/>
    <x v="6"/>
    <x v="17"/>
    <x v="6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2134"/>
    <x v="6"/>
    <x v="17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2135"/>
    <x v="6"/>
    <x v="17"/>
    <x v="5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2136"/>
    <x v="6"/>
    <x v="17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2137"/>
    <x v="6"/>
    <x v="17"/>
    <x v="3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2138"/>
    <x v="6"/>
    <x v="17"/>
    <x v="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2139"/>
    <x v="6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2140"/>
    <x v="6"/>
    <x v="17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2141"/>
    <x v="6"/>
    <x v="17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2142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2143"/>
    <x v="6"/>
    <x v="17"/>
    <x v="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2144"/>
    <x v="6"/>
    <x v="17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2145"/>
    <x v="6"/>
    <x v="17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2146"/>
    <x v="6"/>
    <x v="17"/>
    <x v="2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x v="2147"/>
    <x v="6"/>
    <x v="17"/>
    <x v="3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2148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2149"/>
    <x v="6"/>
    <x v="17"/>
    <x v="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x v="2150"/>
    <x v="6"/>
    <x v="17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2151"/>
    <x v="6"/>
    <x v="17"/>
    <x v="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2152"/>
    <x v="6"/>
    <x v="17"/>
    <x v="3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2153"/>
    <x v="6"/>
    <x v="17"/>
    <x v="3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2154"/>
    <x v="6"/>
    <x v="17"/>
    <x v="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2155"/>
    <x v="6"/>
    <x v="17"/>
    <x v="2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2156"/>
    <x v="6"/>
    <x v="17"/>
    <x v="4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2157"/>
    <x v="6"/>
    <x v="17"/>
    <x v="2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2158"/>
    <x v="6"/>
    <x v="1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2159"/>
    <x v="6"/>
    <x v="17"/>
    <x v="6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2160"/>
    <x v="6"/>
    <x v="17"/>
    <x v="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x v="2161"/>
    <x v="4"/>
    <x v="11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2162"/>
    <x v="4"/>
    <x v="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2163"/>
    <x v="4"/>
    <x v="11"/>
    <x v="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2164"/>
    <x v="4"/>
    <x v="11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2165"/>
    <x v="4"/>
    <x v="11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2166"/>
    <x v="4"/>
    <x v="11"/>
    <x v="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2167"/>
    <x v="4"/>
    <x v="11"/>
    <x v="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2168"/>
    <x v="4"/>
    <x v="11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2169"/>
    <x v="4"/>
    <x v="11"/>
    <x v="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2170"/>
    <x v="4"/>
    <x v="11"/>
    <x v="0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2171"/>
    <x v="4"/>
    <x v="11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217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2173"/>
    <x v="4"/>
    <x v="11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2174"/>
    <x v="4"/>
    <x v="11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2175"/>
    <x v="4"/>
    <x v="11"/>
    <x v="2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2176"/>
    <x v="4"/>
    <x v="11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2177"/>
    <x v="4"/>
    <x v="11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2178"/>
    <x v="4"/>
    <x v="11"/>
    <x v="2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2179"/>
    <x v="4"/>
    <x v="11"/>
    <x v="0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2180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2181"/>
    <x v="6"/>
    <x v="32"/>
    <x v="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2182"/>
    <x v="6"/>
    <x v="32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2183"/>
    <x v="6"/>
    <x v="32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2184"/>
    <x v="6"/>
    <x v="32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2185"/>
    <x v="6"/>
    <x v="32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2186"/>
    <x v="6"/>
    <x v="32"/>
    <x v="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2187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2188"/>
    <x v="6"/>
    <x v="32"/>
    <x v="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2189"/>
    <x v="6"/>
    <x v="32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2190"/>
    <x v="6"/>
    <x v="32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2191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2192"/>
    <x v="6"/>
    <x v="3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2193"/>
    <x v="6"/>
    <x v="32"/>
    <x v="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2194"/>
    <x v="6"/>
    <x v="32"/>
    <x v="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2195"/>
    <x v="6"/>
    <x v="32"/>
    <x v="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2196"/>
    <x v="6"/>
    <x v="32"/>
    <x v="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2197"/>
    <x v="6"/>
    <x v="32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2198"/>
    <x v="6"/>
    <x v="32"/>
    <x v="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2199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2200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2201"/>
    <x v="4"/>
    <x v="1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2202"/>
    <x v="4"/>
    <x v="15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2203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2204"/>
    <x v="4"/>
    <x v="15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2205"/>
    <x v="4"/>
    <x v="15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2206"/>
    <x v="4"/>
    <x v="15"/>
    <x v="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2207"/>
    <x v="4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208"/>
    <x v="4"/>
    <x v="15"/>
    <x v="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2209"/>
    <x v="4"/>
    <x v="15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2210"/>
    <x v="4"/>
    <x v="15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2211"/>
    <x v="4"/>
    <x v="15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2212"/>
    <x v="4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2213"/>
    <x v="4"/>
    <x v="15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2214"/>
    <x v="4"/>
    <x v="15"/>
    <x v="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x v="2215"/>
    <x v="4"/>
    <x v="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2216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2217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2218"/>
    <x v="4"/>
    <x v="15"/>
    <x v="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2219"/>
    <x v="4"/>
    <x v="15"/>
    <x v="0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2220"/>
    <x v="4"/>
    <x v="15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2221"/>
    <x v="6"/>
    <x v="32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2222"/>
    <x v="6"/>
    <x v="32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2223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2224"/>
    <x v="6"/>
    <x v="32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2225"/>
    <x v="6"/>
    <x v="32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2226"/>
    <x v="6"/>
    <x v="32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2227"/>
    <x v="6"/>
    <x v="3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2228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2229"/>
    <x v="6"/>
    <x v="32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2230"/>
    <x v="6"/>
    <x v="32"/>
    <x v="3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2231"/>
    <x v="6"/>
    <x v="32"/>
    <x v="4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2232"/>
    <x v="6"/>
    <x v="32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2233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2234"/>
    <x v="6"/>
    <x v="32"/>
    <x v="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2235"/>
    <x v="6"/>
    <x v="32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2236"/>
    <x v="6"/>
    <x v="32"/>
    <x v="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2237"/>
    <x v="6"/>
    <x v="32"/>
    <x v="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2238"/>
    <x v="6"/>
    <x v="32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2239"/>
    <x v="6"/>
    <x v="32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2240"/>
    <x v="6"/>
    <x v="32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2241"/>
    <x v="6"/>
    <x v="32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2242"/>
    <x v="6"/>
    <x v="3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2243"/>
    <x v="6"/>
    <x v="32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2244"/>
    <x v="6"/>
    <x v="32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2245"/>
    <x v="6"/>
    <x v="32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2246"/>
    <x v="6"/>
    <x v="32"/>
    <x v="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2247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2248"/>
    <x v="6"/>
    <x v="32"/>
    <x v="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2249"/>
    <x v="6"/>
    <x v="32"/>
    <x v="4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2250"/>
    <x v="6"/>
    <x v="32"/>
    <x v="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2251"/>
    <x v="6"/>
    <x v="32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2252"/>
    <x v="6"/>
    <x v="32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2253"/>
    <x v="6"/>
    <x v="32"/>
    <x v="0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2254"/>
    <x v="6"/>
    <x v="32"/>
    <x v="1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2255"/>
    <x v="6"/>
    <x v="32"/>
    <x v="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2256"/>
    <x v="6"/>
    <x v="3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2257"/>
    <x v="6"/>
    <x v="32"/>
    <x v="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2258"/>
    <x v="6"/>
    <x v="32"/>
    <x v="0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2259"/>
    <x v="6"/>
    <x v="32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2260"/>
    <x v="6"/>
    <x v="32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2261"/>
    <x v="6"/>
    <x v="32"/>
    <x v="1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2262"/>
    <x v="6"/>
    <x v="32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2263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2264"/>
    <x v="6"/>
    <x v="32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2265"/>
    <x v="6"/>
    <x v="32"/>
    <x v="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2266"/>
    <x v="6"/>
    <x v="32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2267"/>
    <x v="6"/>
    <x v="32"/>
    <x v="3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2268"/>
    <x v="6"/>
    <x v="32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2269"/>
    <x v="6"/>
    <x v="32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2270"/>
    <x v="6"/>
    <x v="32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2271"/>
    <x v="6"/>
    <x v="32"/>
    <x v="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2272"/>
    <x v="6"/>
    <x v="32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2273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2274"/>
    <x v="6"/>
    <x v="32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2275"/>
    <x v="6"/>
    <x v="32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2276"/>
    <x v="6"/>
    <x v="32"/>
    <x v="4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2277"/>
    <x v="6"/>
    <x v="32"/>
    <x v="5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2278"/>
    <x v="6"/>
    <x v="32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2279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2280"/>
    <x v="6"/>
    <x v="32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2281"/>
    <x v="4"/>
    <x v="11"/>
    <x v="6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2282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2283"/>
    <x v="4"/>
    <x v="11"/>
    <x v="5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x v="2284"/>
    <x v="4"/>
    <x v="11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2285"/>
    <x v="4"/>
    <x v="11"/>
    <x v="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2286"/>
    <x v="4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2287"/>
    <x v="4"/>
    <x v="11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2288"/>
    <x v="4"/>
    <x v="11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2289"/>
    <x v="4"/>
    <x v="11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2290"/>
    <x v="4"/>
    <x v="11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2291"/>
    <x v="4"/>
    <x v="11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2292"/>
    <x v="4"/>
    <x v="11"/>
    <x v="5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2293"/>
    <x v="4"/>
    <x v="1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2294"/>
    <x v="4"/>
    <x v="11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2295"/>
    <x v="4"/>
    <x v="11"/>
    <x v="5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2296"/>
    <x v="4"/>
    <x v="11"/>
    <x v="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2297"/>
    <x v="4"/>
    <x v="11"/>
    <x v="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2298"/>
    <x v="4"/>
    <x v="11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2299"/>
    <x v="4"/>
    <x v="11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2300"/>
    <x v="4"/>
    <x v="11"/>
    <x v="5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2301"/>
    <x v="4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2302"/>
    <x v="4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2303"/>
    <x v="4"/>
    <x v="14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2304"/>
    <x v="4"/>
    <x v="14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2305"/>
    <x v="4"/>
    <x v="14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2306"/>
    <x v="4"/>
    <x v="14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2307"/>
    <x v="4"/>
    <x v="14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2308"/>
    <x v="4"/>
    <x v="14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2309"/>
    <x v="4"/>
    <x v="14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2310"/>
    <x v="4"/>
    <x v="14"/>
    <x v="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2311"/>
    <x v="4"/>
    <x v="14"/>
    <x v="3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2312"/>
    <x v="4"/>
    <x v="14"/>
    <x v="3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2313"/>
    <x v="4"/>
    <x v="1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2314"/>
    <x v="4"/>
    <x v="14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2315"/>
    <x v="4"/>
    <x v="1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2316"/>
    <x v="4"/>
    <x v="14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2317"/>
    <x v="4"/>
    <x v="14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2318"/>
    <x v="4"/>
    <x v="14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2319"/>
    <x v="4"/>
    <x v="14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2320"/>
    <x v="4"/>
    <x v="14"/>
    <x v="3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2321"/>
    <x v="7"/>
    <x v="33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2322"/>
    <x v="7"/>
    <x v="33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2323"/>
    <x v="7"/>
    <x v="33"/>
    <x v="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2324"/>
    <x v="7"/>
    <x v="33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2325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2326"/>
    <x v="7"/>
    <x v="33"/>
    <x v="1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2327"/>
    <x v="7"/>
    <x v="33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2328"/>
    <x v="7"/>
    <x v="33"/>
    <x v="0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2329"/>
    <x v="7"/>
    <x v="33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2330"/>
    <x v="7"/>
    <x v="33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2331"/>
    <x v="7"/>
    <x v="33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2332"/>
    <x v="7"/>
    <x v="33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2333"/>
    <x v="7"/>
    <x v="33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2334"/>
    <x v="7"/>
    <x v="33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2335"/>
    <x v="7"/>
    <x v="3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2336"/>
    <x v="7"/>
    <x v="33"/>
    <x v="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2337"/>
    <x v="7"/>
    <x v="3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2338"/>
    <x v="7"/>
    <x v="33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2339"/>
    <x v="7"/>
    <x v="33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2340"/>
    <x v="7"/>
    <x v="33"/>
    <x v="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2341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2342"/>
    <x v="2"/>
    <x v="7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2343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2344"/>
    <x v="2"/>
    <x v="7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2345"/>
    <x v="2"/>
    <x v="7"/>
    <x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2346"/>
    <x v="2"/>
    <x v="7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2347"/>
    <x v="2"/>
    <x v="7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2348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2349"/>
    <x v="2"/>
    <x v="7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2350"/>
    <x v="2"/>
    <x v="7"/>
    <x v="2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x v="2351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2352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2353"/>
    <x v="2"/>
    <x v="7"/>
    <x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2354"/>
    <x v="2"/>
    <x v="7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2355"/>
    <x v="2"/>
    <x v="7"/>
    <x v="0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2356"/>
    <x v="2"/>
    <x v="7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2357"/>
    <x v="2"/>
    <x v="7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2358"/>
    <x v="2"/>
    <x v="7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2359"/>
    <x v="2"/>
    <x v="7"/>
    <x v="0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2360"/>
    <x v="2"/>
    <x v="7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2361"/>
    <x v="2"/>
    <x v="7"/>
    <x v="2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2362"/>
    <x v="2"/>
    <x v="7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2363"/>
    <x v="2"/>
    <x v="7"/>
    <x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2364"/>
    <x v="2"/>
    <x v="7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2365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2366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2367"/>
    <x v="2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2368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2369"/>
    <x v="2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2370"/>
    <x v="2"/>
    <x v="7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2371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2372"/>
    <x v="2"/>
    <x v="7"/>
    <x v="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2373"/>
    <x v="2"/>
    <x v="7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2374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2375"/>
    <x v="2"/>
    <x v="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2376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2377"/>
    <x v="2"/>
    <x v="7"/>
    <x v="2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2378"/>
    <x v="2"/>
    <x v="7"/>
    <x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2379"/>
    <x v="2"/>
    <x v="7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2380"/>
    <x v="2"/>
    <x v="7"/>
    <x v="0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2381"/>
    <x v="2"/>
    <x v="7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2382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2383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2384"/>
    <x v="2"/>
    <x v="7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2385"/>
    <x v="2"/>
    <x v="7"/>
    <x v="0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2386"/>
    <x v="2"/>
    <x v="7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2387"/>
    <x v="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2388"/>
    <x v="2"/>
    <x v="7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2389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2390"/>
    <x v="2"/>
    <x v="7"/>
    <x v="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2391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2392"/>
    <x v="2"/>
    <x v="7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2393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2394"/>
    <x v="2"/>
    <x v="7"/>
    <x v="0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2395"/>
    <x v="2"/>
    <x v="7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2396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2397"/>
    <x v="2"/>
    <x v="7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2398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2399"/>
    <x v="2"/>
    <x v="7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2400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2401"/>
    <x v="7"/>
    <x v="19"/>
    <x v="2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x v="2402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2403"/>
    <x v="7"/>
    <x v="19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2404"/>
    <x v="7"/>
    <x v="19"/>
    <x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2405"/>
    <x v="7"/>
    <x v="19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2406"/>
    <x v="7"/>
    <x v="19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2407"/>
    <x v="7"/>
    <x v="19"/>
    <x v="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2408"/>
    <x v="7"/>
    <x v="19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2409"/>
    <x v="7"/>
    <x v="19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2410"/>
    <x v="7"/>
    <x v="19"/>
    <x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2411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2412"/>
    <x v="7"/>
    <x v="19"/>
    <x v="2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2413"/>
    <x v="7"/>
    <x v="19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2414"/>
    <x v="7"/>
    <x v="19"/>
    <x v="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2415"/>
    <x v="7"/>
    <x v="19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2416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2417"/>
    <x v="7"/>
    <x v="19"/>
    <x v="3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x v="2418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2419"/>
    <x v="7"/>
    <x v="1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2420"/>
    <x v="7"/>
    <x v="19"/>
    <x v="3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x v="2421"/>
    <x v="7"/>
    <x v="19"/>
    <x v="0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x v="2422"/>
    <x v="7"/>
    <x v="19"/>
    <x v="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2423"/>
    <x v="7"/>
    <x v="19"/>
    <x v="3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2424"/>
    <x v="7"/>
    <x v="19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2425"/>
    <x v="7"/>
    <x v="19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2426"/>
    <x v="7"/>
    <x v="19"/>
    <x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2427"/>
    <x v="7"/>
    <x v="19"/>
    <x v="2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2428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2429"/>
    <x v="7"/>
    <x v="19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2430"/>
    <x v="7"/>
    <x v="19"/>
    <x v="2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2431"/>
    <x v="7"/>
    <x v="19"/>
    <x v="2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2432"/>
    <x v="7"/>
    <x v="19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2433"/>
    <x v="7"/>
    <x v="19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2434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2435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2436"/>
    <x v="7"/>
    <x v="19"/>
    <x v="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2437"/>
    <x v="7"/>
    <x v="19"/>
    <x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2438"/>
    <x v="7"/>
    <x v="19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2439"/>
    <x v="7"/>
    <x v="19"/>
    <x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2440"/>
    <x v="7"/>
    <x v="19"/>
    <x v="2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x v="2441"/>
    <x v="7"/>
    <x v="33"/>
    <x v="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2442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2443"/>
    <x v="7"/>
    <x v="33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2444"/>
    <x v="7"/>
    <x v="33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2445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2446"/>
    <x v="7"/>
    <x v="33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2447"/>
    <x v="7"/>
    <x v="33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2448"/>
    <x v="7"/>
    <x v="33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2449"/>
    <x v="7"/>
    <x v="33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2450"/>
    <x v="7"/>
    <x v="33"/>
    <x v="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2451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2452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2453"/>
    <x v="7"/>
    <x v="33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2454"/>
    <x v="7"/>
    <x v="33"/>
    <x v="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2455"/>
    <x v="7"/>
    <x v="33"/>
    <x v="2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2456"/>
    <x v="7"/>
    <x v="33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2457"/>
    <x v="7"/>
    <x v="33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2458"/>
    <x v="7"/>
    <x v="33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2459"/>
    <x v="7"/>
    <x v="33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2460"/>
    <x v="7"/>
    <x v="33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2461"/>
    <x v="4"/>
    <x v="14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2462"/>
    <x v="4"/>
    <x v="14"/>
    <x v="5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x v="2463"/>
    <x v="4"/>
    <x v="14"/>
    <x v="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2464"/>
    <x v="4"/>
    <x v="14"/>
    <x v="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2465"/>
    <x v="4"/>
    <x v="14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2466"/>
    <x v="4"/>
    <x v="14"/>
    <x v="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2467"/>
    <x v="4"/>
    <x v="14"/>
    <x v="5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2468"/>
    <x v="4"/>
    <x v="14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2469"/>
    <x v="4"/>
    <x v="14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2470"/>
    <x v="4"/>
    <x v="14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2471"/>
    <x v="4"/>
    <x v="14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2472"/>
    <x v="4"/>
    <x v="14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2473"/>
    <x v="4"/>
    <x v="14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2474"/>
    <x v="4"/>
    <x v="14"/>
    <x v="7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2475"/>
    <x v="4"/>
    <x v="14"/>
    <x v="7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2476"/>
    <x v="4"/>
    <x v="14"/>
    <x v="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2477"/>
    <x v="4"/>
    <x v="1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2478"/>
    <x v="4"/>
    <x v="14"/>
    <x v="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2479"/>
    <x v="4"/>
    <x v="14"/>
    <x v="5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2480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2481"/>
    <x v="4"/>
    <x v="14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2482"/>
    <x v="4"/>
    <x v="14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2483"/>
    <x v="4"/>
    <x v="14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2484"/>
    <x v="4"/>
    <x v="14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2485"/>
    <x v="4"/>
    <x v="14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2486"/>
    <x v="4"/>
    <x v="14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2487"/>
    <x v="4"/>
    <x v="14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2488"/>
    <x v="4"/>
    <x v="14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2489"/>
    <x v="4"/>
    <x v="14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2490"/>
    <x v="4"/>
    <x v="14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2491"/>
    <x v="4"/>
    <x v="14"/>
    <x v="7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2492"/>
    <x v="4"/>
    <x v="14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2493"/>
    <x v="4"/>
    <x v="14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2494"/>
    <x v="4"/>
    <x v="1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2495"/>
    <x v="4"/>
    <x v="14"/>
    <x v="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2496"/>
    <x v="4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2497"/>
    <x v="4"/>
    <x v="14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2498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2499"/>
    <x v="4"/>
    <x v="14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2500"/>
    <x v="4"/>
    <x v="14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2501"/>
    <x v="7"/>
    <x v="3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2502"/>
    <x v="7"/>
    <x v="34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2503"/>
    <x v="7"/>
    <x v="34"/>
    <x v="2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2504"/>
    <x v="7"/>
    <x v="34"/>
    <x v="3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2505"/>
    <x v="7"/>
    <x v="34"/>
    <x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2506"/>
    <x v="7"/>
    <x v="34"/>
    <x v="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x v="2507"/>
    <x v="7"/>
    <x v="3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2508"/>
    <x v="7"/>
    <x v="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2509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2510"/>
    <x v="7"/>
    <x v="34"/>
    <x v="0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2511"/>
    <x v="7"/>
    <x v="34"/>
    <x v="2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2512"/>
    <x v="7"/>
    <x v="34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2513"/>
    <x v="7"/>
    <x v="34"/>
    <x v="2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2514"/>
    <x v="7"/>
    <x v="34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2515"/>
    <x v="7"/>
    <x v="34"/>
    <x v="0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2516"/>
    <x v="7"/>
    <x v="34"/>
    <x v="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2517"/>
    <x v="7"/>
    <x v="34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2518"/>
    <x v="7"/>
    <x v="34"/>
    <x v="3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2519"/>
    <x v="7"/>
    <x v="3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2520"/>
    <x v="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2521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2522"/>
    <x v="4"/>
    <x v="35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2523"/>
    <x v="4"/>
    <x v="35"/>
    <x v="3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524"/>
    <x v="4"/>
    <x v="35"/>
    <x v="3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2525"/>
    <x v="4"/>
    <x v="35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2526"/>
    <x v="4"/>
    <x v="35"/>
    <x v="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2527"/>
    <x v="4"/>
    <x v="35"/>
    <x v="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2528"/>
    <x v="4"/>
    <x v="35"/>
    <x v="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x v="2529"/>
    <x v="4"/>
    <x v="3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2530"/>
    <x v="4"/>
    <x v="35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2531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2532"/>
    <x v="4"/>
    <x v="35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2533"/>
    <x v="4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534"/>
    <x v="4"/>
    <x v="35"/>
    <x v="8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x v="2535"/>
    <x v="4"/>
    <x v="3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2536"/>
    <x v="4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2537"/>
    <x v="4"/>
    <x v="35"/>
    <x v="6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2538"/>
    <x v="4"/>
    <x v="35"/>
    <x v="4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2539"/>
    <x v="4"/>
    <x v="35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2540"/>
    <x v="4"/>
    <x v="35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2541"/>
    <x v="4"/>
    <x v="35"/>
    <x v="4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2542"/>
    <x v="4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2543"/>
    <x v="4"/>
    <x v="35"/>
    <x v="7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2544"/>
    <x v="4"/>
    <x v="35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2545"/>
    <x v="4"/>
    <x v="35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2546"/>
    <x v="4"/>
    <x v="35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2547"/>
    <x v="4"/>
    <x v="35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2548"/>
    <x v="4"/>
    <x v="35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2549"/>
    <x v="4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2550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2551"/>
    <x v="4"/>
    <x v="35"/>
    <x v="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2552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2553"/>
    <x v="4"/>
    <x v="35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2554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2555"/>
    <x v="4"/>
    <x v="3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2556"/>
    <x v="4"/>
    <x v="35"/>
    <x v="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2557"/>
    <x v="4"/>
    <x v="35"/>
    <x v="3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2558"/>
    <x v="4"/>
    <x v="35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2559"/>
    <x v="4"/>
    <x v="35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2560"/>
    <x v="4"/>
    <x v="35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2561"/>
    <x v="7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2562"/>
    <x v="7"/>
    <x v="19"/>
    <x v="2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x v="2563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2564"/>
    <x v="7"/>
    <x v="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2565"/>
    <x v="7"/>
    <x v="19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2566"/>
    <x v="7"/>
    <x v="19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2567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2568"/>
    <x v="7"/>
    <x v="19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2569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2570"/>
    <x v="7"/>
    <x v="19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2571"/>
    <x v="7"/>
    <x v="19"/>
    <x v="2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2572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2573"/>
    <x v="7"/>
    <x v="1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2574"/>
    <x v="7"/>
    <x v="19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2575"/>
    <x v="7"/>
    <x v="19"/>
    <x v="3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2576"/>
    <x v="7"/>
    <x v="19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2577"/>
    <x v="7"/>
    <x v="19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2578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2579"/>
    <x v="7"/>
    <x v="19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2580"/>
    <x v="7"/>
    <x v="19"/>
    <x v="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2581"/>
    <x v="7"/>
    <x v="19"/>
    <x v="0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x v="2582"/>
    <x v="7"/>
    <x v="19"/>
    <x v="2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2583"/>
    <x v="7"/>
    <x v="19"/>
    <x v="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2584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2585"/>
    <x v="7"/>
    <x v="19"/>
    <x v="3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2586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2587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2588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2589"/>
    <x v="7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2590"/>
    <x v="7"/>
    <x v="19"/>
    <x v="2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2591"/>
    <x v="7"/>
    <x v="19"/>
    <x v="2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2592"/>
    <x v="7"/>
    <x v="19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2593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2594"/>
    <x v="7"/>
    <x v="19"/>
    <x v="3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2595"/>
    <x v="7"/>
    <x v="19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2596"/>
    <x v="7"/>
    <x v="1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2597"/>
    <x v="7"/>
    <x v="19"/>
    <x v="2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2598"/>
    <x v="7"/>
    <x v="19"/>
    <x v="0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2599"/>
    <x v="7"/>
    <x v="19"/>
    <x v="3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2600"/>
    <x v="7"/>
    <x v="19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2601"/>
    <x v="2"/>
    <x v="36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2602"/>
    <x v="2"/>
    <x v="36"/>
    <x v="3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2603"/>
    <x v="2"/>
    <x v="36"/>
    <x v="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2604"/>
    <x v="2"/>
    <x v="36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2605"/>
    <x v="2"/>
    <x v="36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2606"/>
    <x v="2"/>
    <x v="36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2607"/>
    <x v="2"/>
    <x v="36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2608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609"/>
    <x v="2"/>
    <x v="36"/>
    <x v="5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2610"/>
    <x v="2"/>
    <x v="36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2611"/>
    <x v="2"/>
    <x v="36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2612"/>
    <x v="2"/>
    <x v="36"/>
    <x v="3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2613"/>
    <x v="2"/>
    <x v="36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614"/>
    <x v="2"/>
    <x v="36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2615"/>
    <x v="2"/>
    <x v="36"/>
    <x v="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2616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2617"/>
    <x v="2"/>
    <x v="36"/>
    <x v="3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x v="2618"/>
    <x v="2"/>
    <x v="36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2619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2620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2621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622"/>
    <x v="2"/>
    <x v="3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2623"/>
    <x v="2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2624"/>
    <x v="2"/>
    <x v="36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2625"/>
    <x v="2"/>
    <x v="36"/>
    <x v="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626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2627"/>
    <x v="2"/>
    <x v="36"/>
    <x v="0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2628"/>
    <x v="2"/>
    <x v="36"/>
    <x v="3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2629"/>
    <x v="2"/>
    <x v="36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2630"/>
    <x v="2"/>
    <x v="36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2631"/>
    <x v="2"/>
    <x v="36"/>
    <x v="0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2632"/>
    <x v="2"/>
    <x v="36"/>
    <x v="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633"/>
    <x v="2"/>
    <x v="36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2634"/>
    <x v="2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2635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636"/>
    <x v="2"/>
    <x v="36"/>
    <x v="2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2637"/>
    <x v="2"/>
    <x v="36"/>
    <x v="2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638"/>
    <x v="2"/>
    <x v="36"/>
    <x v="3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2639"/>
    <x v="2"/>
    <x v="36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2640"/>
    <x v="2"/>
    <x v="36"/>
    <x v="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2641"/>
    <x v="2"/>
    <x v="36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2642"/>
    <x v="2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2643"/>
    <x v="2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2644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2645"/>
    <x v="2"/>
    <x v="36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2646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2647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2648"/>
    <x v="2"/>
    <x v="36"/>
    <x v="2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x v="2649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2650"/>
    <x v="2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2651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2652"/>
    <x v="2"/>
    <x v="36"/>
    <x v="3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2653"/>
    <x v="2"/>
    <x v="36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2654"/>
    <x v="2"/>
    <x v="36"/>
    <x v="0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x v="2655"/>
    <x v="2"/>
    <x v="36"/>
    <x v="2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x v="2656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2657"/>
    <x v="2"/>
    <x v="36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2658"/>
    <x v="2"/>
    <x v="36"/>
    <x v="2"/>
  </r>
  <r>
    <n v="2659"/>
    <s v="test (Canceled)"/>
    <s v="test"/>
    <x v="197"/>
    <x v="1819"/>
    <x v="1"/>
    <x v="0"/>
    <s v="USD"/>
    <n v="1429321210"/>
    <n v="1426729210"/>
    <b v="0"/>
    <n v="10"/>
    <b v="0"/>
    <x v="36"/>
    <x v="2659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2660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2661"/>
    <x v="2"/>
    <x v="37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2662"/>
    <x v="2"/>
    <x v="37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663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2664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2665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2666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2667"/>
    <x v="2"/>
    <x v="37"/>
    <x v="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2668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2669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2670"/>
    <x v="2"/>
    <x v="37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2671"/>
    <x v="2"/>
    <x v="37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2672"/>
    <x v="2"/>
    <x v="37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2673"/>
    <x v="2"/>
    <x v="3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2674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2675"/>
    <x v="2"/>
    <x v="37"/>
    <x v="3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2676"/>
    <x v="2"/>
    <x v="37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2677"/>
    <x v="2"/>
    <x v="37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2678"/>
    <x v="2"/>
    <x v="37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2679"/>
    <x v="2"/>
    <x v="37"/>
    <x v="0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x v="2680"/>
    <x v="2"/>
    <x v="37"/>
    <x v="2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2681"/>
    <x v="7"/>
    <x v="19"/>
    <x v="3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2682"/>
    <x v="7"/>
    <x v="19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2683"/>
    <x v="7"/>
    <x v="19"/>
    <x v="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2684"/>
    <x v="7"/>
    <x v="19"/>
    <x v="3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2685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2686"/>
    <x v="7"/>
    <x v="19"/>
    <x v="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2687"/>
    <x v="7"/>
    <x v="19"/>
    <x v="0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x v="2688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2689"/>
    <x v="7"/>
    <x v="19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2690"/>
    <x v="7"/>
    <x v="19"/>
    <x v="0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2691"/>
    <x v="7"/>
    <x v="19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2692"/>
    <x v="7"/>
    <x v="19"/>
    <x v="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2693"/>
    <x v="7"/>
    <x v="1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2694"/>
    <x v="7"/>
    <x v="19"/>
    <x v="3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2695"/>
    <x v="7"/>
    <x v="19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2696"/>
    <x v="7"/>
    <x v="19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2697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2698"/>
    <x v="7"/>
    <x v="19"/>
    <x v="3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2699"/>
    <x v="7"/>
    <x v="19"/>
    <x v="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2700"/>
    <x v="7"/>
    <x v="19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2701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2702"/>
    <x v="1"/>
    <x v="38"/>
    <x v="1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2703"/>
    <x v="1"/>
    <x v="38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2704"/>
    <x v="1"/>
    <x v="38"/>
    <x v="1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2705"/>
    <x v="1"/>
    <x v="3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706"/>
    <x v="1"/>
    <x v="38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2707"/>
    <x v="1"/>
    <x v="38"/>
    <x v="4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2708"/>
    <x v="1"/>
    <x v="3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709"/>
    <x v="1"/>
    <x v="38"/>
    <x v="2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710"/>
    <x v="1"/>
    <x v="38"/>
    <x v="3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2711"/>
    <x v="1"/>
    <x v="38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712"/>
    <x v="1"/>
    <x v="3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713"/>
    <x v="1"/>
    <x v="38"/>
    <x v="0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2714"/>
    <x v="1"/>
    <x v="38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715"/>
    <x v="1"/>
    <x v="3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716"/>
    <x v="1"/>
    <x v="38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717"/>
    <x v="1"/>
    <x v="38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2718"/>
    <x v="1"/>
    <x v="38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2719"/>
    <x v="1"/>
    <x v="38"/>
    <x v="2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2720"/>
    <x v="1"/>
    <x v="38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2721"/>
    <x v="2"/>
    <x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2722"/>
    <x v="2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2723"/>
    <x v="2"/>
    <x v="30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2724"/>
    <x v="2"/>
    <x v="30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2725"/>
    <x v="2"/>
    <x v="30"/>
    <x v="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x v="2726"/>
    <x v="2"/>
    <x v="30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2727"/>
    <x v="2"/>
    <x v="30"/>
    <x v="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2728"/>
    <x v="2"/>
    <x v="30"/>
    <x v="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2729"/>
    <x v="2"/>
    <x v="30"/>
    <x v="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2730"/>
    <x v="2"/>
    <x v="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2731"/>
    <x v="2"/>
    <x v="3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2732"/>
    <x v="2"/>
    <x v="3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733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2734"/>
    <x v="2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2735"/>
    <x v="2"/>
    <x v="3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2736"/>
    <x v="2"/>
    <x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2737"/>
    <x v="2"/>
    <x v="3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2738"/>
    <x v="2"/>
    <x v="30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2739"/>
    <x v="2"/>
    <x v="30"/>
    <x v="3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2740"/>
    <x v="2"/>
    <x v="30"/>
    <x v="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x v="2741"/>
    <x v="3"/>
    <x v="39"/>
    <x v="3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2742"/>
    <x v="3"/>
    <x v="39"/>
    <x v="5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2743"/>
    <x v="3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2744"/>
    <x v="3"/>
    <x v="39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2745"/>
    <x v="3"/>
    <x v="39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2746"/>
    <x v="3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2747"/>
    <x v="3"/>
    <x v="39"/>
    <x v="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2748"/>
    <x v="3"/>
    <x v="39"/>
    <x v="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x v="2749"/>
    <x v="3"/>
    <x v="39"/>
    <x v="0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2750"/>
    <x v="3"/>
    <x v="3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2751"/>
    <x v="3"/>
    <x v="39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2752"/>
    <x v="3"/>
    <x v="39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2753"/>
    <x v="3"/>
    <x v="39"/>
    <x v="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2754"/>
    <x v="3"/>
    <x v="39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755"/>
    <x v="3"/>
    <x v="39"/>
    <x v="0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2756"/>
    <x v="3"/>
    <x v="39"/>
    <x v="4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x v="2757"/>
    <x v="3"/>
    <x v="39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2758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2759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2760"/>
    <x v="3"/>
    <x v="39"/>
    <x v="4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2761"/>
    <x v="3"/>
    <x v="39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2762"/>
    <x v="3"/>
    <x v="39"/>
    <x v="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2763"/>
    <x v="3"/>
    <x v="39"/>
    <x v="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2764"/>
    <x v="3"/>
    <x v="39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2765"/>
    <x v="3"/>
    <x v="39"/>
    <x v="5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2766"/>
    <x v="3"/>
    <x v="39"/>
    <x v="6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2767"/>
    <x v="3"/>
    <x v="39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2768"/>
    <x v="3"/>
    <x v="39"/>
    <x v="5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2769"/>
    <x v="3"/>
    <x v="39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2770"/>
    <x v="3"/>
    <x v="39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2771"/>
    <x v="3"/>
    <x v="39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2772"/>
    <x v="3"/>
    <x v="39"/>
    <x v="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2773"/>
    <x v="3"/>
    <x v="39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2774"/>
    <x v="3"/>
    <x v="39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2775"/>
    <x v="3"/>
    <x v="39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2776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2777"/>
    <x v="3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2778"/>
    <x v="3"/>
    <x v="39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2779"/>
    <x v="3"/>
    <x v="39"/>
    <x v="0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2780"/>
    <x v="3"/>
    <x v="39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781"/>
    <x v="1"/>
    <x v="6"/>
    <x v="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2782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2783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2784"/>
    <x v="1"/>
    <x v="6"/>
    <x v="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785"/>
    <x v="1"/>
    <x v="6"/>
    <x v="2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2786"/>
    <x v="1"/>
    <x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787"/>
    <x v="1"/>
    <x v="6"/>
    <x v="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2788"/>
    <x v="1"/>
    <x v="6"/>
    <x v="2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2789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790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2791"/>
    <x v="1"/>
    <x v="6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792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2793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2794"/>
    <x v="1"/>
    <x v="6"/>
    <x v="2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2795"/>
    <x v="1"/>
    <x v="6"/>
    <x v="3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2796"/>
    <x v="1"/>
    <x v="6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2797"/>
    <x v="1"/>
    <x v="6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2798"/>
    <x v="1"/>
    <x v="6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2799"/>
    <x v="1"/>
    <x v="6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2800"/>
    <x v="1"/>
    <x v="6"/>
    <x v="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2801"/>
    <x v="1"/>
    <x v="6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802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2803"/>
    <x v="1"/>
    <x v="6"/>
    <x v="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2804"/>
    <x v="1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2805"/>
    <x v="1"/>
    <x v="6"/>
    <x v="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806"/>
    <x v="1"/>
    <x v="6"/>
    <x v="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x v="2807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2808"/>
    <x v="1"/>
    <x v="6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809"/>
    <x v="1"/>
    <x v="6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810"/>
    <x v="1"/>
    <x v="6"/>
    <x v="3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2811"/>
    <x v="1"/>
    <x v="6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2812"/>
    <x v="1"/>
    <x v="6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2813"/>
    <x v="1"/>
    <x v="6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814"/>
    <x v="1"/>
    <x v="6"/>
    <x v="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2815"/>
    <x v="1"/>
    <x v="6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816"/>
    <x v="1"/>
    <x v="6"/>
    <x v="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817"/>
    <x v="1"/>
    <x v="6"/>
    <x v="0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2818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819"/>
    <x v="1"/>
    <x v="6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2820"/>
    <x v="1"/>
    <x v="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2821"/>
    <x v="1"/>
    <x v="6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2822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2823"/>
    <x v="1"/>
    <x v="6"/>
    <x v="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2824"/>
    <x v="1"/>
    <x v="6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2825"/>
    <x v="1"/>
    <x v="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826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2827"/>
    <x v="1"/>
    <x v="6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2828"/>
    <x v="1"/>
    <x v="6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2829"/>
    <x v="1"/>
    <x v="6"/>
    <x v="2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2830"/>
    <x v="1"/>
    <x v="6"/>
    <x v="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2831"/>
    <x v="1"/>
    <x v="6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2832"/>
    <x v="1"/>
    <x v="6"/>
    <x v="3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x v="2833"/>
    <x v="1"/>
    <x v="6"/>
    <x v="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2834"/>
    <x v="1"/>
    <x v="6"/>
    <x v="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835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2836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2837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2838"/>
    <x v="1"/>
    <x v="6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2839"/>
    <x v="1"/>
    <x v="6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2840"/>
    <x v="1"/>
    <x v="6"/>
    <x v="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2841"/>
    <x v="1"/>
    <x v="6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2842"/>
    <x v="1"/>
    <x v="6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2843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2844"/>
    <x v="1"/>
    <x v="6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2845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2846"/>
    <x v="1"/>
    <x v="6"/>
    <x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2847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2848"/>
    <x v="1"/>
    <x v="6"/>
    <x v="0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2849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2850"/>
    <x v="1"/>
    <x v="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2851"/>
    <x v="1"/>
    <x v="6"/>
    <x v="2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2852"/>
    <x v="1"/>
    <x v="6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2853"/>
    <x v="1"/>
    <x v="6"/>
    <x v="3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2854"/>
    <x v="1"/>
    <x v="6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2855"/>
    <x v="1"/>
    <x v="6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2856"/>
    <x v="1"/>
    <x v="6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2857"/>
    <x v="1"/>
    <x v="6"/>
    <x v="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2858"/>
    <x v="1"/>
    <x v="6"/>
    <x v="3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2859"/>
    <x v="1"/>
    <x v="6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2860"/>
    <x v="1"/>
    <x v="6"/>
    <x v="2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2861"/>
    <x v="1"/>
    <x v="6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2862"/>
    <x v="1"/>
    <x v="6"/>
    <x v="3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2863"/>
    <x v="1"/>
    <x v="6"/>
    <x v="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x v="2864"/>
    <x v="1"/>
    <x v="6"/>
    <x v="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2865"/>
    <x v="1"/>
    <x v="6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2866"/>
    <x v="1"/>
    <x v="6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2867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2868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2869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2870"/>
    <x v="1"/>
    <x v="6"/>
    <x v="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2871"/>
    <x v="1"/>
    <x v="6"/>
    <x v="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2872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2873"/>
    <x v="1"/>
    <x v="6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2874"/>
    <x v="1"/>
    <x v="6"/>
    <x v="2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2875"/>
    <x v="1"/>
    <x v="6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2876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2877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2878"/>
    <x v="1"/>
    <x v="6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2879"/>
    <x v="1"/>
    <x v="6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2880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2881"/>
    <x v="1"/>
    <x v="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2882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2883"/>
    <x v="1"/>
    <x v="6"/>
    <x v="2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2884"/>
    <x v="1"/>
    <x v="6"/>
    <x v="3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2885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2886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2887"/>
    <x v="1"/>
    <x v="6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2888"/>
    <x v="1"/>
    <x v="6"/>
    <x v="3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2889"/>
    <x v="1"/>
    <x v="6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2890"/>
    <x v="1"/>
    <x v="6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2891"/>
    <x v="1"/>
    <x v="6"/>
    <x v="2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2892"/>
    <x v="1"/>
    <x v="6"/>
    <x v="3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x v="2893"/>
    <x v="1"/>
    <x v="6"/>
    <x v="3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x v="2894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2895"/>
    <x v="1"/>
    <x v="6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2896"/>
    <x v="1"/>
    <x v="6"/>
    <x v="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2897"/>
    <x v="1"/>
    <x v="6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2898"/>
    <x v="1"/>
    <x v="6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2899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2900"/>
    <x v="1"/>
    <x v="6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2901"/>
    <x v="1"/>
    <x v="6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2902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2903"/>
    <x v="1"/>
    <x v="6"/>
    <x v="0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2904"/>
    <x v="1"/>
    <x v="6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2905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2906"/>
    <x v="1"/>
    <x v="6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2907"/>
    <x v="1"/>
    <x v="6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2908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2909"/>
    <x v="1"/>
    <x v="6"/>
    <x v="3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2910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2911"/>
    <x v="1"/>
    <x v="6"/>
    <x v="0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2912"/>
    <x v="1"/>
    <x v="6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2913"/>
    <x v="1"/>
    <x v="6"/>
    <x v="3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2914"/>
    <x v="1"/>
    <x v="6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915"/>
    <x v="1"/>
    <x v="6"/>
    <x v="2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2916"/>
    <x v="1"/>
    <x v="6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2917"/>
    <x v="1"/>
    <x v="6"/>
    <x v="0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2918"/>
    <x v="1"/>
    <x v="6"/>
    <x v="0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2919"/>
    <x v="1"/>
    <x v="6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2920"/>
    <x v="1"/>
    <x v="6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2921"/>
    <x v="1"/>
    <x v="40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2922"/>
    <x v="1"/>
    <x v="40"/>
    <x v="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2923"/>
    <x v="1"/>
    <x v="4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2924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925"/>
    <x v="1"/>
    <x v="40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2926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927"/>
    <x v="1"/>
    <x v="40"/>
    <x v="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2928"/>
    <x v="1"/>
    <x v="40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929"/>
    <x v="1"/>
    <x v="40"/>
    <x v="3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2930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2931"/>
    <x v="1"/>
    <x v="4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932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2933"/>
    <x v="1"/>
    <x v="40"/>
    <x v="2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2934"/>
    <x v="1"/>
    <x v="40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2935"/>
    <x v="1"/>
    <x v="4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2936"/>
    <x v="1"/>
    <x v="40"/>
    <x v="3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2937"/>
    <x v="1"/>
    <x v="40"/>
    <x v="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2938"/>
    <x v="1"/>
    <x v="40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2939"/>
    <x v="1"/>
    <x v="4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2940"/>
    <x v="1"/>
    <x v="40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2941"/>
    <x v="1"/>
    <x v="38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2942"/>
    <x v="1"/>
    <x v="38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2943"/>
    <x v="1"/>
    <x v="38"/>
    <x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2944"/>
    <x v="1"/>
    <x v="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2945"/>
    <x v="1"/>
    <x v="38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2946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2947"/>
    <x v="1"/>
    <x v="38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2948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2949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2950"/>
    <x v="1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2951"/>
    <x v="1"/>
    <x v="3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2952"/>
    <x v="1"/>
    <x v="38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2953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2954"/>
    <x v="1"/>
    <x v="38"/>
    <x v="1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2955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2956"/>
    <x v="1"/>
    <x v="38"/>
    <x v="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2957"/>
    <x v="1"/>
    <x v="38"/>
    <x v="0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2958"/>
    <x v="1"/>
    <x v="38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2959"/>
    <x v="1"/>
    <x v="38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2960"/>
    <x v="1"/>
    <x v="38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2961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2962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2963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2964"/>
    <x v="1"/>
    <x v="6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2965"/>
    <x v="1"/>
    <x v="6"/>
    <x v="0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2966"/>
    <x v="1"/>
    <x v="6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2967"/>
    <x v="1"/>
    <x v="6"/>
    <x v="0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2968"/>
    <x v="1"/>
    <x v="6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969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2970"/>
    <x v="1"/>
    <x v="6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2971"/>
    <x v="1"/>
    <x v="6"/>
    <x v="3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972"/>
    <x v="1"/>
    <x v="6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973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2974"/>
    <x v="1"/>
    <x v="6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2975"/>
    <x v="1"/>
    <x v="6"/>
    <x v="3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2976"/>
    <x v="1"/>
    <x v="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2977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2978"/>
    <x v="1"/>
    <x v="6"/>
    <x v="3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2979"/>
    <x v="1"/>
    <x v="6"/>
    <x v="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2980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2981"/>
    <x v="1"/>
    <x v="38"/>
    <x v="0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982"/>
    <x v="1"/>
    <x v="38"/>
    <x v="2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2983"/>
    <x v="1"/>
    <x v="38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2984"/>
    <x v="1"/>
    <x v="38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2985"/>
    <x v="1"/>
    <x v="38"/>
    <x v="2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2986"/>
    <x v="1"/>
    <x v="38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2987"/>
    <x v="1"/>
    <x v="38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2988"/>
    <x v="1"/>
    <x v="38"/>
    <x v="2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x v="2989"/>
    <x v="1"/>
    <x v="38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2990"/>
    <x v="1"/>
    <x v="38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2991"/>
    <x v="1"/>
    <x v="38"/>
    <x v="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992"/>
    <x v="1"/>
    <x v="38"/>
    <x v="2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x v="2993"/>
    <x v="1"/>
    <x v="38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2994"/>
    <x v="1"/>
    <x v="38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995"/>
    <x v="1"/>
    <x v="38"/>
    <x v="2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2996"/>
    <x v="1"/>
    <x v="38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2997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2998"/>
    <x v="1"/>
    <x v="38"/>
    <x v="3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2999"/>
    <x v="1"/>
    <x v="38"/>
    <x v="1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3000"/>
    <x v="1"/>
    <x v="38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3001"/>
    <x v="1"/>
    <x v="38"/>
    <x v="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3002"/>
    <x v="1"/>
    <x v="38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3003"/>
    <x v="1"/>
    <x v="38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3004"/>
    <x v="1"/>
    <x v="38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3005"/>
    <x v="1"/>
    <x v="38"/>
    <x v="3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3006"/>
    <x v="1"/>
    <x v="38"/>
    <x v="3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x v="3007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3008"/>
    <x v="1"/>
    <x v="38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3009"/>
    <x v="1"/>
    <x v="38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3010"/>
    <x v="1"/>
    <x v="38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3011"/>
    <x v="1"/>
    <x v="38"/>
    <x v="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3012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3013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3014"/>
    <x v="1"/>
    <x v="38"/>
    <x v="3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3015"/>
    <x v="1"/>
    <x v="38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3016"/>
    <x v="1"/>
    <x v="38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3017"/>
    <x v="1"/>
    <x v="38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3018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3019"/>
    <x v="1"/>
    <x v="38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3020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3021"/>
    <x v="1"/>
    <x v="38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3022"/>
    <x v="1"/>
    <x v="38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3023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3024"/>
    <x v="1"/>
    <x v="38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3025"/>
    <x v="1"/>
    <x v="38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3026"/>
    <x v="1"/>
    <x v="38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3027"/>
    <x v="1"/>
    <x v="38"/>
    <x v="0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3028"/>
    <x v="1"/>
    <x v="38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3029"/>
    <x v="1"/>
    <x v="38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3030"/>
    <x v="1"/>
    <x v="38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3031"/>
    <x v="1"/>
    <x v="38"/>
    <x v="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3032"/>
    <x v="1"/>
    <x v="38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3033"/>
    <x v="1"/>
    <x v="38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3034"/>
    <x v="1"/>
    <x v="38"/>
    <x v="2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3035"/>
    <x v="1"/>
    <x v="38"/>
    <x v="4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3036"/>
    <x v="1"/>
    <x v="3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3037"/>
    <x v="1"/>
    <x v="38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3038"/>
    <x v="1"/>
    <x v="38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3039"/>
    <x v="1"/>
    <x v="38"/>
    <x v="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3040"/>
    <x v="1"/>
    <x v="38"/>
    <x v="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3041"/>
    <x v="1"/>
    <x v="3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3042"/>
    <x v="1"/>
    <x v="38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3043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3044"/>
    <x v="1"/>
    <x v="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3045"/>
    <x v="1"/>
    <x v="38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3046"/>
    <x v="1"/>
    <x v="38"/>
    <x v="3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3047"/>
    <x v="1"/>
    <x v="38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3048"/>
    <x v="1"/>
    <x v="3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3049"/>
    <x v="1"/>
    <x v="38"/>
    <x v="0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3050"/>
    <x v="1"/>
    <x v="38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3051"/>
    <x v="1"/>
    <x v="38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3052"/>
    <x v="1"/>
    <x v="38"/>
    <x v="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3053"/>
    <x v="1"/>
    <x v="3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3054"/>
    <x v="1"/>
    <x v="38"/>
    <x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3055"/>
    <x v="1"/>
    <x v="38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3056"/>
    <x v="1"/>
    <x v="38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3057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3058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3059"/>
    <x v="1"/>
    <x v="38"/>
    <x v="3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3060"/>
    <x v="1"/>
    <x v="38"/>
    <x v="0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x v="3061"/>
    <x v="1"/>
    <x v="3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3062"/>
    <x v="1"/>
    <x v="38"/>
    <x v="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3063"/>
    <x v="1"/>
    <x v="38"/>
    <x v="2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3064"/>
    <x v="1"/>
    <x v="38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3065"/>
    <x v="1"/>
    <x v="38"/>
    <x v="3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3066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3067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3068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3069"/>
    <x v="1"/>
    <x v="38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3070"/>
    <x v="1"/>
    <x v="38"/>
    <x v="2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3071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3072"/>
    <x v="1"/>
    <x v="38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3073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3074"/>
    <x v="1"/>
    <x v="38"/>
    <x v="2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3075"/>
    <x v="1"/>
    <x v="38"/>
    <x v="2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x v="3076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3077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3078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3079"/>
    <x v="1"/>
    <x v="38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3080"/>
    <x v="1"/>
    <x v="38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3081"/>
    <x v="1"/>
    <x v="38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3082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3083"/>
    <x v="1"/>
    <x v="38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3084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3085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3086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3087"/>
    <x v="1"/>
    <x v="38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3088"/>
    <x v="1"/>
    <x v="38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3089"/>
    <x v="1"/>
    <x v="38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3090"/>
    <x v="1"/>
    <x v="38"/>
    <x v="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3091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3092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3093"/>
    <x v="1"/>
    <x v="38"/>
    <x v="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3094"/>
    <x v="1"/>
    <x v="38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3095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3096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3097"/>
    <x v="1"/>
    <x v="38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3098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3099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3100"/>
    <x v="1"/>
    <x v="38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3101"/>
    <x v="1"/>
    <x v="38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3102"/>
    <x v="1"/>
    <x v="38"/>
    <x v="2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3103"/>
    <x v="1"/>
    <x v="38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3104"/>
    <x v="1"/>
    <x v="38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3105"/>
    <x v="1"/>
    <x v="38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3106"/>
    <x v="1"/>
    <x v="38"/>
    <x v="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3107"/>
    <x v="1"/>
    <x v="38"/>
    <x v="0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x v="3108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3109"/>
    <x v="1"/>
    <x v="38"/>
    <x v="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3110"/>
    <x v="1"/>
    <x v="38"/>
    <x v="1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3111"/>
    <x v="1"/>
    <x v="38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3112"/>
    <x v="1"/>
    <x v="38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3113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3114"/>
    <x v="1"/>
    <x v="38"/>
    <x v="3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3115"/>
    <x v="1"/>
    <x v="38"/>
    <x v="2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3116"/>
    <x v="1"/>
    <x v="38"/>
    <x v="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3117"/>
    <x v="1"/>
    <x v="38"/>
    <x v="2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3118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3119"/>
    <x v="1"/>
    <x v="38"/>
    <x v="0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3120"/>
    <x v="1"/>
    <x v="38"/>
    <x v="2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3121"/>
    <x v="1"/>
    <x v="38"/>
    <x v="3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x v="3122"/>
    <x v="1"/>
    <x v="38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3123"/>
    <x v="1"/>
    <x v="38"/>
    <x v="2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3124"/>
    <x v="1"/>
    <x v="38"/>
    <x v="3"/>
  </r>
  <r>
    <n v="3125"/>
    <s v="N/A (Canceled)"/>
    <s v="N/A"/>
    <x v="86"/>
    <x v="117"/>
    <x v="1"/>
    <x v="0"/>
    <s v="USD"/>
    <n v="1452142672"/>
    <n v="1449550672"/>
    <b v="0"/>
    <n v="0"/>
    <b v="0"/>
    <x v="38"/>
    <x v="3125"/>
    <x v="1"/>
    <x v="38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3126"/>
    <x v="1"/>
    <x v="38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3127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3128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3129"/>
    <x v="1"/>
    <x v="6"/>
    <x v="1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3130"/>
    <x v="1"/>
    <x v="6"/>
    <x v="1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3131"/>
    <x v="1"/>
    <x v="6"/>
    <x v="1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3132"/>
    <x v="1"/>
    <x v="6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3133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3134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3135"/>
    <x v="1"/>
    <x v="6"/>
    <x v="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3136"/>
    <x v="1"/>
    <x v="6"/>
    <x v="1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3137"/>
    <x v="1"/>
    <x v="6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3138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3139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3140"/>
    <x v="1"/>
    <x v="6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3141"/>
    <x v="1"/>
    <x v="6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3142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3143"/>
    <x v="1"/>
    <x v="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3144"/>
    <x v="1"/>
    <x v="6"/>
    <x v="1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3145"/>
    <x v="1"/>
    <x v="6"/>
    <x v="1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3146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3147"/>
    <x v="1"/>
    <x v="6"/>
    <x v="3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3148"/>
    <x v="1"/>
    <x v="6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3149"/>
    <x v="1"/>
    <x v="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3150"/>
    <x v="1"/>
    <x v="6"/>
    <x v="7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3151"/>
    <x v="1"/>
    <x v="6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3152"/>
    <x v="1"/>
    <x v="6"/>
    <x v="4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3153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3154"/>
    <x v="1"/>
    <x v="6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3155"/>
    <x v="1"/>
    <x v="6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3156"/>
    <x v="1"/>
    <x v="6"/>
    <x v="5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x v="3157"/>
    <x v="1"/>
    <x v="6"/>
    <x v="3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x v="3158"/>
    <x v="1"/>
    <x v="6"/>
    <x v="4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3159"/>
    <x v="1"/>
    <x v="6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3160"/>
    <x v="1"/>
    <x v="6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3161"/>
    <x v="1"/>
    <x v="6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3162"/>
    <x v="1"/>
    <x v="6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3163"/>
    <x v="1"/>
    <x v="6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3164"/>
    <x v="1"/>
    <x v="6"/>
    <x v="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3165"/>
    <x v="1"/>
    <x v="6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3166"/>
    <x v="1"/>
    <x v="6"/>
    <x v="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x v="3167"/>
    <x v="1"/>
    <x v="6"/>
    <x v="3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3168"/>
    <x v="1"/>
    <x v="6"/>
    <x v="3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3169"/>
    <x v="1"/>
    <x v="6"/>
    <x v="4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3170"/>
    <x v="1"/>
    <x v="6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3171"/>
    <x v="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3172"/>
    <x v="1"/>
    <x v="6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3173"/>
    <x v="1"/>
    <x v="6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3174"/>
    <x v="1"/>
    <x v="6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3175"/>
    <x v="1"/>
    <x v="6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3176"/>
    <x v="1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3177"/>
    <x v="1"/>
    <x v="6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3178"/>
    <x v="1"/>
    <x v="6"/>
    <x v="3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3179"/>
    <x v="1"/>
    <x v="6"/>
    <x v="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3180"/>
    <x v="1"/>
    <x v="6"/>
    <x v="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3181"/>
    <x v="1"/>
    <x v="6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3182"/>
    <x v="1"/>
    <x v="6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3183"/>
    <x v="1"/>
    <x v="6"/>
    <x v="4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3184"/>
    <x v="1"/>
    <x v="6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3185"/>
    <x v="1"/>
    <x v="6"/>
    <x v="3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3186"/>
    <x v="1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3187"/>
    <x v="1"/>
    <x v="6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3188"/>
    <x v="1"/>
    <x v="40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3189"/>
    <x v="1"/>
    <x v="40"/>
    <x v="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3190"/>
    <x v="1"/>
    <x v="40"/>
    <x v="2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3191"/>
    <x v="1"/>
    <x v="40"/>
    <x v="2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3192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3193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3194"/>
    <x v="1"/>
    <x v="40"/>
    <x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3195"/>
    <x v="1"/>
    <x v="40"/>
    <x v="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3196"/>
    <x v="1"/>
    <x v="40"/>
    <x v="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3197"/>
    <x v="1"/>
    <x v="40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3198"/>
    <x v="1"/>
    <x v="40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3199"/>
    <x v="1"/>
    <x v="4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3200"/>
    <x v="1"/>
    <x v="4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3201"/>
    <x v="1"/>
    <x v="40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3202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3203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3204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3205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3206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3207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3208"/>
    <x v="1"/>
    <x v="6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3209"/>
    <x v="1"/>
    <x v="6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3210"/>
    <x v="1"/>
    <x v="6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3211"/>
    <x v="1"/>
    <x v="6"/>
    <x v="3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3212"/>
    <x v="1"/>
    <x v="6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3213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3214"/>
    <x v="1"/>
    <x v="6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3215"/>
    <x v="1"/>
    <x v="6"/>
    <x v="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3216"/>
    <x v="1"/>
    <x v="6"/>
    <x v="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3217"/>
    <x v="1"/>
    <x v="6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3218"/>
    <x v="1"/>
    <x v="6"/>
    <x v="3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3219"/>
    <x v="1"/>
    <x v="6"/>
    <x v="0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3220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3221"/>
    <x v="1"/>
    <x v="6"/>
    <x v="0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3222"/>
    <x v="1"/>
    <x v="6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3223"/>
    <x v="1"/>
    <x v="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3224"/>
    <x v="1"/>
    <x v="6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3225"/>
    <x v="1"/>
    <x v="6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3226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3227"/>
    <x v="1"/>
    <x v="6"/>
    <x v="2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x v="3228"/>
    <x v="1"/>
    <x v="6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3229"/>
    <x v="1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3230"/>
    <x v="1"/>
    <x v="6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3231"/>
    <x v="1"/>
    <x v="6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3232"/>
    <x v="1"/>
    <x v="6"/>
    <x v="2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3233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3234"/>
    <x v="1"/>
    <x v="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3235"/>
    <x v="1"/>
    <x v="6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3236"/>
    <x v="1"/>
    <x v="6"/>
    <x v="2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3237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3238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3239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3240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3241"/>
    <x v="1"/>
    <x v="6"/>
    <x v="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3242"/>
    <x v="1"/>
    <x v="6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3243"/>
    <x v="1"/>
    <x v="6"/>
    <x v="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3244"/>
    <x v="1"/>
    <x v="6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3245"/>
    <x v="1"/>
    <x v="6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3246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3247"/>
    <x v="1"/>
    <x v="6"/>
    <x v="0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3248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3249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3250"/>
    <x v="1"/>
    <x v="6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3251"/>
    <x v="1"/>
    <x v="6"/>
    <x v="0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3252"/>
    <x v="1"/>
    <x v="6"/>
    <x v="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3253"/>
    <x v="1"/>
    <x v="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3254"/>
    <x v="1"/>
    <x v="6"/>
    <x v="0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3255"/>
    <x v="1"/>
    <x v="6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3256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3257"/>
    <x v="1"/>
    <x v="6"/>
    <x v="1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3258"/>
    <x v="1"/>
    <x v="6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3259"/>
    <x v="1"/>
    <x v="6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3260"/>
    <x v="1"/>
    <x v="6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3261"/>
    <x v="1"/>
    <x v="6"/>
    <x v="0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3262"/>
    <x v="1"/>
    <x v="6"/>
    <x v="3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3263"/>
    <x v="1"/>
    <x v="6"/>
    <x v="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3264"/>
    <x v="1"/>
    <x v="6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3265"/>
    <x v="1"/>
    <x v="6"/>
    <x v="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3266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3267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3268"/>
    <x v="1"/>
    <x v="6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3269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3270"/>
    <x v="1"/>
    <x v="6"/>
    <x v="0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x v="3271"/>
    <x v="1"/>
    <x v="6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3272"/>
    <x v="1"/>
    <x v="6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3273"/>
    <x v="1"/>
    <x v="6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3274"/>
    <x v="1"/>
    <x v="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3275"/>
    <x v="1"/>
    <x v="6"/>
    <x v="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3276"/>
    <x v="1"/>
    <x v="6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3277"/>
    <x v="1"/>
    <x v="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3278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3279"/>
    <x v="1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3280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3281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3282"/>
    <x v="1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3283"/>
    <x v="1"/>
    <x v="6"/>
    <x v="2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3284"/>
    <x v="1"/>
    <x v="6"/>
    <x v="2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x v="3285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3286"/>
    <x v="1"/>
    <x v="6"/>
    <x v="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3287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3288"/>
    <x v="1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3289"/>
    <x v="1"/>
    <x v="6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3290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3291"/>
    <x v="1"/>
    <x v="6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3292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3293"/>
    <x v="1"/>
    <x v="6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3294"/>
    <x v="1"/>
    <x v="6"/>
    <x v="0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3295"/>
    <x v="1"/>
    <x v="6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3296"/>
    <x v="1"/>
    <x v="6"/>
    <x v="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3297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3298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3299"/>
    <x v="1"/>
    <x v="6"/>
    <x v="0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3300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3301"/>
    <x v="1"/>
    <x v="6"/>
    <x v="2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x v="3302"/>
    <x v="1"/>
    <x v="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3303"/>
    <x v="1"/>
    <x v="6"/>
    <x v="0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3304"/>
    <x v="1"/>
    <x v="6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33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3306"/>
    <x v="1"/>
    <x v="6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3307"/>
    <x v="1"/>
    <x v="6"/>
    <x v="2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3308"/>
    <x v="1"/>
    <x v="6"/>
    <x v="2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3309"/>
    <x v="1"/>
    <x v="6"/>
    <x v="2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3310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3311"/>
    <x v="1"/>
    <x v="6"/>
    <x v="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3312"/>
    <x v="1"/>
    <x v="6"/>
    <x v="2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3313"/>
    <x v="1"/>
    <x v="6"/>
    <x v="2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3314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3315"/>
    <x v="1"/>
    <x v="6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3316"/>
    <x v="1"/>
    <x v="6"/>
    <x v="3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3317"/>
    <x v="1"/>
    <x v="6"/>
    <x v="2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3318"/>
    <x v="1"/>
    <x v="6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3319"/>
    <x v="1"/>
    <x v="6"/>
    <x v="3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3320"/>
    <x v="1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3321"/>
    <x v="1"/>
    <x v="6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3322"/>
    <x v="1"/>
    <x v="6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3323"/>
    <x v="1"/>
    <x v="6"/>
    <x v="2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3324"/>
    <x v="1"/>
    <x v="6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3325"/>
    <x v="1"/>
    <x v="6"/>
    <x v="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3326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3327"/>
    <x v="1"/>
    <x v="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3328"/>
    <x v="1"/>
    <x v="6"/>
    <x v="3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3329"/>
    <x v="1"/>
    <x v="6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3330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3331"/>
    <x v="1"/>
    <x v="6"/>
    <x v="0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3332"/>
    <x v="1"/>
    <x v="6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3333"/>
    <x v="1"/>
    <x v="6"/>
    <x v="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3334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3335"/>
    <x v="1"/>
    <x v="6"/>
    <x v="3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3336"/>
    <x v="1"/>
    <x v="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3337"/>
    <x v="1"/>
    <x v="6"/>
    <x v="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3338"/>
    <x v="1"/>
    <x v="6"/>
    <x v="1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3339"/>
    <x v="1"/>
    <x v="6"/>
    <x v="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3340"/>
    <x v="1"/>
    <x v="6"/>
    <x v="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3341"/>
    <x v="1"/>
    <x v="6"/>
    <x v="2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3342"/>
    <x v="1"/>
    <x v="6"/>
    <x v="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3343"/>
    <x v="1"/>
    <x v="6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3344"/>
    <x v="1"/>
    <x v="6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3345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3346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3347"/>
    <x v="1"/>
    <x v="6"/>
    <x v="2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3348"/>
    <x v="1"/>
    <x v="6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3349"/>
    <x v="1"/>
    <x v="6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3350"/>
    <x v="1"/>
    <x v="6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3351"/>
    <x v="1"/>
    <x v="6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3352"/>
    <x v="1"/>
    <x v="6"/>
    <x v="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3353"/>
    <x v="1"/>
    <x v="6"/>
    <x v="2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3354"/>
    <x v="1"/>
    <x v="6"/>
    <x v="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3355"/>
    <x v="1"/>
    <x v="6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3356"/>
    <x v="1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3357"/>
    <x v="1"/>
    <x v="6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3358"/>
    <x v="1"/>
    <x v="6"/>
    <x v="3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3359"/>
    <x v="1"/>
    <x v="6"/>
    <x v="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3360"/>
    <x v="1"/>
    <x v="6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3361"/>
    <x v="1"/>
    <x v="6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3362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3363"/>
    <x v="1"/>
    <x v="6"/>
    <x v="3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3364"/>
    <x v="1"/>
    <x v="6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3365"/>
    <x v="1"/>
    <x v="6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3366"/>
    <x v="1"/>
    <x v="6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3367"/>
    <x v="1"/>
    <x v="6"/>
    <x v="0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3368"/>
    <x v="1"/>
    <x v="6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369"/>
    <x v="1"/>
    <x v="6"/>
    <x v="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3370"/>
    <x v="1"/>
    <x v="6"/>
    <x v="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3371"/>
    <x v="1"/>
    <x v="6"/>
    <x v="0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3372"/>
    <x v="1"/>
    <x v="6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3373"/>
    <x v="1"/>
    <x v="6"/>
    <x v="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3374"/>
    <x v="1"/>
    <x v="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3375"/>
    <x v="1"/>
    <x v="6"/>
    <x v="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3376"/>
    <x v="1"/>
    <x v="6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3377"/>
    <x v="1"/>
    <x v="6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3378"/>
    <x v="1"/>
    <x v="6"/>
    <x v="3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3379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3380"/>
    <x v="1"/>
    <x v="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3381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3382"/>
    <x v="1"/>
    <x v="6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3383"/>
    <x v="1"/>
    <x v="6"/>
    <x v="2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3384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3385"/>
    <x v="1"/>
    <x v="6"/>
    <x v="3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3386"/>
    <x v="1"/>
    <x v="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3387"/>
    <x v="1"/>
    <x v="6"/>
    <x v="3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3388"/>
    <x v="1"/>
    <x v="6"/>
    <x v="0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3389"/>
    <x v="1"/>
    <x v="6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3390"/>
    <x v="1"/>
    <x v="6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3391"/>
    <x v="1"/>
    <x v="6"/>
    <x v="3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3392"/>
    <x v="1"/>
    <x v="6"/>
    <x v="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3393"/>
    <x v="1"/>
    <x v="6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3394"/>
    <x v="1"/>
    <x v="6"/>
    <x v="3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3395"/>
    <x v="1"/>
    <x v="6"/>
    <x v="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3396"/>
    <x v="1"/>
    <x v="6"/>
    <x v="3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3397"/>
    <x v="1"/>
    <x v="6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3398"/>
    <x v="1"/>
    <x v="6"/>
    <x v="3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3399"/>
    <x v="1"/>
    <x v="6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3400"/>
    <x v="1"/>
    <x v="6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3401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3402"/>
    <x v="1"/>
    <x v="6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3403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3404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3405"/>
    <x v="1"/>
    <x v="6"/>
    <x v="2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3406"/>
    <x v="1"/>
    <x v="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3407"/>
    <x v="1"/>
    <x v="6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3408"/>
    <x v="1"/>
    <x v="6"/>
    <x v="3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3409"/>
    <x v="1"/>
    <x v="6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3410"/>
    <x v="1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3411"/>
    <x v="1"/>
    <x v="6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3412"/>
    <x v="1"/>
    <x v="6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3413"/>
    <x v="1"/>
    <x v="6"/>
    <x v="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3414"/>
    <x v="1"/>
    <x v="6"/>
    <x v="2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3415"/>
    <x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3416"/>
    <x v="1"/>
    <x v="6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3417"/>
    <x v="1"/>
    <x v="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3418"/>
    <x v="1"/>
    <x v="6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3419"/>
    <x v="1"/>
    <x v="6"/>
    <x v="2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3420"/>
    <x v="1"/>
    <x v="6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342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3422"/>
    <x v="1"/>
    <x v="6"/>
    <x v="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3423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3424"/>
    <x v="1"/>
    <x v="6"/>
    <x v="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3425"/>
    <x v="1"/>
    <x v="6"/>
    <x v="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3426"/>
    <x v="1"/>
    <x v="6"/>
    <x v="3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3427"/>
    <x v="1"/>
    <x v="6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3428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3429"/>
    <x v="1"/>
    <x v="6"/>
    <x v="2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3430"/>
    <x v="1"/>
    <x v="6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3431"/>
    <x v="1"/>
    <x v="6"/>
    <x v="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3432"/>
    <x v="1"/>
    <x v="6"/>
    <x v="2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3433"/>
    <x v="1"/>
    <x v="6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3434"/>
    <x v="1"/>
    <x v="6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3435"/>
    <x v="1"/>
    <x v="6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3436"/>
    <x v="1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3437"/>
    <x v="1"/>
    <x v="6"/>
    <x v="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3438"/>
    <x v="1"/>
    <x v="6"/>
    <x v="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3439"/>
    <x v="1"/>
    <x v="6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3440"/>
    <x v="1"/>
    <x v="6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3441"/>
    <x v="1"/>
    <x v="6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3442"/>
    <x v="1"/>
    <x v="6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3443"/>
    <x v="1"/>
    <x v="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3444"/>
    <x v="1"/>
    <x v="6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3445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3446"/>
    <x v="1"/>
    <x v="6"/>
    <x v="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3447"/>
    <x v="1"/>
    <x v="6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3448"/>
    <x v="1"/>
    <x v="6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3449"/>
    <x v="1"/>
    <x v="6"/>
    <x v="2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3450"/>
    <x v="1"/>
    <x v="6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3451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3452"/>
    <x v="1"/>
    <x v="6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3453"/>
    <x v="1"/>
    <x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3454"/>
    <x v="1"/>
    <x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3455"/>
    <x v="1"/>
    <x v="6"/>
    <x v="2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3456"/>
    <x v="1"/>
    <x v="6"/>
    <x v="3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3457"/>
    <x v="1"/>
    <x v="6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3458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3459"/>
    <x v="1"/>
    <x v="6"/>
    <x v="2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3460"/>
    <x v="1"/>
    <x v="6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3461"/>
    <x v="1"/>
    <x v="6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3462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3463"/>
    <x v="1"/>
    <x v="6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3464"/>
    <x v="1"/>
    <x v="6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3465"/>
    <x v="1"/>
    <x v="6"/>
    <x v="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3466"/>
    <x v="1"/>
    <x v="6"/>
    <x v="2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x v="3467"/>
    <x v="1"/>
    <x v="6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3468"/>
    <x v="1"/>
    <x v="6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3469"/>
    <x v="1"/>
    <x v="6"/>
    <x v="2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3470"/>
    <x v="1"/>
    <x v="6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3471"/>
    <x v="1"/>
    <x v="6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3472"/>
    <x v="1"/>
    <x v="6"/>
    <x v="3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3473"/>
    <x v="1"/>
    <x v="6"/>
    <x v="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3474"/>
    <x v="1"/>
    <x v="6"/>
    <x v="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3475"/>
    <x v="1"/>
    <x v="6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3476"/>
    <x v="1"/>
    <x v="6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3477"/>
    <x v="1"/>
    <x v="6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3478"/>
    <x v="1"/>
    <x v="6"/>
    <x v="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3479"/>
    <x v="1"/>
    <x v="6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3480"/>
    <x v="1"/>
    <x v="6"/>
    <x v="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3481"/>
    <x v="1"/>
    <x v="6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3482"/>
    <x v="1"/>
    <x v="6"/>
    <x v="3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3483"/>
    <x v="1"/>
    <x v="6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3484"/>
    <x v="1"/>
    <x v="6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3485"/>
    <x v="1"/>
    <x v="6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3486"/>
    <x v="1"/>
    <x v="6"/>
    <x v="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3487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3488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3489"/>
    <x v="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3490"/>
    <x v="1"/>
    <x v="6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3491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3492"/>
    <x v="1"/>
    <x v="6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3493"/>
    <x v="1"/>
    <x v="6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3494"/>
    <x v="1"/>
    <x v="6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3495"/>
    <x v="1"/>
    <x v="6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3496"/>
    <x v="1"/>
    <x v="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3497"/>
    <x v="1"/>
    <x v="6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3498"/>
    <x v="1"/>
    <x v="6"/>
    <x v="2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3499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3500"/>
    <x v="1"/>
    <x v="6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3501"/>
    <x v="1"/>
    <x v="6"/>
    <x v="0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3502"/>
    <x v="1"/>
    <x v="6"/>
    <x v="2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3503"/>
    <x v="1"/>
    <x v="6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3504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3505"/>
    <x v="1"/>
    <x v="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3506"/>
    <x v="1"/>
    <x v="6"/>
    <x v="3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3507"/>
    <x v="1"/>
    <x v="6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3508"/>
    <x v="1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3509"/>
    <x v="1"/>
    <x v="6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3510"/>
    <x v="1"/>
    <x v="6"/>
    <x v="3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3511"/>
    <x v="1"/>
    <x v="6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3512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3513"/>
    <x v="1"/>
    <x v="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3514"/>
    <x v="1"/>
    <x v="6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3515"/>
    <x v="1"/>
    <x v="6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3516"/>
    <x v="1"/>
    <x v="6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3517"/>
    <x v="1"/>
    <x v="6"/>
    <x v="3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3518"/>
    <x v="1"/>
    <x v="6"/>
    <x v="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3519"/>
    <x v="1"/>
    <x v="6"/>
    <x v="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3520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3521"/>
    <x v="1"/>
    <x v="6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3522"/>
    <x v="1"/>
    <x v="6"/>
    <x v="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3523"/>
    <x v="1"/>
    <x v="6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3524"/>
    <x v="1"/>
    <x v="6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3525"/>
    <x v="1"/>
    <x v="6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3526"/>
    <x v="1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3527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3528"/>
    <x v="1"/>
    <x v="6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3529"/>
    <x v="1"/>
    <x v="6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3530"/>
    <x v="1"/>
    <x v="6"/>
    <x v="2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x v="3531"/>
    <x v="1"/>
    <x v="6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3532"/>
    <x v="1"/>
    <x v="6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3533"/>
    <x v="1"/>
    <x v="6"/>
    <x v="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3534"/>
    <x v="1"/>
    <x v="6"/>
    <x v="0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3535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3536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3537"/>
    <x v="1"/>
    <x v="6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3538"/>
    <x v="1"/>
    <x v="6"/>
    <x v="2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3539"/>
    <x v="1"/>
    <x v="6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3540"/>
    <x v="1"/>
    <x v="6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3541"/>
    <x v="1"/>
    <x v="6"/>
    <x v="0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3542"/>
    <x v="1"/>
    <x v="6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3543"/>
    <x v="1"/>
    <x v="6"/>
    <x v="0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3544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3545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3546"/>
    <x v="1"/>
    <x v="6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3547"/>
    <x v="1"/>
    <x v="6"/>
    <x v="2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3548"/>
    <x v="1"/>
    <x v="6"/>
    <x v="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3549"/>
    <x v="1"/>
    <x v="6"/>
    <x v="0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3550"/>
    <x v="1"/>
    <x v="6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3551"/>
    <x v="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3552"/>
    <x v="1"/>
    <x v="6"/>
    <x v="3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3553"/>
    <x v="1"/>
    <x v="6"/>
    <x v="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3554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3555"/>
    <x v="1"/>
    <x v="6"/>
    <x v="2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3556"/>
    <x v="1"/>
    <x v="6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3557"/>
    <x v="1"/>
    <x v="6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3558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3559"/>
    <x v="1"/>
    <x v="6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3560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3561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3562"/>
    <x v="1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3563"/>
    <x v="1"/>
    <x v="6"/>
    <x v="2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3564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3565"/>
    <x v="1"/>
    <x v="6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3566"/>
    <x v="1"/>
    <x v="6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3567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3568"/>
    <x v="1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3569"/>
    <x v="1"/>
    <x v="6"/>
    <x v="3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3570"/>
    <x v="1"/>
    <x v="6"/>
    <x v="3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3571"/>
    <x v="1"/>
    <x v="6"/>
    <x v="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3572"/>
    <x v="1"/>
    <x v="6"/>
    <x v="0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3573"/>
    <x v="1"/>
    <x v="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3574"/>
    <x v="1"/>
    <x v="6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3575"/>
    <x v="1"/>
    <x v="6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3576"/>
    <x v="1"/>
    <x v="6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3577"/>
    <x v="1"/>
    <x v="6"/>
    <x v="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3578"/>
    <x v="1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3579"/>
    <x v="1"/>
    <x v="6"/>
    <x v="2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3580"/>
    <x v="1"/>
    <x v="6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3581"/>
    <x v="1"/>
    <x v="6"/>
    <x v="3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3582"/>
    <x v="1"/>
    <x v="6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3583"/>
    <x v="1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3584"/>
    <x v="1"/>
    <x v="6"/>
    <x v="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3585"/>
    <x v="1"/>
    <x v="6"/>
    <x v="3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x v="3586"/>
    <x v="1"/>
    <x v="6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3587"/>
    <x v="1"/>
    <x v="6"/>
    <x v="2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3588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3589"/>
    <x v="1"/>
    <x v="6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3590"/>
    <x v="1"/>
    <x v="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3591"/>
    <x v="1"/>
    <x v="6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3592"/>
    <x v="1"/>
    <x v="6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3593"/>
    <x v="1"/>
    <x v="6"/>
    <x v="3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3594"/>
    <x v="1"/>
    <x v="6"/>
    <x v="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3595"/>
    <x v="1"/>
    <x v="6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3596"/>
    <x v="1"/>
    <x v="6"/>
    <x v="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3597"/>
    <x v="1"/>
    <x v="6"/>
    <x v="2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3598"/>
    <x v="1"/>
    <x v="6"/>
    <x v="3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3599"/>
    <x v="1"/>
    <x v="6"/>
    <x v="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3600"/>
    <x v="1"/>
    <x v="6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3601"/>
    <x v="1"/>
    <x v="6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3602"/>
    <x v="1"/>
    <x v="6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3603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3604"/>
    <x v="1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3605"/>
    <x v="1"/>
    <x v="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3606"/>
    <x v="1"/>
    <x v="6"/>
    <x v="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3607"/>
    <x v="1"/>
    <x v="6"/>
    <x v="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3608"/>
    <x v="1"/>
    <x v="6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3609"/>
    <x v="1"/>
    <x v="6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3610"/>
    <x v="1"/>
    <x v="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3611"/>
    <x v="1"/>
    <x v="6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3612"/>
    <x v="1"/>
    <x v="6"/>
    <x v="3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3613"/>
    <x v="1"/>
    <x v="6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3614"/>
    <x v="1"/>
    <x v="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3615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3616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3617"/>
    <x v="1"/>
    <x v="6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3618"/>
    <x v="1"/>
    <x v="6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3619"/>
    <x v="1"/>
    <x v="6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3620"/>
    <x v="1"/>
    <x v="6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3621"/>
    <x v="1"/>
    <x v="6"/>
    <x v="2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3622"/>
    <x v="1"/>
    <x v="6"/>
    <x v="3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3623"/>
    <x v="1"/>
    <x v="6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3624"/>
    <x v="1"/>
    <x v="6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3625"/>
    <x v="1"/>
    <x v="6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3626"/>
    <x v="1"/>
    <x v="6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3627"/>
    <x v="1"/>
    <x v="6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3628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3629"/>
    <x v="1"/>
    <x v="4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3630"/>
    <x v="1"/>
    <x v="4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3631"/>
    <x v="1"/>
    <x v="4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3632"/>
    <x v="1"/>
    <x v="40"/>
    <x v="3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3633"/>
    <x v="1"/>
    <x v="4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3634"/>
    <x v="1"/>
    <x v="40"/>
    <x v="2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3635"/>
    <x v="1"/>
    <x v="40"/>
    <x v="2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3636"/>
    <x v="1"/>
    <x v="40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3637"/>
    <x v="1"/>
    <x v="40"/>
    <x v="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3638"/>
    <x v="1"/>
    <x v="40"/>
    <x v="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3639"/>
    <x v="1"/>
    <x v="4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3640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3641"/>
    <x v="1"/>
    <x v="4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3642"/>
    <x v="1"/>
    <x v="4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3643"/>
    <x v="1"/>
    <x v="40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3644"/>
    <x v="1"/>
    <x v="40"/>
    <x v="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3645"/>
    <x v="1"/>
    <x v="40"/>
    <x v="2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3646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3647"/>
    <x v="1"/>
    <x v="40"/>
    <x v="2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3648"/>
    <x v="1"/>
    <x v="6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3649"/>
    <x v="1"/>
    <x v="6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3650"/>
    <x v="1"/>
    <x v="6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3651"/>
    <x v="1"/>
    <x v="6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3652"/>
    <x v="1"/>
    <x v="6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3653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3654"/>
    <x v="1"/>
    <x v="6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3655"/>
    <x v="1"/>
    <x v="6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3656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3657"/>
    <x v="1"/>
    <x v="6"/>
    <x v="2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3658"/>
    <x v="1"/>
    <x v="6"/>
    <x v="3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3659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3660"/>
    <x v="1"/>
    <x v="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3661"/>
    <x v="1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3662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3663"/>
    <x v="1"/>
    <x v="6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3664"/>
    <x v="1"/>
    <x v="6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3665"/>
    <x v="1"/>
    <x v="6"/>
    <x v="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x v="3666"/>
    <x v="1"/>
    <x v="6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3667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3668"/>
    <x v="1"/>
    <x v="6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3669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3670"/>
    <x v="1"/>
    <x v="6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3671"/>
    <x v="1"/>
    <x v="6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3672"/>
    <x v="1"/>
    <x v="6"/>
    <x v="3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3673"/>
    <x v="1"/>
    <x v="6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3674"/>
    <x v="1"/>
    <x v="6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3675"/>
    <x v="1"/>
    <x v="6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3676"/>
    <x v="1"/>
    <x v="6"/>
    <x v="3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3677"/>
    <x v="1"/>
    <x v="6"/>
    <x v="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3678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3679"/>
    <x v="1"/>
    <x v="6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3680"/>
    <x v="1"/>
    <x v="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3681"/>
    <x v="1"/>
    <x v="6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3682"/>
    <x v="1"/>
    <x v="6"/>
    <x v="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3683"/>
    <x v="1"/>
    <x v="6"/>
    <x v="2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3684"/>
    <x v="1"/>
    <x v="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3685"/>
    <x v="1"/>
    <x v="6"/>
    <x v="3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3686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3687"/>
    <x v="1"/>
    <x v="6"/>
    <x v="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3688"/>
    <x v="1"/>
    <x v="6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3689"/>
    <x v="1"/>
    <x v="6"/>
    <x v="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3690"/>
    <x v="1"/>
    <x v="6"/>
    <x v="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x v="3691"/>
    <x v="1"/>
    <x v="6"/>
    <x v="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3692"/>
    <x v="1"/>
    <x v="6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3693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3694"/>
    <x v="1"/>
    <x v="6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3695"/>
    <x v="1"/>
    <x v="6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3696"/>
    <x v="1"/>
    <x v="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3697"/>
    <x v="1"/>
    <x v="6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3698"/>
    <x v="1"/>
    <x v="6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3699"/>
    <x v="1"/>
    <x v="6"/>
    <x v="3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x v="3700"/>
    <x v="1"/>
    <x v="6"/>
    <x v="3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3701"/>
    <x v="1"/>
    <x v="6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3702"/>
    <x v="1"/>
    <x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3703"/>
    <x v="1"/>
    <x v="6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3704"/>
    <x v="1"/>
    <x v="6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3705"/>
    <x v="1"/>
    <x v="6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3706"/>
    <x v="1"/>
    <x v="6"/>
    <x v="3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3707"/>
    <x v="1"/>
    <x v="6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3708"/>
    <x v="1"/>
    <x v="6"/>
    <x v="3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3709"/>
    <x v="1"/>
    <x v="6"/>
    <x v="3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3710"/>
    <x v="1"/>
    <x v="6"/>
    <x v="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3711"/>
    <x v="1"/>
    <x v="6"/>
    <x v="3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3712"/>
    <x v="1"/>
    <x v="6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3713"/>
    <x v="1"/>
    <x v="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3714"/>
    <x v="1"/>
    <x v="6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3715"/>
    <x v="1"/>
    <x v="6"/>
    <x v="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3716"/>
    <x v="1"/>
    <x v="6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3717"/>
    <x v="1"/>
    <x v="6"/>
    <x v="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3718"/>
    <x v="1"/>
    <x v="6"/>
    <x v="0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3719"/>
    <x v="1"/>
    <x v="6"/>
    <x v="0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3720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3721"/>
    <x v="1"/>
    <x v="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3722"/>
    <x v="1"/>
    <x v="6"/>
    <x v="2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x v="3723"/>
    <x v="1"/>
    <x v="6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3724"/>
    <x v="1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3725"/>
    <x v="1"/>
    <x v="6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3726"/>
    <x v="1"/>
    <x v="6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3727"/>
    <x v="1"/>
    <x v="6"/>
    <x v="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3728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3729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3730"/>
    <x v="1"/>
    <x v="6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3731"/>
    <x v="1"/>
    <x v="6"/>
    <x v="3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3732"/>
    <x v="1"/>
    <x v="6"/>
    <x v="3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3733"/>
    <x v="1"/>
    <x v="6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3734"/>
    <x v="1"/>
    <x v="6"/>
    <x v="0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3735"/>
    <x v="1"/>
    <x v="6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3736"/>
    <x v="1"/>
    <x v="6"/>
    <x v="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3737"/>
    <x v="1"/>
    <x v="6"/>
    <x v="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3738"/>
    <x v="1"/>
    <x v="6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3739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3740"/>
    <x v="1"/>
    <x v="6"/>
    <x v="3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3741"/>
    <x v="1"/>
    <x v="6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3742"/>
    <x v="1"/>
    <x v="6"/>
    <x v="3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3743"/>
    <x v="1"/>
    <x v="6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3744"/>
    <x v="1"/>
    <x v="6"/>
    <x v="3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3745"/>
    <x v="1"/>
    <x v="6"/>
    <x v="3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x v="3746"/>
    <x v="1"/>
    <x v="6"/>
    <x v="2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3747"/>
    <x v="1"/>
    <x v="6"/>
    <x v="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3748"/>
    <x v="1"/>
    <x v="40"/>
    <x v="2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3749"/>
    <x v="1"/>
    <x v="4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3750"/>
    <x v="1"/>
    <x v="40"/>
    <x v="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3751"/>
    <x v="1"/>
    <x v="40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3752"/>
    <x v="1"/>
    <x v="4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3753"/>
    <x v="1"/>
    <x v="4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3754"/>
    <x v="1"/>
    <x v="40"/>
    <x v="3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3755"/>
    <x v="1"/>
    <x v="40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3756"/>
    <x v="1"/>
    <x v="40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3757"/>
    <x v="1"/>
    <x v="40"/>
    <x v="3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x v="3758"/>
    <x v="1"/>
    <x v="40"/>
    <x v="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x v="3759"/>
    <x v="1"/>
    <x v="40"/>
    <x v="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3760"/>
    <x v="1"/>
    <x v="40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3761"/>
    <x v="1"/>
    <x v="40"/>
    <x v="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3762"/>
    <x v="1"/>
    <x v="40"/>
    <x v="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3763"/>
    <x v="1"/>
    <x v="40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3764"/>
    <x v="1"/>
    <x v="40"/>
    <x v="2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3765"/>
    <x v="1"/>
    <x v="40"/>
    <x v="3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3766"/>
    <x v="1"/>
    <x v="40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3767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3768"/>
    <x v="1"/>
    <x v="4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3769"/>
    <x v="1"/>
    <x v="40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3770"/>
    <x v="1"/>
    <x v="40"/>
    <x v="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3771"/>
    <x v="1"/>
    <x v="4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3772"/>
    <x v="1"/>
    <x v="40"/>
    <x v="2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3773"/>
    <x v="1"/>
    <x v="4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3774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3775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3776"/>
    <x v="1"/>
    <x v="4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3777"/>
    <x v="1"/>
    <x v="40"/>
    <x v="3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3778"/>
    <x v="1"/>
    <x v="40"/>
    <x v="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3779"/>
    <x v="1"/>
    <x v="4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378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3781"/>
    <x v="1"/>
    <x v="40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3782"/>
    <x v="1"/>
    <x v="4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3783"/>
    <x v="1"/>
    <x v="4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3784"/>
    <x v="1"/>
    <x v="40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3785"/>
    <x v="1"/>
    <x v="4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3786"/>
    <x v="1"/>
    <x v="40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3787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3788"/>
    <x v="1"/>
    <x v="40"/>
    <x v="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3789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3790"/>
    <x v="1"/>
    <x v="40"/>
    <x v="2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3791"/>
    <x v="1"/>
    <x v="40"/>
    <x v="3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3792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3793"/>
    <x v="1"/>
    <x v="40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3794"/>
    <x v="1"/>
    <x v="40"/>
    <x v="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3795"/>
    <x v="1"/>
    <x v="4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3796"/>
    <x v="1"/>
    <x v="40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3797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3798"/>
    <x v="1"/>
    <x v="40"/>
    <x v="3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3799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3800"/>
    <x v="1"/>
    <x v="4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3801"/>
    <x v="1"/>
    <x v="40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3802"/>
    <x v="1"/>
    <x v="40"/>
    <x v="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3803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3804"/>
    <x v="1"/>
    <x v="4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3805"/>
    <x v="1"/>
    <x v="4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3806"/>
    <x v="1"/>
    <x v="40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3807"/>
    <x v="1"/>
    <x v="40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3808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3809"/>
    <x v="1"/>
    <x v="6"/>
    <x v="3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3810"/>
    <x v="1"/>
    <x v="6"/>
    <x v="0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3811"/>
    <x v="1"/>
    <x v="6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3812"/>
    <x v="1"/>
    <x v="6"/>
    <x v="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3813"/>
    <x v="1"/>
    <x v="6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3814"/>
    <x v="1"/>
    <x v="6"/>
    <x v="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3815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3816"/>
    <x v="1"/>
    <x v="6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3817"/>
    <x v="1"/>
    <x v="6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3818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3819"/>
    <x v="1"/>
    <x v="6"/>
    <x v="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3820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3821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3822"/>
    <x v="1"/>
    <x v="6"/>
    <x v="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3823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3824"/>
    <x v="1"/>
    <x v="6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3825"/>
    <x v="1"/>
    <x v="6"/>
    <x v="0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3826"/>
    <x v="1"/>
    <x v="6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3827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3828"/>
    <x v="1"/>
    <x v="6"/>
    <x v="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3829"/>
    <x v="1"/>
    <x v="6"/>
    <x v="2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3830"/>
    <x v="1"/>
    <x v="6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3831"/>
    <x v="1"/>
    <x v="6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3832"/>
    <x v="1"/>
    <x v="6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3833"/>
    <x v="1"/>
    <x v="6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3834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3835"/>
    <x v="1"/>
    <x v="6"/>
    <x v="2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3836"/>
    <x v="1"/>
    <x v="6"/>
    <x v="2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3837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3838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3839"/>
    <x v="1"/>
    <x v="6"/>
    <x v="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3840"/>
    <x v="1"/>
    <x v="6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3841"/>
    <x v="1"/>
    <x v="6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3842"/>
    <x v="1"/>
    <x v="6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3843"/>
    <x v="1"/>
    <x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3844"/>
    <x v="1"/>
    <x v="6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3845"/>
    <x v="1"/>
    <x v="6"/>
    <x v="0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3846"/>
    <x v="1"/>
    <x v="6"/>
    <x v="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3847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3848"/>
    <x v="1"/>
    <x v="6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3849"/>
    <x v="1"/>
    <x v="6"/>
    <x v="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3850"/>
    <x v="1"/>
    <x v="6"/>
    <x v="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3851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3852"/>
    <x v="1"/>
    <x v="6"/>
    <x v="0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3853"/>
    <x v="1"/>
    <x v="6"/>
    <x v="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3854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3855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3856"/>
    <x v="1"/>
    <x v="6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3857"/>
    <x v="1"/>
    <x v="6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3858"/>
    <x v="1"/>
    <x v="6"/>
    <x v="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3859"/>
    <x v="1"/>
    <x v="6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3860"/>
    <x v="1"/>
    <x v="6"/>
    <x v="3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x v="3861"/>
    <x v="1"/>
    <x v="6"/>
    <x v="3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3862"/>
    <x v="1"/>
    <x v="6"/>
    <x v="2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3863"/>
    <x v="1"/>
    <x v="6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3864"/>
    <x v="1"/>
    <x v="6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3865"/>
    <x v="1"/>
    <x v="6"/>
    <x v="3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3866"/>
    <x v="1"/>
    <x v="6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3867"/>
    <x v="1"/>
    <x v="6"/>
    <x v="2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x v="3868"/>
    <x v="1"/>
    <x v="40"/>
    <x v="3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3869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3870"/>
    <x v="1"/>
    <x v="40"/>
    <x v="3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3871"/>
    <x v="1"/>
    <x v="4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3872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3873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3874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3875"/>
    <x v="1"/>
    <x v="4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3876"/>
    <x v="1"/>
    <x v="40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3877"/>
    <x v="1"/>
    <x v="40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3878"/>
    <x v="1"/>
    <x v="4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3879"/>
    <x v="1"/>
    <x v="40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3880"/>
    <x v="1"/>
    <x v="40"/>
    <x v="3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3881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3882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3883"/>
    <x v="1"/>
    <x v="40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3884"/>
    <x v="1"/>
    <x v="40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3885"/>
    <x v="1"/>
    <x v="40"/>
    <x v="2"/>
  </r>
  <r>
    <n v="3886"/>
    <s v="a (Canceled)"/>
    <n v="1"/>
    <x v="3"/>
    <x v="117"/>
    <x v="1"/>
    <x v="2"/>
    <s v="AUD"/>
    <n v="1418275702"/>
    <n v="1415683702"/>
    <b v="0"/>
    <n v="0"/>
    <b v="0"/>
    <x v="40"/>
    <x v="3886"/>
    <x v="1"/>
    <x v="4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3887"/>
    <x v="1"/>
    <x v="4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3888"/>
    <x v="1"/>
    <x v="6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3889"/>
    <x v="1"/>
    <x v="6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3890"/>
    <x v="1"/>
    <x v="6"/>
    <x v="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3891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3892"/>
    <x v="1"/>
    <x v="6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3893"/>
    <x v="1"/>
    <x v="6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3894"/>
    <x v="1"/>
    <x v="6"/>
    <x v="2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3895"/>
    <x v="1"/>
    <x v="6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3896"/>
    <x v="1"/>
    <x v="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3897"/>
    <x v="1"/>
    <x v="6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3898"/>
    <x v="1"/>
    <x v="6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3899"/>
    <x v="1"/>
    <x v="6"/>
    <x v="3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3900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3901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3902"/>
    <x v="1"/>
    <x v="6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3903"/>
    <x v="1"/>
    <x v="6"/>
    <x v="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x v="3904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3905"/>
    <x v="1"/>
    <x v="6"/>
    <x v="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3906"/>
    <x v="1"/>
    <x v="6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3907"/>
    <x v="1"/>
    <x v="6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3908"/>
    <x v="1"/>
    <x v="6"/>
    <x v="3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3909"/>
    <x v="1"/>
    <x v="6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3910"/>
    <x v="1"/>
    <x v="6"/>
    <x v="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3911"/>
    <x v="1"/>
    <x v="6"/>
    <x v="3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3912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3913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3914"/>
    <x v="1"/>
    <x v="6"/>
    <x v="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3915"/>
    <x v="1"/>
    <x v="6"/>
    <x v="2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3916"/>
    <x v="1"/>
    <x v="6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3917"/>
    <x v="1"/>
    <x v="6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3918"/>
    <x v="1"/>
    <x v="6"/>
    <x v="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3919"/>
    <x v="1"/>
    <x v="6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3920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3921"/>
    <x v="1"/>
    <x v="6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3922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3923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3924"/>
    <x v="1"/>
    <x v="6"/>
    <x v="3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3925"/>
    <x v="1"/>
    <x v="6"/>
    <x v="3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3926"/>
    <x v="1"/>
    <x v="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3927"/>
    <x v="1"/>
    <x v="6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3928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3929"/>
    <x v="1"/>
    <x v="6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3930"/>
    <x v="1"/>
    <x v="6"/>
    <x v="2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3931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3932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3933"/>
    <x v="1"/>
    <x v="6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3934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3935"/>
    <x v="1"/>
    <x v="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3936"/>
    <x v="1"/>
    <x v="6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3937"/>
    <x v="1"/>
    <x v="6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3938"/>
    <x v="1"/>
    <x v="6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3939"/>
    <x v="1"/>
    <x v="6"/>
    <x v="3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3940"/>
    <x v="1"/>
    <x v="6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3941"/>
    <x v="1"/>
    <x v="6"/>
    <x v="3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3942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3943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3944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3945"/>
    <x v="1"/>
    <x v="6"/>
    <x v="0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3946"/>
    <x v="1"/>
    <x v="6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3947"/>
    <x v="1"/>
    <x v="6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3948"/>
    <x v="1"/>
    <x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3949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3950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3951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3952"/>
    <x v="1"/>
    <x v="6"/>
    <x v="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3953"/>
    <x v="1"/>
    <x v="6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3954"/>
    <x v="1"/>
    <x v="6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3955"/>
    <x v="1"/>
    <x v="6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3956"/>
    <x v="1"/>
    <x v="6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3957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3958"/>
    <x v="1"/>
    <x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3959"/>
    <x v="1"/>
    <x v="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3960"/>
    <x v="1"/>
    <x v="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3961"/>
    <x v="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3962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3963"/>
    <x v="1"/>
    <x v="6"/>
    <x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3964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3965"/>
    <x v="1"/>
    <x v="6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3966"/>
    <x v="1"/>
    <x v="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3967"/>
    <x v="1"/>
    <x v="6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3968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3969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3970"/>
    <x v="1"/>
    <x v="6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3971"/>
    <x v="1"/>
    <x v="6"/>
    <x v="3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3972"/>
    <x v="1"/>
    <x v="6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3973"/>
    <x v="1"/>
    <x v="6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3974"/>
    <x v="1"/>
    <x v="6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3975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3976"/>
    <x v="1"/>
    <x v="6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3977"/>
    <x v="1"/>
    <x v="6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3978"/>
    <x v="1"/>
    <x v="6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3979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3980"/>
    <x v="1"/>
    <x v="6"/>
    <x v="3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3981"/>
    <x v="1"/>
    <x v="6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3982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3983"/>
    <x v="1"/>
    <x v="6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3984"/>
    <x v="1"/>
    <x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3985"/>
    <x v="1"/>
    <x v="6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3986"/>
    <x v="1"/>
    <x v="6"/>
    <x v="2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3987"/>
    <x v="1"/>
    <x v="6"/>
    <x v="3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x v="3988"/>
    <x v="1"/>
    <x v="6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3989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3990"/>
    <x v="1"/>
    <x v="6"/>
    <x v="2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x v="3991"/>
    <x v="1"/>
    <x v="6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3992"/>
    <x v="1"/>
    <x v="6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3993"/>
    <x v="1"/>
    <x v="6"/>
    <x v="0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3994"/>
    <x v="1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3995"/>
    <x v="1"/>
    <x v="6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3996"/>
    <x v="1"/>
    <x v="6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3997"/>
    <x v="1"/>
    <x v="6"/>
    <x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3998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3999"/>
    <x v="1"/>
    <x v="6"/>
    <x v="3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x v="4000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4001"/>
    <x v="1"/>
    <x v="6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4002"/>
    <x v="1"/>
    <x v="6"/>
    <x v="3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4003"/>
    <x v="1"/>
    <x v="6"/>
    <x v="0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x v="4004"/>
    <x v="1"/>
    <x v="6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4005"/>
    <x v="1"/>
    <x v="6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4006"/>
    <x v="1"/>
    <x v="6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4007"/>
    <x v="1"/>
    <x v="6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4008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4009"/>
    <x v="1"/>
    <x v="6"/>
    <x v="3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4010"/>
    <x v="1"/>
    <x v="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4011"/>
    <x v="1"/>
    <x v="6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4012"/>
    <x v="1"/>
    <x v="6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4013"/>
    <x v="1"/>
    <x v="6"/>
    <x v="0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4014"/>
    <x v="1"/>
    <x v="6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4015"/>
    <x v="1"/>
    <x v="6"/>
    <x v="0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4016"/>
    <x v="1"/>
    <x v="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4017"/>
    <x v="1"/>
    <x v="6"/>
    <x v="3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4018"/>
    <x v="1"/>
    <x v="6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4019"/>
    <x v="1"/>
    <x v="6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4020"/>
    <x v="1"/>
    <x v="6"/>
    <x v="0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4021"/>
    <x v="1"/>
    <x v="6"/>
    <x v="3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4022"/>
    <x v="1"/>
    <x v="6"/>
    <x v="3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4023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4024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4025"/>
    <x v="1"/>
    <x v="6"/>
    <x v="0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4026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4027"/>
    <x v="1"/>
    <x v="6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4028"/>
    <x v="1"/>
    <x v="6"/>
    <x v="3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4029"/>
    <x v="1"/>
    <x v="6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4030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4031"/>
    <x v="1"/>
    <x v="6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4032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4033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4034"/>
    <x v="1"/>
    <x v="6"/>
    <x v="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4035"/>
    <x v="1"/>
    <x v="6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4036"/>
    <x v="1"/>
    <x v="6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4037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4038"/>
    <x v="1"/>
    <x v="6"/>
    <x v="3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4039"/>
    <x v="1"/>
    <x v="6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4040"/>
    <x v="1"/>
    <x v="6"/>
    <x v="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4041"/>
    <x v="1"/>
    <x v="6"/>
    <x v="2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4042"/>
    <x v="1"/>
    <x v="6"/>
    <x v="3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4043"/>
    <x v="1"/>
    <x v="6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4044"/>
    <x v="1"/>
    <x v="6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4045"/>
    <x v="1"/>
    <x v="6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4046"/>
    <x v="1"/>
    <x v="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4047"/>
    <x v="1"/>
    <x v="6"/>
    <x v="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4048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4049"/>
    <x v="1"/>
    <x v="6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4050"/>
    <x v="1"/>
    <x v="6"/>
    <x v="3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4051"/>
    <x v="1"/>
    <x v="6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4052"/>
    <x v="1"/>
    <x v="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4053"/>
    <x v="1"/>
    <x v="6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4054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4055"/>
    <x v="1"/>
    <x v="6"/>
    <x v="3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4056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4057"/>
    <x v="1"/>
    <x v="6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4058"/>
    <x v="1"/>
    <x v="6"/>
    <x v="2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4059"/>
    <x v="1"/>
    <x v="6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4060"/>
    <x v="1"/>
    <x v="6"/>
    <x v="3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4061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4062"/>
    <x v="1"/>
    <x v="6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4063"/>
    <x v="1"/>
    <x v="6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4064"/>
    <x v="1"/>
    <x v="6"/>
    <x v="0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4065"/>
    <x v="1"/>
    <x v="6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4066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4067"/>
    <x v="1"/>
    <x v="6"/>
    <x v="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4068"/>
    <x v="1"/>
    <x v="6"/>
    <x v="2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4069"/>
    <x v="1"/>
    <x v="6"/>
    <x v="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4070"/>
    <x v="1"/>
    <x v="6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4071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4072"/>
    <x v="1"/>
    <x v="6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4073"/>
    <x v="1"/>
    <x v="6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4074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4075"/>
    <x v="1"/>
    <x v="6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4076"/>
    <x v="1"/>
    <x v="6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4077"/>
    <x v="1"/>
    <x v="6"/>
    <x v="2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4078"/>
    <x v="1"/>
    <x v="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4079"/>
    <x v="1"/>
    <x v="6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4080"/>
    <x v="1"/>
    <x v="6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4081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4082"/>
    <x v="1"/>
    <x v="6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4083"/>
    <x v="1"/>
    <x v="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4084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4085"/>
    <x v="1"/>
    <x v="6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4086"/>
    <x v="1"/>
    <x v="6"/>
    <x v="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x v="4087"/>
    <x v="1"/>
    <x v="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4088"/>
    <x v="1"/>
    <x v="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4089"/>
    <x v="1"/>
    <x v="6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4090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4091"/>
    <x v="1"/>
    <x v="6"/>
    <x v="3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4092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4093"/>
    <x v="1"/>
    <x v="6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4094"/>
    <x v="1"/>
    <x v="6"/>
    <x v="3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4095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4096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4097"/>
    <x v="1"/>
    <x v="6"/>
    <x v="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4098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4099"/>
    <x v="1"/>
    <x v="6"/>
    <x v="2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4100"/>
    <x v="1"/>
    <x v="6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4101"/>
    <x v="1"/>
    <x v="6"/>
    <x v="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4102"/>
    <x v="1"/>
    <x v="6"/>
    <x v="2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4103"/>
    <x v="1"/>
    <x v="6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4104"/>
    <x v="1"/>
    <x v="6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4105"/>
    <x v="1"/>
    <x v="6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4106"/>
    <x v="1"/>
    <x v="6"/>
    <x v="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4107"/>
    <x v="1"/>
    <x v="6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4108"/>
    <x v="1"/>
    <x v="6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4109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4110"/>
    <x v="1"/>
    <x v="6"/>
    <x v="2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4111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4112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4113"/>
    <x v="1"/>
    <x v="6"/>
    <x v="0"/>
  </r>
  <r>
    <m/>
    <m/>
    <m/>
    <x v="445"/>
    <x v="2548"/>
    <x v="4"/>
    <x v="21"/>
    <m/>
    <m/>
    <m/>
    <m/>
    <m/>
    <m/>
    <x v="41"/>
    <x v="4114"/>
    <x v="9"/>
    <x v="4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46EC4-0F4B-4705-A8EB-8FB1A59E187A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E20" firstHeaderRow="1" firstDataRow="2" firstDataCol="1" rowPageCount="2" colPageCount="1"/>
  <pivotFields count="20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BA47-BE4A-4CEE-83D3-6E1C528CCF8A}">
  <dimension ref="A3:E20"/>
  <sheetViews>
    <sheetView tabSelected="1" workbookViewId="0">
      <selection activeCell="G30" sqref="G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17" bestFit="1" customWidth="1"/>
    <col min="9" max="9" width="31.7109375" bestFit="1" customWidth="1"/>
    <col min="10" max="10" width="17" bestFit="1" customWidth="1"/>
    <col min="11" max="11" width="31.7109375" bestFit="1" customWidth="1"/>
    <col min="12" max="12" width="22.140625" bestFit="1" customWidth="1"/>
    <col min="13" max="13" width="36.710937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9.140625" bestFit="1" customWidth="1"/>
    <col min="46" max="46" width="12.140625" bestFit="1" customWidth="1"/>
    <col min="47" max="47" width="11.28515625" bestFit="1" customWidth="1"/>
    <col min="48" max="48" width="10.42578125" bestFit="1" customWidth="1"/>
    <col min="49" max="49" width="10.7109375" bestFit="1" customWidth="1"/>
    <col min="50" max="50" width="24.140625" bestFit="1" customWidth="1"/>
    <col min="51" max="51" width="20.5703125" bestFit="1" customWidth="1"/>
    <col min="52" max="52" width="26.42578125" bestFit="1" customWidth="1"/>
    <col min="53" max="53" width="20.42578125" bestFit="1" customWidth="1"/>
    <col min="54" max="54" width="23.5703125" bestFit="1" customWidth="1"/>
    <col min="55" max="55" width="28" bestFit="1" customWidth="1"/>
    <col min="56" max="56" width="21.140625" bestFit="1" customWidth="1"/>
    <col min="57" max="57" width="15.28515625" bestFit="1" customWidth="1"/>
    <col min="58" max="58" width="13.140625" bestFit="1" customWidth="1"/>
    <col min="59" max="59" width="14.42578125" bestFit="1" customWidth="1"/>
    <col min="60" max="60" width="15" bestFit="1" customWidth="1"/>
    <col min="61" max="61" width="11.28515625" bestFit="1" customWidth="1"/>
    <col min="62" max="88" width="6" bestFit="1" customWidth="1"/>
    <col min="89" max="112" width="7" bestFit="1" customWidth="1"/>
    <col min="113" max="116" width="8" bestFit="1" customWidth="1"/>
    <col min="117" max="118" width="9" bestFit="1" customWidth="1"/>
    <col min="119" max="119" width="10" bestFit="1" customWidth="1"/>
    <col min="120" max="120" width="13.85546875" bestFit="1" customWidth="1"/>
    <col min="121" max="121" width="8" bestFit="1" customWidth="1"/>
    <col min="122" max="124" width="3" bestFit="1" customWidth="1"/>
    <col min="125" max="150" width="4" bestFit="1" customWidth="1"/>
    <col min="151" max="247" width="5" bestFit="1" customWidth="1"/>
    <col min="248" max="338" width="6" bestFit="1" customWidth="1"/>
    <col min="339" max="366" width="7" bestFit="1" customWidth="1"/>
    <col min="367" max="376" width="8" bestFit="1" customWidth="1"/>
    <col min="377" max="377" width="9" bestFit="1" customWidth="1"/>
    <col min="378" max="378" width="11" bestFit="1" customWidth="1"/>
    <col min="379" max="379" width="6.140625" bestFit="1" customWidth="1"/>
    <col min="380" max="384" width="4" bestFit="1" customWidth="1"/>
    <col min="385" max="401" width="5" bestFit="1" customWidth="1"/>
    <col min="402" max="414" width="6" bestFit="1" customWidth="1"/>
    <col min="415" max="416" width="7" bestFit="1" customWidth="1"/>
    <col min="418" max="418" width="11.85546875" bestFit="1" customWidth="1"/>
    <col min="419" max="419" width="2" bestFit="1" customWidth="1"/>
    <col min="420" max="426" width="3" bestFit="1" customWidth="1"/>
    <col min="427" max="467" width="4" bestFit="1" customWidth="1"/>
    <col min="468" max="485" width="5" bestFit="1" customWidth="1"/>
    <col min="486" max="486" width="8" bestFit="1" customWidth="1"/>
    <col min="487" max="493" width="5" bestFit="1" customWidth="1"/>
    <col min="494" max="494" width="8" bestFit="1" customWidth="1"/>
    <col min="495" max="553" width="5" bestFit="1" customWidth="1"/>
    <col min="554" max="554" width="8" bestFit="1" customWidth="1"/>
    <col min="555" max="588" width="5" bestFit="1" customWidth="1"/>
    <col min="589" max="671" width="6" bestFit="1" customWidth="1"/>
    <col min="672" max="684" width="7" bestFit="1" customWidth="1"/>
    <col min="685" max="685" width="15" bestFit="1" customWidth="1"/>
    <col min="687" max="687" width="12.140625" bestFit="1" customWidth="1"/>
    <col min="688" max="688" width="11.28515625" bestFit="1" customWidth="1"/>
  </cols>
  <sheetData>
    <row r="3" spans="1:5" x14ac:dyDescent="0.25">
      <c r="A3" s="10" t="s">
        <v>8306</v>
      </c>
      <c r="B3" t="s">
        <v>8310</v>
      </c>
    </row>
    <row r="4" spans="1:5" x14ac:dyDescent="0.25">
      <c r="A4" s="10" t="s">
        <v>8308</v>
      </c>
      <c r="B4" t="s">
        <v>8310</v>
      </c>
    </row>
    <row r="6" spans="1:5" x14ac:dyDescent="0.25">
      <c r="A6" s="10" t="s">
        <v>8314</v>
      </c>
      <c r="B6" s="10" t="s">
        <v>8311</v>
      </c>
    </row>
    <row r="7" spans="1:5" x14ac:dyDescent="0.25">
      <c r="A7" s="10" t="s">
        <v>8313</v>
      </c>
      <c r="B7" t="s">
        <v>8219</v>
      </c>
      <c r="C7" t="s">
        <v>8220</v>
      </c>
      <c r="D7" t="s">
        <v>8218</v>
      </c>
      <c r="E7" t="s">
        <v>8312</v>
      </c>
    </row>
    <row r="8" spans="1:5" x14ac:dyDescent="0.25">
      <c r="A8" s="11" t="s">
        <v>8321</v>
      </c>
      <c r="B8" s="12">
        <v>34</v>
      </c>
      <c r="C8" s="12">
        <v>149</v>
      </c>
      <c r="D8" s="12">
        <v>182</v>
      </c>
      <c r="E8" s="12">
        <v>365</v>
      </c>
    </row>
    <row r="9" spans="1:5" x14ac:dyDescent="0.25">
      <c r="A9" s="11" t="s">
        <v>8322</v>
      </c>
      <c r="B9" s="12">
        <v>27</v>
      </c>
      <c r="C9" s="12">
        <v>106</v>
      </c>
      <c r="D9" s="12">
        <v>202</v>
      </c>
      <c r="E9" s="12">
        <v>335</v>
      </c>
    </row>
    <row r="10" spans="1:5" x14ac:dyDescent="0.25">
      <c r="A10" s="11" t="s">
        <v>8323</v>
      </c>
      <c r="B10" s="12">
        <v>28</v>
      </c>
      <c r="C10" s="12">
        <v>108</v>
      </c>
      <c r="D10" s="12">
        <v>180</v>
      </c>
      <c r="E10" s="12">
        <v>316</v>
      </c>
    </row>
    <row r="11" spans="1:5" x14ac:dyDescent="0.25">
      <c r="A11" s="11" t="s">
        <v>8324</v>
      </c>
      <c r="B11" s="12">
        <v>27</v>
      </c>
      <c r="C11" s="12">
        <v>102</v>
      </c>
      <c r="D11" s="12">
        <v>192</v>
      </c>
      <c r="E11" s="12">
        <v>321</v>
      </c>
    </row>
    <row r="12" spans="1:5" x14ac:dyDescent="0.25">
      <c r="A12" s="11" t="s">
        <v>8315</v>
      </c>
      <c r="B12" s="12">
        <v>26</v>
      </c>
      <c r="C12" s="12">
        <v>126</v>
      </c>
      <c r="D12" s="12">
        <v>234</v>
      </c>
      <c r="E12" s="12">
        <v>386</v>
      </c>
    </row>
    <row r="13" spans="1:5" x14ac:dyDescent="0.25">
      <c r="A13" s="11" t="s">
        <v>8325</v>
      </c>
      <c r="B13" s="12">
        <v>27</v>
      </c>
      <c r="C13" s="12">
        <v>147</v>
      </c>
      <c r="D13" s="12">
        <v>211</v>
      </c>
      <c r="E13" s="12">
        <v>385</v>
      </c>
    </row>
    <row r="14" spans="1:5" x14ac:dyDescent="0.25">
      <c r="A14" s="11" t="s">
        <v>8316</v>
      </c>
      <c r="B14" s="12">
        <v>43</v>
      </c>
      <c r="C14" s="12">
        <v>150</v>
      </c>
      <c r="D14" s="12">
        <v>194</v>
      </c>
      <c r="E14" s="12">
        <v>387</v>
      </c>
    </row>
    <row r="15" spans="1:5" x14ac:dyDescent="0.25">
      <c r="A15" s="11" t="s">
        <v>8317</v>
      </c>
      <c r="B15" s="12">
        <v>33</v>
      </c>
      <c r="C15" s="12">
        <v>134</v>
      </c>
      <c r="D15" s="12">
        <v>166</v>
      </c>
      <c r="E15" s="12">
        <v>333</v>
      </c>
    </row>
    <row r="16" spans="1:5" x14ac:dyDescent="0.25">
      <c r="A16" s="11" t="s">
        <v>8318</v>
      </c>
      <c r="B16" s="12">
        <v>24</v>
      </c>
      <c r="C16" s="12">
        <v>127</v>
      </c>
      <c r="D16" s="12">
        <v>147</v>
      </c>
      <c r="E16" s="12">
        <v>298</v>
      </c>
    </row>
    <row r="17" spans="1:5" x14ac:dyDescent="0.25">
      <c r="A17" s="11" t="s">
        <v>8319</v>
      </c>
      <c r="B17" s="12">
        <v>20</v>
      </c>
      <c r="C17" s="12">
        <v>149</v>
      </c>
      <c r="D17" s="12">
        <v>183</v>
      </c>
      <c r="E17" s="12">
        <v>352</v>
      </c>
    </row>
    <row r="18" spans="1:5" x14ac:dyDescent="0.25">
      <c r="A18" s="11" t="s">
        <v>8320</v>
      </c>
      <c r="B18" s="12">
        <v>37</v>
      </c>
      <c r="C18" s="12">
        <v>114</v>
      </c>
      <c r="D18" s="12">
        <v>183</v>
      </c>
      <c r="E18" s="12">
        <v>334</v>
      </c>
    </row>
    <row r="19" spans="1:5" x14ac:dyDescent="0.25">
      <c r="A19" s="11" t="s">
        <v>8326</v>
      </c>
      <c r="B19" s="12">
        <v>23</v>
      </c>
      <c r="C19" s="12">
        <v>118</v>
      </c>
      <c r="D19" s="12">
        <v>111</v>
      </c>
      <c r="E19" s="12">
        <v>252</v>
      </c>
    </row>
    <row r="20" spans="1:5" x14ac:dyDescent="0.25">
      <c r="A20" s="11" t="s">
        <v>8312</v>
      </c>
      <c r="B20" s="12">
        <v>349</v>
      </c>
      <c r="C20" s="12">
        <v>1530</v>
      </c>
      <c r="D20" s="12">
        <v>2185</v>
      </c>
      <c r="E20" s="12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G1" zoomScale="95" zoomScaleNormal="95" workbookViewId="0">
      <selection activeCell="K2596" sqref="K259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42578125" customWidth="1"/>
    <col min="16" max="16" width="24.42578125" customWidth="1"/>
    <col min="17" max="17" width="23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84127-C307-4EC7-B182-E09563392050}">
  <dimension ref="A1:D20"/>
  <sheetViews>
    <sheetView workbookViewId="0">
      <selection activeCell="F35" sqref="F35"/>
    </sheetView>
  </sheetViews>
  <sheetFormatPr defaultRowHeight="15" x14ac:dyDescent="0.25"/>
  <cols>
    <col min="1" max="1" width="20.85546875" bestFit="1" customWidth="1"/>
    <col min="2" max="2" width="18.140625" bestFit="1" customWidth="1"/>
    <col min="3" max="3" width="15.28515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4" x14ac:dyDescent="0.25">
      <c r="A1" s="14" t="s">
        <v>8327</v>
      </c>
      <c r="B1" s="14" t="s">
        <v>8328</v>
      </c>
      <c r="C1" s="14" t="s">
        <v>8329</v>
      </c>
      <c r="D1" s="14" t="s">
        <v>8330</v>
      </c>
    </row>
    <row r="2" spans="1:4" x14ac:dyDescent="0.25">
      <c r="A2" t="s">
        <v>8334</v>
      </c>
      <c r="B2">
        <f>COUNTIFS(Kickstarter!$D:$D,"&lt;1000")</f>
        <v>461</v>
      </c>
      <c r="C2">
        <f>COUNTIFS(Kickstarter!$D:$D,"&gt;1000")</f>
        <v>3464</v>
      </c>
      <c r="D2">
        <f>COUNTIFS(Kickstarter!$D:$D,"&gt;1000")</f>
        <v>3464</v>
      </c>
    </row>
    <row r="3" spans="1:4" x14ac:dyDescent="0.25">
      <c r="A3" t="s">
        <v>8336</v>
      </c>
      <c r="B3">
        <f>COUNTIFS(Kickstarter!$D:$D,"&lt;4999")</f>
        <v>1885</v>
      </c>
      <c r="C3">
        <f>COUNTIFS(Kickstarter!$D:$D,"&gt;4999")</f>
        <v>2228</v>
      </c>
      <c r="D3">
        <f>COUNTIFS(Kickstarter!$D:$D,"&gt;4999")</f>
        <v>2228</v>
      </c>
    </row>
    <row r="4" spans="1:4" x14ac:dyDescent="0.25">
      <c r="A4" t="s">
        <v>8335</v>
      </c>
      <c r="B4">
        <f>COUNTIFS(Kickstarter!$D:$D,"&lt;9999")</f>
        <v>2605</v>
      </c>
      <c r="C4">
        <f>COUNTIFS(Kickstarter!$D:$D,"&gt;9999")</f>
        <v>1506</v>
      </c>
      <c r="D4">
        <f>COUNTIFS(Kickstarter!$D:$D,"&gt;9999")</f>
        <v>1506</v>
      </c>
    </row>
    <row r="5" spans="1:4" x14ac:dyDescent="0.25">
      <c r="A5" t="s">
        <v>8337</v>
      </c>
      <c r="B5">
        <f>COUNTIFS(Kickstarter!$D:$D,"&lt;14999")</f>
        <v>2969</v>
      </c>
      <c r="C5">
        <f>COUNTIFS(Kickstarter!$D:$D,"&gt;14999")</f>
        <v>1145</v>
      </c>
      <c r="D5">
        <f>COUNTIFS(Kickstarter!$D:$D,"&gt;14999")</f>
        <v>1145</v>
      </c>
    </row>
    <row r="6" spans="1:4" x14ac:dyDescent="0.25">
      <c r="A6" t="s">
        <v>8338</v>
      </c>
      <c r="B6">
        <f>COUNTIFS(Kickstarter!$D:$D,"&lt;19999")</f>
        <v>3174</v>
      </c>
      <c r="C6">
        <f>COUNTIFS(Kickstarter!$D:$D,"&gt;19999")</f>
        <v>940</v>
      </c>
      <c r="D6">
        <f>COUNTIFS(Kickstarter!$D:$D,"&gt;19999")</f>
        <v>940</v>
      </c>
    </row>
    <row r="7" spans="1:4" x14ac:dyDescent="0.25">
      <c r="A7" t="s">
        <v>8340</v>
      </c>
      <c r="B7">
        <f>COUNTIFS(Kickstarter!$D:$D,"&lt;24999")</f>
        <v>3323</v>
      </c>
      <c r="C7">
        <f>COUNTIFS(Kickstarter!$D:$D,"&gt;24999")</f>
        <v>791</v>
      </c>
      <c r="D7">
        <f>COUNTIFS(Kickstarter!$D:$D,"&gt;24999")</f>
        <v>791</v>
      </c>
    </row>
    <row r="8" spans="1:4" x14ac:dyDescent="0.25">
      <c r="A8" t="s">
        <v>8341</v>
      </c>
      <c r="B8">
        <f>COUNTIFS(Kickstarter!$D:$D,"&lt;29999")</f>
        <v>3461</v>
      </c>
      <c r="C8">
        <f>COUNTIFS(Kickstarter!$D:$D,"&gt;29999")</f>
        <v>653</v>
      </c>
      <c r="D8">
        <f>COUNTIFS(Kickstarter!$D:$D,"&gt;29999")</f>
        <v>653</v>
      </c>
    </row>
    <row r="9" spans="1:4" x14ac:dyDescent="0.25">
      <c r="A9" t="s">
        <v>8342</v>
      </c>
      <c r="B9">
        <f>COUNTIFS(Kickstarter!$D:$D,"&lt;34999")</f>
        <v>3545</v>
      </c>
      <c r="C9">
        <f>COUNTIFS(Kickstarter!$D:$D,"&gt;34999")</f>
        <v>569</v>
      </c>
      <c r="D9">
        <f>COUNTIFS(Kickstarter!$D:$D,"&gt;34999")</f>
        <v>569</v>
      </c>
    </row>
    <row r="10" spans="1:4" x14ac:dyDescent="0.25">
      <c r="A10" t="s">
        <v>8343</v>
      </c>
      <c r="B10">
        <f>COUNTIFS(Kickstarter!$D:$D,"&lt;39999")</f>
        <v>3600</v>
      </c>
      <c r="C10">
        <f>COUNTIFS(Kickstarter!$D:$D,"&gt;39999")</f>
        <v>514</v>
      </c>
      <c r="D10">
        <f>COUNTIFS(Kickstarter!$D:$D,"&gt;39999")</f>
        <v>514</v>
      </c>
    </row>
    <row r="11" spans="1:4" x14ac:dyDescent="0.25">
      <c r="A11" t="s">
        <v>8344</v>
      </c>
      <c r="B11">
        <f>COUNTIFS(Kickstarter!$D:$D,"&lt;44999")</f>
        <v>3644</v>
      </c>
      <c r="C11">
        <f>COUNTIFS(Kickstarter!$D:$D,"&gt;44999")</f>
        <v>470</v>
      </c>
      <c r="D11">
        <f>COUNTIFS(Kickstarter!$D:$D,"&gt;44999")</f>
        <v>470</v>
      </c>
    </row>
    <row r="12" spans="1:4" x14ac:dyDescent="0.25">
      <c r="A12" t="s">
        <v>8339</v>
      </c>
      <c r="B12">
        <f>COUNTIFS(Kickstarter!$D:$D,"&lt;49999")</f>
        <v>3665</v>
      </c>
      <c r="C12">
        <f>COUNTIFS(Kickstarter!$D:$D,"&gt;49999")</f>
        <v>449</v>
      </c>
      <c r="D12">
        <f>COUNTIFS(Kickstarter!$D:$D,"&gt;49999")</f>
        <v>449</v>
      </c>
    </row>
    <row r="13" spans="1:4" x14ac:dyDescent="0.25">
      <c r="A13" t="s">
        <v>8347</v>
      </c>
      <c r="B13">
        <f>COUNTIFS(Kickstarter!$D:$D,"&gt;50000")</f>
        <v>339</v>
      </c>
      <c r="C13">
        <f>COUNTIFS(Kickstarter!$D:$D,",&gt;50000")</f>
        <v>0</v>
      </c>
      <c r="D13">
        <f>COUNTIFS(Kickstarter!$D:$D,",&gt;50000")</f>
        <v>0</v>
      </c>
    </row>
    <row r="14" spans="1:4" x14ac:dyDescent="0.25">
      <c r="A14" t="s">
        <v>8346</v>
      </c>
      <c r="B14">
        <f>SUM(B2:B13)</f>
        <v>32671</v>
      </c>
      <c r="C14">
        <f>SUM(C2:C13)</f>
        <v>12729</v>
      </c>
      <c r="D14">
        <f>SUM(D2:D13)</f>
        <v>12729</v>
      </c>
    </row>
    <row r="16" spans="1:4" x14ac:dyDescent="0.25">
      <c r="A16" s="14" t="s">
        <v>8331</v>
      </c>
      <c r="B16">
        <f>SUM(B14:D14)</f>
        <v>58129</v>
      </c>
    </row>
    <row r="18" spans="1:3" x14ac:dyDescent="0.25">
      <c r="A18" s="14" t="s">
        <v>8332</v>
      </c>
      <c r="B18" s="13">
        <f>B14/B16</f>
        <v>0.5620430421992465</v>
      </c>
      <c r="C18" s="13"/>
    </row>
    <row r="19" spans="1:3" x14ac:dyDescent="0.25">
      <c r="A19" s="14" t="s">
        <v>8333</v>
      </c>
      <c r="B19" s="13">
        <f>C14/B16</f>
        <v>0.21897847890037675</v>
      </c>
    </row>
    <row r="20" spans="1:3" x14ac:dyDescent="0.25">
      <c r="A20" s="14" t="s">
        <v>8345</v>
      </c>
      <c r="B20" s="13">
        <f>D14/B16</f>
        <v>0.21897847890037675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</cp:lastModifiedBy>
  <dcterms:created xsi:type="dcterms:W3CDTF">2017-04-20T15:17:24Z</dcterms:created>
  <dcterms:modified xsi:type="dcterms:W3CDTF">2023-04-21T14:14:55Z</dcterms:modified>
</cp:coreProperties>
</file>