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tyler.machado/Sites/covid-parks/public/datasets/"/>
    </mc:Choice>
  </mc:AlternateContent>
  <xr:revisionPtr revIDLastSave="0" documentId="13_ncr:1_{A4AB7442-E072-FF41-93C6-14760275C42D}" xr6:coauthVersionLast="36" xr6:coauthVersionMax="36" xr10:uidLastSave="{00000000-0000-0000-0000-000000000000}"/>
  <bookViews>
    <workbookView xWindow="0" yWindow="460" windowWidth="26400" windowHeight="17520" tabRatio="1000" xr2:uid="{00000000-000D-0000-FFFF-FFFF00000000}"/>
  </bookViews>
  <sheets>
    <sheet name="Table of Contents" sheetId="1" r:id="rId1"/>
    <sheet name="Population Density" sheetId="2" r:id="rId2"/>
    <sheet name="Parkland by City and Agency" sheetId="3" r:id="rId3"/>
    <sheet name="Parkland as % of City Area" sheetId="17" r:id="rId4"/>
    <sheet name="Designed and Natural Parkland" sheetId="5" r:id="rId5"/>
    <sheet name="Parkland per 1000 residents" sheetId="19" r:id="rId6"/>
    <sheet name="Park Units" sheetId="9" r:id="rId7"/>
    <sheet name="Walkable Park Access" sheetId="10" r:id="rId8"/>
    <sheet name="Most Visited Parks" sheetId="18" r:id="rId9"/>
    <sheet name="Oldest Parks by City" sheetId="12" r:id="rId10"/>
    <sheet name="Oldest Parks by Agency" sheetId="13" r:id="rId11"/>
    <sheet name="Largest Parks" sheetId="11"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19" l="1"/>
  <c r="E111" i="19"/>
  <c r="E76" i="19"/>
  <c r="E23" i="19"/>
  <c r="E38" i="19"/>
  <c r="E99" i="19"/>
  <c r="E41" i="19"/>
  <c r="E60" i="19"/>
  <c r="E63" i="19"/>
  <c r="E53" i="19"/>
  <c r="E70" i="19"/>
  <c r="E52" i="19"/>
  <c r="E73" i="19"/>
  <c r="E49" i="19"/>
  <c r="E58" i="19"/>
  <c r="E55" i="19"/>
  <c r="E66" i="19"/>
  <c r="E40" i="19"/>
  <c r="E72" i="19"/>
  <c r="E65" i="19"/>
  <c r="E74" i="19"/>
  <c r="E67" i="19"/>
  <c r="E54" i="19"/>
  <c r="E42" i="19"/>
  <c r="E68" i="19"/>
  <c r="E75" i="19"/>
  <c r="E45" i="19"/>
  <c r="E59" i="19"/>
  <c r="E46" i="19"/>
  <c r="E71" i="19"/>
  <c r="E69" i="19"/>
  <c r="E48" i="19"/>
  <c r="E61" i="19"/>
  <c r="E43" i="19"/>
  <c r="E56" i="19"/>
  <c r="E50" i="19"/>
  <c r="E64" i="19"/>
  <c r="E51" i="19"/>
  <c r="E44" i="19"/>
  <c r="E47" i="19"/>
  <c r="E57" i="19"/>
  <c r="E62" i="19"/>
  <c r="E78" i="19"/>
  <c r="E91" i="19"/>
  <c r="E100" i="19"/>
  <c r="E98" i="19"/>
  <c r="E79" i="19"/>
  <c r="E97" i="19"/>
  <c r="E95" i="19"/>
  <c r="E89" i="19"/>
  <c r="E107" i="19"/>
  <c r="E87" i="19"/>
  <c r="E108" i="19"/>
  <c r="E103" i="19"/>
  <c r="E93" i="19"/>
  <c r="E90" i="19"/>
  <c r="E84" i="19"/>
  <c r="E105" i="19"/>
  <c r="E81" i="19"/>
  <c r="E88" i="19"/>
  <c r="E102" i="19"/>
  <c r="E92" i="19"/>
  <c r="E109" i="19"/>
  <c r="E101" i="19"/>
  <c r="E86" i="19"/>
  <c r="E82" i="19"/>
  <c r="E83" i="19"/>
  <c r="E94" i="19"/>
  <c r="E104" i="19"/>
  <c r="E80" i="19"/>
  <c r="E110" i="19"/>
  <c r="E96" i="19"/>
  <c r="E85" i="19"/>
  <c r="E106" i="19"/>
  <c r="E35" i="19"/>
  <c r="E36" i="19"/>
  <c r="E34" i="19"/>
  <c r="E33" i="19"/>
  <c r="E31" i="19"/>
  <c r="E30" i="19"/>
  <c r="E28" i="19"/>
  <c r="E25" i="19"/>
  <c r="E32" i="19"/>
  <c r="E27" i="19"/>
  <c r="E29" i="19"/>
  <c r="E26" i="19"/>
  <c r="E37" i="19"/>
  <c r="E10" i="19"/>
  <c r="E12" i="19"/>
  <c r="E17" i="19"/>
  <c r="E22" i="19"/>
  <c r="E16" i="19"/>
  <c r="E15" i="19"/>
  <c r="E8" i="19"/>
  <c r="E19" i="19"/>
  <c r="E5" i="19"/>
  <c r="E18" i="19"/>
  <c r="E20" i="19"/>
  <c r="E9" i="19"/>
  <c r="E13" i="19"/>
  <c r="E14" i="19"/>
  <c r="E21" i="19"/>
  <c r="E7" i="19"/>
  <c r="E6" i="19"/>
  <c r="E11" i="19"/>
  <c r="D5" i="9" l="1"/>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4" i="9"/>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F96" i="17" l="1"/>
  <c r="D120" i="3" l="1"/>
  <c r="F32" i="17" l="1"/>
  <c r="F34" i="17"/>
  <c r="F36" i="17"/>
  <c r="F35" i="17"/>
  <c r="F33" i="17"/>
  <c r="F31" i="17"/>
  <c r="F29" i="17"/>
  <c r="F26" i="17"/>
  <c r="F37" i="17"/>
  <c r="F28" i="17"/>
  <c r="F30" i="17"/>
  <c r="F27" i="17"/>
  <c r="F38" i="17"/>
  <c r="F43" i="17"/>
  <c r="F59" i="17"/>
  <c r="F65" i="17"/>
  <c r="F55" i="17"/>
  <c r="F73" i="17"/>
  <c r="F56" i="17"/>
  <c r="F71" i="17"/>
  <c r="F48" i="17"/>
  <c r="F58" i="17"/>
  <c r="F54" i="17"/>
  <c r="F62" i="17"/>
  <c r="F41" i="17"/>
  <c r="F75" i="17"/>
  <c r="F63" i="17"/>
  <c r="F74" i="17"/>
  <c r="F68" i="17"/>
  <c r="F57" i="17"/>
  <c r="F42" i="17"/>
  <c r="F70" i="17"/>
  <c r="F76" i="17"/>
  <c r="F44" i="17"/>
  <c r="F61" i="17"/>
  <c r="F49" i="17"/>
  <c r="F72" i="17"/>
  <c r="F69" i="17"/>
  <c r="F50" i="17"/>
  <c r="F67" i="17"/>
  <c r="F47" i="17"/>
  <c r="F53" i="17"/>
  <c r="F51" i="17"/>
  <c r="F64" i="17"/>
  <c r="F52" i="17"/>
  <c r="F45" i="17"/>
  <c r="F46" i="17"/>
  <c r="F60" i="17"/>
  <c r="F66" i="17"/>
  <c r="F79" i="17"/>
  <c r="F89" i="17"/>
  <c r="F99" i="17"/>
  <c r="F98" i="17"/>
  <c r="F82" i="17"/>
  <c r="F91" i="17"/>
  <c r="F93" i="17"/>
  <c r="F105" i="17"/>
  <c r="F84" i="17"/>
  <c r="F100" i="17"/>
  <c r="F90" i="17"/>
  <c r="F87" i="17"/>
  <c r="F97" i="17"/>
  <c r="F86" i="17"/>
  <c r="F92" i="17"/>
  <c r="F109" i="17"/>
  <c r="F94" i="17"/>
  <c r="F108" i="17"/>
  <c r="F107" i="17"/>
  <c r="F88" i="17"/>
  <c r="F83" i="17"/>
  <c r="F81" i="17"/>
  <c r="F104" i="17"/>
  <c r="F101" i="17"/>
  <c r="F80" i="17"/>
  <c r="F106" i="17"/>
  <c r="F95" i="17"/>
  <c r="F85" i="17"/>
  <c r="F102" i="17"/>
  <c r="F103" i="17"/>
  <c r="F18" i="17"/>
  <c r="F10" i="17"/>
  <c r="F19" i="17"/>
  <c r="F23" i="17"/>
  <c r="F9" i="17"/>
  <c r="F17" i="17"/>
  <c r="F14" i="17"/>
  <c r="F20" i="17"/>
  <c r="F11" i="17"/>
  <c r="F6" i="17"/>
  <c r="F21" i="17"/>
  <c r="F15" i="17"/>
  <c r="F12" i="17"/>
  <c r="F8" i="17"/>
  <c r="F22" i="17"/>
  <c r="F13" i="17"/>
  <c r="F7" i="17"/>
  <c r="F16" i="17"/>
  <c r="G39" i="17" l="1"/>
  <c r="G24" i="17"/>
  <c r="G77" i="17"/>
  <c r="G112" i="17"/>
  <c r="F22" i="5"/>
  <c r="E24" i="5"/>
  <c r="E26" i="5"/>
  <c r="F34" i="5"/>
  <c r="E37" i="5"/>
  <c r="E39" i="5"/>
  <c r="F48" i="5"/>
  <c r="E50" i="5"/>
  <c r="E52" i="5"/>
  <c r="F60" i="5"/>
  <c r="E62" i="5"/>
  <c r="E64" i="5"/>
  <c r="F72" i="5"/>
  <c r="E74" i="5"/>
  <c r="E76" i="5"/>
  <c r="E84" i="5"/>
  <c r="E86" i="5"/>
  <c r="E88" i="5"/>
  <c r="F96" i="5"/>
  <c r="F97" i="5"/>
  <c r="B6" i="5"/>
  <c r="E6" i="5" s="1"/>
  <c r="B7" i="5"/>
  <c r="B8" i="5"/>
  <c r="E8" i="5" s="1"/>
  <c r="B9" i="5"/>
  <c r="B10" i="5"/>
  <c r="E10" i="5" s="1"/>
  <c r="B11" i="5"/>
  <c r="B12" i="5"/>
  <c r="E12" i="5" s="1"/>
  <c r="B13" i="5"/>
  <c r="B14" i="5"/>
  <c r="E14" i="5" s="1"/>
  <c r="B15" i="5"/>
  <c r="B16" i="5"/>
  <c r="E16" i="5" s="1"/>
  <c r="B17" i="5"/>
  <c r="B18" i="5"/>
  <c r="E18" i="5" s="1"/>
  <c r="B19" i="5"/>
  <c r="B20" i="5"/>
  <c r="E20" i="5" s="1"/>
  <c r="B21" i="5"/>
  <c r="B22" i="5"/>
  <c r="E22" i="5" s="1"/>
  <c r="B23" i="5"/>
  <c r="B24" i="5"/>
  <c r="F24" i="5" s="1"/>
  <c r="B25" i="5"/>
  <c r="B26" i="5"/>
  <c r="F26" i="5" s="1"/>
  <c r="B27" i="5"/>
  <c r="B28" i="5"/>
  <c r="E28" i="5" s="1"/>
  <c r="B29" i="5"/>
  <c r="B30" i="5"/>
  <c r="E30" i="5" s="1"/>
  <c r="B31" i="5"/>
  <c r="B32" i="5"/>
  <c r="E32" i="5" s="1"/>
  <c r="B33" i="5"/>
  <c r="B34" i="5"/>
  <c r="E34" i="5" s="1"/>
  <c r="B36" i="5"/>
  <c r="B37" i="5"/>
  <c r="F37" i="5" s="1"/>
  <c r="B38" i="5"/>
  <c r="B39" i="5"/>
  <c r="F39" i="5" s="1"/>
  <c r="B40" i="5"/>
  <c r="B41" i="5"/>
  <c r="E41" i="5" s="1"/>
  <c r="B42" i="5"/>
  <c r="B43" i="5"/>
  <c r="E43" i="5" s="1"/>
  <c r="B44" i="5"/>
  <c r="B45" i="5"/>
  <c r="E45" i="5" s="1"/>
  <c r="B46" i="5"/>
  <c r="B48" i="5"/>
  <c r="E48" i="5" s="1"/>
  <c r="B49" i="5"/>
  <c r="B50" i="5"/>
  <c r="F50" i="5" s="1"/>
  <c r="B51" i="5"/>
  <c r="B52" i="5"/>
  <c r="F52" i="5" s="1"/>
  <c r="B53" i="5"/>
  <c r="B54" i="5"/>
  <c r="E54" i="5" s="1"/>
  <c r="B55" i="5"/>
  <c r="B56" i="5"/>
  <c r="E56" i="5" s="1"/>
  <c r="B57" i="5"/>
  <c r="B58" i="5"/>
  <c r="E58" i="5" s="1"/>
  <c r="B59" i="5"/>
  <c r="B60" i="5"/>
  <c r="E60" i="5" s="1"/>
  <c r="B61" i="5"/>
  <c r="B62" i="5"/>
  <c r="F62" i="5" s="1"/>
  <c r="B63" i="5"/>
  <c r="B64" i="5"/>
  <c r="F64" i="5" s="1"/>
  <c r="B65" i="5"/>
  <c r="B66" i="5"/>
  <c r="E66" i="5" s="1"/>
  <c r="B67" i="5"/>
  <c r="B68" i="5"/>
  <c r="E68" i="5" s="1"/>
  <c r="B69" i="5"/>
  <c r="B70" i="5"/>
  <c r="E70" i="5" s="1"/>
  <c r="B71" i="5"/>
  <c r="B72" i="5"/>
  <c r="E72" i="5" s="1"/>
  <c r="B73" i="5"/>
  <c r="B74" i="5"/>
  <c r="F74" i="5" s="1"/>
  <c r="B75" i="5"/>
  <c r="B76" i="5"/>
  <c r="F76" i="5" s="1"/>
  <c r="B77" i="5"/>
  <c r="B78" i="5"/>
  <c r="E78" i="5" s="1"/>
  <c r="B79" i="5"/>
  <c r="B80" i="5"/>
  <c r="E80" i="5" s="1"/>
  <c r="B81" i="5"/>
  <c r="E81" i="5" s="1"/>
  <c r="B82" i="5"/>
  <c r="E82" i="5" s="1"/>
  <c r="B83" i="5"/>
  <c r="E83" i="5" s="1"/>
  <c r="B84" i="5"/>
  <c r="F84" i="5" s="1"/>
  <c r="B85" i="5"/>
  <c r="E85" i="5" s="1"/>
  <c r="B86" i="5"/>
  <c r="F86" i="5" s="1"/>
  <c r="B87" i="5"/>
  <c r="E87" i="5" s="1"/>
  <c r="B88" i="5"/>
  <c r="F88" i="5" s="1"/>
  <c r="B89" i="5"/>
  <c r="E89" i="5" s="1"/>
  <c r="B90" i="5"/>
  <c r="E90" i="5" s="1"/>
  <c r="B91" i="5"/>
  <c r="E91" i="5" s="1"/>
  <c r="B92" i="5"/>
  <c r="F92" i="5" s="1"/>
  <c r="B93" i="5"/>
  <c r="E93" i="5" s="1"/>
  <c r="B94" i="5"/>
  <c r="E94" i="5" s="1"/>
  <c r="B95" i="5"/>
  <c r="E95" i="5" s="1"/>
  <c r="B96" i="5"/>
  <c r="E96" i="5" s="1"/>
  <c r="B97" i="5"/>
  <c r="E97" i="5" s="1"/>
  <c r="B98" i="5"/>
  <c r="E98" i="5" s="1"/>
  <c r="B99" i="5"/>
  <c r="E99" i="5" s="1"/>
  <c r="B100" i="5"/>
  <c r="F100" i="5" s="1"/>
  <c r="B101" i="5"/>
  <c r="E101" i="5" s="1"/>
  <c r="B102" i="5"/>
  <c r="E102" i="5" s="1"/>
  <c r="B103" i="5"/>
  <c r="E103" i="5" s="1"/>
  <c r="B104" i="5"/>
  <c r="E104" i="5" s="1"/>
  <c r="B5" i="5"/>
  <c r="F5" i="5" s="1"/>
  <c r="E3" i="2"/>
  <c r="F98" i="5" l="1"/>
  <c r="F12" i="5"/>
  <c r="F10" i="5"/>
  <c r="F82" i="5"/>
  <c r="F94" i="5"/>
  <c r="F70" i="5"/>
  <c r="F58" i="5"/>
  <c r="F45" i="5"/>
  <c r="F32" i="5"/>
  <c r="F20" i="5"/>
  <c r="F8" i="5"/>
  <c r="E5" i="5"/>
  <c r="F81" i="5"/>
  <c r="F104" i="5"/>
  <c r="E92" i="5"/>
  <c r="F80" i="5"/>
  <c r="F68" i="5"/>
  <c r="F56" i="5"/>
  <c r="F43" i="5"/>
  <c r="F30" i="5"/>
  <c r="F18" i="5"/>
  <c r="F6" i="5"/>
  <c r="F90" i="5"/>
  <c r="F102" i="5"/>
  <c r="F78" i="5"/>
  <c r="F66" i="5"/>
  <c r="F54" i="5"/>
  <c r="F41" i="5"/>
  <c r="F28" i="5"/>
  <c r="F16" i="5"/>
  <c r="F89" i="5"/>
  <c r="E100" i="5"/>
  <c r="F14" i="5"/>
  <c r="E79" i="5"/>
  <c r="F79" i="5"/>
  <c r="E75" i="5"/>
  <c r="F75" i="5"/>
  <c r="E71" i="5"/>
  <c r="F71" i="5"/>
  <c r="E67" i="5"/>
  <c r="F67" i="5"/>
  <c r="E63" i="5"/>
  <c r="F63" i="5"/>
  <c r="E59" i="5"/>
  <c r="F59" i="5"/>
  <c r="E55" i="5"/>
  <c r="F55" i="5"/>
  <c r="E51" i="5"/>
  <c r="F51" i="5"/>
  <c r="E46" i="5"/>
  <c r="F46" i="5"/>
  <c r="E42" i="5"/>
  <c r="F42" i="5"/>
  <c r="E38" i="5"/>
  <c r="F38" i="5"/>
  <c r="E33" i="5"/>
  <c r="F33" i="5"/>
  <c r="E29" i="5"/>
  <c r="F29" i="5"/>
  <c r="E25" i="5"/>
  <c r="F25" i="5"/>
  <c r="E21" i="5"/>
  <c r="F21" i="5"/>
  <c r="E17" i="5"/>
  <c r="F17" i="5"/>
  <c r="E13" i="5"/>
  <c r="F13" i="5"/>
  <c r="E9" i="5"/>
  <c r="F9" i="5"/>
  <c r="F99" i="5"/>
  <c r="F91" i="5"/>
  <c r="F83" i="5"/>
  <c r="E77" i="5"/>
  <c r="F77" i="5"/>
  <c r="E73" i="5"/>
  <c r="F73" i="5"/>
  <c r="E69" i="5"/>
  <c r="F69" i="5"/>
  <c r="E65" i="5"/>
  <c r="F65" i="5"/>
  <c r="E61" i="5"/>
  <c r="F61" i="5"/>
  <c r="E57" i="5"/>
  <c r="F57" i="5"/>
  <c r="E53" i="5"/>
  <c r="F53" i="5"/>
  <c r="E49" i="5"/>
  <c r="F49" i="5"/>
  <c r="E44" i="5"/>
  <c r="F44" i="5"/>
  <c r="E40" i="5"/>
  <c r="F40" i="5"/>
  <c r="E36" i="5"/>
  <c r="F36" i="5"/>
  <c r="E31" i="5"/>
  <c r="F31" i="5"/>
  <c r="E27" i="5"/>
  <c r="F27" i="5"/>
  <c r="E23" i="5"/>
  <c r="F23" i="5"/>
  <c r="E19" i="5"/>
  <c r="F19" i="5"/>
  <c r="E15" i="5"/>
  <c r="F15" i="5"/>
  <c r="E11" i="5"/>
  <c r="F11" i="5"/>
  <c r="E7" i="5"/>
  <c r="F7" i="5"/>
  <c r="F101" i="5"/>
  <c r="F93" i="5"/>
  <c r="F85" i="5"/>
  <c r="F103" i="5"/>
  <c r="F95" i="5"/>
  <c r="F87" i="5"/>
  <c r="D179" i="3"/>
  <c r="C474" i="3" l="1"/>
  <c r="D402" i="3"/>
  <c r="B474" i="3" l="1"/>
  <c r="D471" i="3"/>
  <c r="D468" i="3"/>
  <c r="D463" i="3"/>
  <c r="D456" i="3"/>
  <c r="D451" i="3"/>
  <c r="D447" i="3"/>
  <c r="D443" i="3"/>
  <c r="D434" i="3"/>
  <c r="D430" i="3"/>
  <c r="D425" i="3"/>
  <c r="D419" i="3"/>
  <c r="D415" i="3"/>
  <c r="D412" i="3"/>
  <c r="D408" i="3"/>
  <c r="D395" i="3"/>
  <c r="D387" i="3"/>
  <c r="D380" i="3"/>
  <c r="D375" i="3"/>
  <c r="D370" i="3"/>
  <c r="D366" i="3"/>
  <c r="D361" i="3"/>
  <c r="D356" i="3"/>
  <c r="D353" i="3"/>
  <c r="D349" i="3"/>
  <c r="D345" i="3"/>
  <c r="D338" i="3"/>
  <c r="D334" i="3"/>
  <c r="D331" i="3"/>
  <c r="D327" i="3"/>
  <c r="D322" i="3"/>
  <c r="D318" i="3"/>
  <c r="D315" i="3"/>
  <c r="D311" i="3"/>
  <c r="D303" i="3"/>
  <c r="D292" i="3"/>
  <c r="D286" i="3"/>
  <c r="D283" i="3"/>
  <c r="D277" i="3"/>
  <c r="D271" i="3"/>
  <c r="D268" i="3"/>
  <c r="D262" i="3"/>
  <c r="D257" i="3"/>
  <c r="D254" i="3"/>
  <c r="D248" i="3"/>
  <c r="D239" i="3"/>
  <c r="D236" i="3"/>
  <c r="D233" i="3"/>
  <c r="D229" i="3"/>
  <c r="D223" i="3"/>
  <c r="D219" i="3"/>
  <c r="D215" i="3"/>
  <c r="D210" i="3"/>
  <c r="D203" i="3"/>
  <c r="D199" i="3"/>
  <c r="D195" i="3"/>
  <c r="D191" i="3"/>
  <c r="D184" i="3"/>
  <c r="D176" i="3"/>
  <c r="D171" i="3"/>
  <c r="D166" i="3"/>
  <c r="D163" i="3"/>
  <c r="D160" i="3"/>
  <c r="D156" i="3"/>
  <c r="D152" i="3"/>
  <c r="D147" i="3"/>
  <c r="D144" i="3"/>
  <c r="D141" i="3"/>
  <c r="D135" i="3"/>
  <c r="D131" i="3"/>
  <c r="D127" i="3"/>
  <c r="D117" i="3"/>
  <c r="D114" i="3"/>
  <c r="D109" i="3"/>
  <c r="D105" i="3"/>
  <c r="D100" i="3"/>
  <c r="D96" i="3"/>
  <c r="D90" i="3"/>
  <c r="D85" i="3"/>
  <c r="D79" i="3"/>
  <c r="D74" i="3"/>
  <c r="D71" i="3"/>
  <c r="D68" i="3"/>
  <c r="D64" i="3"/>
  <c r="D57" i="3"/>
  <c r="D53" i="3"/>
  <c r="D50" i="3"/>
  <c r="D46" i="3"/>
  <c r="D41" i="3"/>
  <c r="D37" i="3"/>
  <c r="D34" i="3"/>
  <c r="D29" i="3"/>
  <c r="D24" i="3"/>
  <c r="D21" i="3"/>
  <c r="D14" i="3"/>
  <c r="D9" i="3"/>
  <c r="D4" i="3"/>
  <c r="D105" i="9"/>
  <c r="C104" i="9"/>
  <c r="D474" i="3" l="1"/>
</calcChain>
</file>

<file path=xl/sharedStrings.xml><?xml version="1.0" encoding="utf-8"?>
<sst xmlns="http://schemas.openxmlformats.org/spreadsheetml/2006/main" count="2123" uniqueCount="1075">
  <si>
    <t>Tables contained as separate tabs in the files are:</t>
  </si>
  <si>
    <t>Population Density</t>
  </si>
  <si>
    <t>Parkland by City and Agency</t>
  </si>
  <si>
    <t>Parkland as Percent of City Area</t>
  </si>
  <si>
    <t>Natural and Designed Parkland by City</t>
  </si>
  <si>
    <t>Parkland per 1,000 Residents by City</t>
  </si>
  <si>
    <t>Parks per 10,000 Residents by City</t>
  </si>
  <si>
    <t>Walkable Park Access by City</t>
  </si>
  <si>
    <t>Oldest City Parks in the US</t>
  </si>
  <si>
    <t>Oldest City Park by Major City Agency</t>
  </si>
  <si>
    <t>Largest Parks within 100 Largest US Cities</t>
  </si>
  <si>
    <t>Park units per 10,000 residents by city</t>
  </si>
  <si>
    <t xml:space="preserve">Parks include all city, county, metro, state, and federal parkland within city limits. </t>
  </si>
  <si>
    <t>City</t>
  </si>
  <si>
    <t>Population</t>
  </si>
  <si>
    <t>Park units</t>
  </si>
  <si>
    <t>Park Units per 10,000 Residents</t>
  </si>
  <si>
    <t>Albuquerque</t>
  </si>
  <si>
    <t>Arlington, Texas</t>
  </si>
  <si>
    <t>Austin</t>
  </si>
  <si>
    <t>Boston</t>
  </si>
  <si>
    <t>Cleveland, Ohio</t>
  </si>
  <si>
    <t>Columbus, Ohio</t>
  </si>
  <si>
    <t>New Orleans, LA</t>
  </si>
  <si>
    <t>Omaha</t>
  </si>
  <si>
    <t>Pittsburgh, PA</t>
  </si>
  <si>
    <t>Portland, OR</t>
  </si>
  <si>
    <t>Washington, D.C.</t>
  </si>
  <si>
    <t>Winston-Salem</t>
  </si>
  <si>
    <t>Total</t>
  </si>
  <si>
    <t>Median</t>
  </si>
  <si>
    <t>City Population</t>
  </si>
  <si>
    <t>Land Area (acres, Census Bureau 2010)</t>
  </si>
  <si>
    <t>Revised Area (acres, removes airports and railyards)</t>
  </si>
  <si>
    <t>Density (people per acre, adjusted area)</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</si>
  <si>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</si>
  <si>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</si>
  <si>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</si>
  <si>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</si>
  <si>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</si>
  <si>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</si>
  <si>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</si>
  <si>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</si>
  <si>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</si>
  <si>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</si>
  <si>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</si>
  <si>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</si>
  <si>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</si>
  <si>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</si>
  <si>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</si>
  <si>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</si>
  <si>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</si>
  <si>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</si>
  <si>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</si>
  <si>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</si>
  <si>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</si>
  <si>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</si>
  <si>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</si>
  <si>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</si>
  <si>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</si>
  <si>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</si>
  <si>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Detroit, MI</t>
  </si>
  <si>
    <t>Durham, NC</t>
  </si>
  <si>
    <t>El Paso, TX</t>
  </si>
  <si>
    <t>Fort Wayne, IN</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</si>
  <si>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</si>
  <si>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</si>
  <si>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</si>
  <si>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</si>
  <si>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</si>
  <si>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</si>
  <si>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</si>
  <si>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</si>
  <si>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</si>
  <si>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</si>
  <si>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</si>
  <si>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</si>
  <si>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</si>
  <si>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</si>
  <si>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</si>
  <si>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</si>
  <si>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</si>
  <si>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</si>
  <si>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</si>
  <si>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</si>
  <si>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</si>
  <si>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</si>
  <si>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</si>
  <si>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</si>
  <si>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</si>
  <si>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</si>
  <si>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</si>
  <si>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</si>
  <si>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</si>
  <si>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</si>
  <si>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</si>
  <si>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</si>
  <si>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York, NY</t>
  </si>
  <si>
    <t>Newark, NJ</t>
  </si>
  <si>
    <t>Norfolk, VA</t>
  </si>
  <si>
    <t>North Las Vegas, NV</t>
  </si>
  <si>
    <t>Oakland, CA</t>
  </si>
  <si>
    <t>Oklahoma City, OK</t>
  </si>
  <si>
    <t>Omaha, NE</t>
  </si>
  <si>
    <t>Orlando, FL</t>
  </si>
  <si>
    <t>Philadelphia, PA</t>
  </si>
  <si>
    <t>Phoenix, AZ</t>
  </si>
  <si>
    <t>Plano, TX</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</si>
  <si>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</si>
  <si>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</si>
  <si>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</si>
  <si>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</si>
  <si>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</si>
  <si>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</si>
  <si>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</si>
  <si>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</si>
  <si>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</si>
  <si>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</si>
  <si>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</si>
  <si>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</si>
  <si>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</si>
  <si>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</si>
  <si>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</si>
  <si>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</si>
  <si>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</si>
  <si>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</si>
  <si>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</si>
  <si>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</si>
  <si>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</si>
  <si>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</si>
  <si>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</si>
  <si>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Parkland as percentage of adjusted city area</t>
  </si>
  <si>
    <t xml:space="preserve">Parkland includes city, county, metro, state, and federal parkland within the city limits. </t>
  </si>
  <si>
    <t>Adjusted city area subtracts airport and railyard acreage from total city land area.</t>
  </si>
  <si>
    <t>Land Area (acres)</t>
  </si>
  <si>
    <t>Designed and natural parkland by city</t>
  </si>
  <si>
    <t>Designed areas are parklands that have been created, constructed, planted, and managed primarily for human use. They include playgrounds, neighborhood parks, sports fields, plazas, boulevards, municipal golf courses, municipal cemeteries, and all areas served by roadways, parking lots, and service buildings.</t>
  </si>
  <si>
    <t>Natural and undeveloped areas are pristine or reclaimed lands that are left largely undisturbed and managed for their ecological value (i.e. wetlands, forests, deserts). While they may have trails and occasional benches, they are not developed for any recreation activities beyond walking, running, and cycling.</t>
  </si>
  <si>
    <t>Total Acres</t>
  </si>
  <si>
    <t>Natural Acres</t>
  </si>
  <si>
    <t>Percent Designed</t>
  </si>
  <si>
    <t>Percent Natural</t>
  </si>
  <si>
    <t>Oldest Parks</t>
  </si>
  <si>
    <t>Park</t>
  </si>
  <si>
    <t xml:space="preserve">City </t>
  </si>
  <si>
    <t>Year Established</t>
  </si>
  <si>
    <t>Boston Common</t>
  </si>
  <si>
    <t>Military Park</t>
  </si>
  <si>
    <t>Newark</t>
  </si>
  <si>
    <t>Washington Park</t>
  </si>
  <si>
    <t>Franklin, Logan, Rittenhouse, Washington Squares</t>
  </si>
  <si>
    <t>Philadelphia</t>
  </si>
  <si>
    <t>Jackson Square</t>
  </si>
  <si>
    <t xml:space="preserve">New Orleans  </t>
  </si>
  <si>
    <t>San Pedro Springs Park</t>
  </si>
  <si>
    <t>San Antonio</t>
  </si>
  <si>
    <t>Main Plaza</t>
  </si>
  <si>
    <t>Bowling Green</t>
  </si>
  <si>
    <t>New York City</t>
  </si>
  <si>
    <t>Columbus, Pittman-Sullivan Parks</t>
  </si>
  <si>
    <t>El Pueblo De  Los Angeles  Historic Monument</t>
  </si>
  <si>
    <t>Los Angeles</t>
  </si>
  <si>
    <t>National Mall</t>
  </si>
  <si>
    <t>Garfield Park, Lafayette Square</t>
  </si>
  <si>
    <t>Public Square, Settlers Landing Park</t>
  </si>
  <si>
    <t>Cleveland</t>
  </si>
  <si>
    <t>Duane Park</t>
  </si>
  <si>
    <t>Hamilton, Paulus Hook Park</t>
  </si>
  <si>
    <t>Jersey City</t>
  </si>
  <si>
    <t>Tribeca Park</t>
  </si>
  <si>
    <t>Gravois, Laclede, Mount Pleasant Parks</t>
  </si>
  <si>
    <t>St. Louis</t>
  </si>
  <si>
    <t>Battle Monument, Mount Vernon Square Park</t>
  </si>
  <si>
    <t>Baltimore</t>
  </si>
  <si>
    <t xml:space="preserve">Centennial Regional Park </t>
  </si>
  <si>
    <t>Santa Ana</t>
  </si>
  <si>
    <t>Jackson Place Park</t>
  </si>
  <si>
    <t>Brinkley Park, Colonial Park, Confederate Park, Court Square</t>
  </si>
  <si>
    <t>Memphis</t>
  </si>
  <si>
    <t>Unity Island</t>
  </si>
  <si>
    <t>Buffalo</t>
  </si>
  <si>
    <t>Broderick Park</t>
  </si>
  <si>
    <t>Ahearn Park</t>
  </si>
  <si>
    <t>Franklin Square, Patterson Parks</t>
  </si>
  <si>
    <t>Washington Square Park</t>
  </si>
  <si>
    <t>Cooper Triangle</t>
  </si>
  <si>
    <t>Market Square</t>
  </si>
  <si>
    <t>Abingdon Square</t>
  </si>
  <si>
    <t>Palmer Park</t>
  </si>
  <si>
    <t>New Orleans</t>
  </si>
  <si>
    <t>Union Square Park</t>
  </si>
  <si>
    <t>Lincoln Park</t>
  </si>
  <si>
    <t>Cincinnati</t>
  </si>
  <si>
    <t>Tompkins Square Park</t>
  </si>
  <si>
    <t>Grant (Ulysses)</t>
  </si>
  <si>
    <t>Chicago</t>
  </si>
  <si>
    <t>VAN VORST PARK</t>
  </si>
  <si>
    <t>Cathedral Square Park</t>
  </si>
  <si>
    <t>Milwaukee</t>
  </si>
  <si>
    <t>Zeidler Union Square</t>
  </si>
  <si>
    <t>Randall's Island Park</t>
  </si>
  <si>
    <t>Walker Square</t>
  </si>
  <si>
    <t>Commodore Barry Park</t>
  </si>
  <si>
    <t>Stuyvesant Square</t>
  </si>
  <si>
    <t>New York City, New York</t>
  </si>
  <si>
    <t>Veterans Park</t>
  </si>
  <si>
    <t>Johnson Park</t>
  </si>
  <si>
    <t>Buffalo, New York</t>
  </si>
  <si>
    <t>Public Garden</t>
  </si>
  <si>
    <t>Clarke Square Park</t>
  </si>
  <si>
    <t>Milwaukee, Wisconsin</t>
  </si>
  <si>
    <t>Christopher Park</t>
  </si>
  <si>
    <t>Washington Square</t>
  </si>
  <si>
    <t>New Orleans, Louisana</t>
  </si>
  <si>
    <t>Mabury</t>
  </si>
  <si>
    <t>Santa Ana, California</t>
  </si>
  <si>
    <t>Lafayette Park</t>
  </si>
  <si>
    <t>St. Louis, Missouri</t>
  </si>
  <si>
    <t>Brush Square (O. Henry Museum)</t>
  </si>
  <si>
    <t>Austin, Texas</t>
  </si>
  <si>
    <t>Livingston Park</t>
  </si>
  <si>
    <t>Baldwin Street End</t>
  </si>
  <si>
    <t>Madison, Wisconsin</t>
  </si>
  <si>
    <t>Blount Street (South) Street End</t>
  </si>
  <si>
    <t>Brearly Street (South) Street End</t>
  </si>
  <si>
    <t>Dickinson Street (South) Street End</t>
  </si>
  <si>
    <t>Few Street (South) Street End</t>
  </si>
  <si>
    <t>Ingersoll Street (South) Street End</t>
  </si>
  <si>
    <t>Livingston Street (North) Sreet End</t>
  </si>
  <si>
    <t>Livingston Street (South) Street End</t>
  </si>
  <si>
    <t>Paterson Street (North) Street End</t>
  </si>
  <si>
    <t>Pinckney (North) Street End</t>
  </si>
  <si>
    <t>Theodore Roosevelt Park</t>
  </si>
  <si>
    <t>Market Square Park</t>
  </si>
  <si>
    <t>Scottsdale Ranch</t>
  </si>
  <si>
    <t>Scottsdale, Arizona</t>
  </si>
  <si>
    <t>Chicago, Illinois</t>
  </si>
  <si>
    <t xml:space="preserve">Wallenberg Park </t>
  </si>
  <si>
    <t>San Jose, California</t>
  </si>
  <si>
    <t>Loretta Hall Park (was Carr Square Park)</t>
  </si>
  <si>
    <t>Wayanda Park</t>
  </si>
  <si>
    <t>East Fairmount Park</t>
  </si>
  <si>
    <t>Philadelphia, Pennsylvania</t>
  </si>
  <si>
    <t>Cuyler Gore Park</t>
  </si>
  <si>
    <t>Beatrice M. Buck (formerly Harmonie)</t>
  </si>
  <si>
    <t>Detroit, Michigan</t>
  </si>
  <si>
    <t>Prospect Triangle</t>
  </si>
  <si>
    <t>Greeley Square Park</t>
  </si>
  <si>
    <t>Portsmouth Square</t>
  </si>
  <si>
    <t>San Francisco, California</t>
  </si>
  <si>
    <t>Baltimore, Maryland</t>
  </si>
  <si>
    <t>Goudy (William) Square</t>
  </si>
  <si>
    <t>Burns Commons</t>
  </si>
  <si>
    <t>Sophie Wright Park</t>
  </si>
  <si>
    <t>Fort Greene Park</t>
  </si>
  <si>
    <t>Madison Square Garden Association</t>
  </si>
  <si>
    <t>Worth Square</t>
  </si>
  <si>
    <t>Evergreen Cemetery</t>
  </si>
  <si>
    <t>Boston, Massachusetts</t>
  </si>
  <si>
    <t>Skinner (Mark)</t>
  </si>
  <si>
    <t>Connors (William)</t>
  </si>
  <si>
    <t>Mariano (Louis)</t>
  </si>
  <si>
    <t>Mid-North</t>
  </si>
  <si>
    <t>Franklin Square</t>
  </si>
  <si>
    <t>Flood Triangle</t>
  </si>
  <si>
    <t>Sherman Square</t>
  </si>
  <si>
    <t>Stanford Park (Leland)</t>
  </si>
  <si>
    <t>Sacramento, California</t>
  </si>
  <si>
    <t>Chavez Plaza (Cesar E.)</t>
  </si>
  <si>
    <t>Marshall Park (James W.)</t>
  </si>
  <si>
    <t>Muir Children's Park (John)</t>
  </si>
  <si>
    <t>Roosevelt Park (Theodore)</t>
  </si>
  <si>
    <t>Winn Park (Albert)</t>
  </si>
  <si>
    <t>Fremont Park (John C.)</t>
  </si>
  <si>
    <t>Grant Park (Ulysses S.)</t>
  </si>
  <si>
    <t>Rice Park</t>
  </si>
  <si>
    <t>St. Paul, Minnesota</t>
  </si>
  <si>
    <t>Irvine Park</t>
  </si>
  <si>
    <t>Mears Park</t>
  </si>
  <si>
    <t>Thomas Square</t>
  </si>
  <si>
    <t>Honolulu (Urban CDP)</t>
  </si>
  <si>
    <t>Orton Park</t>
  </si>
  <si>
    <t>Newark, New Jersey</t>
  </si>
  <si>
    <t>Maple Woods</t>
  </si>
  <si>
    <t>Pantoja Neighborhood Park</t>
  </si>
  <si>
    <t>San Diego, California</t>
  </si>
  <si>
    <t>1850</t>
  </si>
  <si>
    <t>Union Square</t>
  </si>
  <si>
    <t>Mescal</t>
  </si>
  <si>
    <t>St. Louis Place Park</t>
  </si>
  <si>
    <t>Oaklawn Cemetery</t>
  </si>
  <si>
    <t>Tampa, Florida</t>
  </si>
  <si>
    <t xml:space="preserve">Grand Circus Park </t>
  </si>
  <si>
    <t>Detroit</t>
  </si>
  <si>
    <t>Agency</t>
  </si>
  <si>
    <t>Oldest Park</t>
  </si>
  <si>
    <t>Year Created</t>
  </si>
  <si>
    <t>Boston Parks and Recreation Department</t>
  </si>
  <si>
    <t>1634</t>
  </si>
  <si>
    <t>New Orleans Recreation Development Commission</t>
  </si>
  <si>
    <t>1721</t>
  </si>
  <si>
    <t>San Antonio Parks and Recreation Department</t>
  </si>
  <si>
    <t>1729</t>
  </si>
  <si>
    <t>New York City Department of Parks and Recreation</t>
  </si>
  <si>
    <t>1733</t>
  </si>
  <si>
    <t>Newark Department of Public Works</t>
  </si>
  <si>
    <t>1775</t>
  </si>
  <si>
    <t>National Park Service, National Capital Region</t>
  </si>
  <si>
    <t>1791</t>
  </si>
  <si>
    <t>Cleveland Department of Public Works</t>
  </si>
  <si>
    <t>Settlers Landing</t>
  </si>
  <si>
    <t>1796</t>
  </si>
  <si>
    <t>St. Louis Department of Parks, Recreation and Forestry</t>
  </si>
  <si>
    <t>Gravois Park</t>
  </si>
  <si>
    <t>1812</t>
  </si>
  <si>
    <t>Memphis Division of Parks and Neighborhoods</t>
  </si>
  <si>
    <t>Columbus Park</t>
  </si>
  <si>
    <t>1819</t>
  </si>
  <si>
    <t>Baltimore City Department of Recreation and Parks</t>
  </si>
  <si>
    <t>Patterson Park</t>
  </si>
  <si>
    <t>1827</t>
  </si>
  <si>
    <t>Jersey City Division of Parks and Forestry</t>
  </si>
  <si>
    <t>Van Vorst Park</t>
  </si>
  <si>
    <t>1835</t>
  </si>
  <si>
    <t>Milwaukee County Department of Parks, Recreation and Culture (within Milwuakee city)</t>
  </si>
  <si>
    <t>Chicago Park District</t>
  </si>
  <si>
    <t>Grant Park</t>
  </si>
  <si>
    <t>1837</t>
  </si>
  <si>
    <t>San Francisco Recreation and Parks Department</t>
  </si>
  <si>
    <t>1847</t>
  </si>
  <si>
    <t>Sacramento Department of Parks and Recreation</t>
  </si>
  <si>
    <t>Sutter Land Grants</t>
  </si>
  <si>
    <t>1849</t>
  </si>
  <si>
    <t>St. Paul Parks and Recreation Department</t>
  </si>
  <si>
    <t>Atlanta Department of Parks, Recreation and Cultural Affairs</t>
  </si>
  <si>
    <t>Oakland Cemetery</t>
  </si>
  <si>
    <t>Madison Parks Division</t>
  </si>
  <si>
    <t>Orton</t>
  </si>
  <si>
    <t>New Orleans Department of Parks and Parkways</t>
  </si>
  <si>
    <t>Columbus Recreation and Parks Department</t>
  </si>
  <si>
    <t>Goodale Park</t>
  </si>
  <si>
    <t>1851</t>
  </si>
  <si>
    <t>Richmond Department of Parks, Recreation and Community Facilities</t>
  </si>
  <si>
    <t>Monroe Park</t>
  </si>
  <si>
    <t>Portland Parks and Recreation</t>
  </si>
  <si>
    <t>Chapman</t>
  </si>
  <si>
    <t>1852</t>
  </si>
  <si>
    <t>Corpus Christi Parks and Recreation Department</t>
  </si>
  <si>
    <t>Artesian</t>
  </si>
  <si>
    <t>1854</t>
  </si>
  <si>
    <t>Cincinnati Park Board</t>
  </si>
  <si>
    <t>Washington</t>
  </si>
  <si>
    <t>1855</t>
  </si>
  <si>
    <t>Philadelphia Department of Parks and Recreation</t>
  </si>
  <si>
    <t>Jacksonville Parks, Recreation, and Community Services Department</t>
  </si>
  <si>
    <t>Hemming Park</t>
  </si>
  <si>
    <t>1857</t>
  </si>
  <si>
    <t>Minneapolis Park and Recreation Board</t>
  </si>
  <si>
    <t>Murphy Square</t>
  </si>
  <si>
    <t>El Paso Parks and Recreation Department</t>
  </si>
  <si>
    <t>San Jacinto Plaza</t>
  </si>
  <si>
    <t>1858</t>
  </si>
  <si>
    <t>Fort Wayne Parks and Recreation Department</t>
  </si>
  <si>
    <t xml:space="preserve">Old Fort </t>
  </si>
  <si>
    <t>1863</t>
  </si>
  <si>
    <t>Los Angeles Department of Recreation and Parks</t>
  </si>
  <si>
    <t>Pershing Square</t>
  </si>
  <si>
    <t>1866</t>
  </si>
  <si>
    <t>Lincoln Parks and Recreation Department</t>
  </si>
  <si>
    <t>Cooper Park</t>
  </si>
  <si>
    <t>1867</t>
  </si>
  <si>
    <t>Denver Parks and Recreation</t>
  </si>
  <si>
    <t xml:space="preserve">Mestizo Curtis Park </t>
  </si>
  <si>
    <t>1868</t>
  </si>
  <si>
    <t>Oakland Office of Parks and Recreation</t>
  </si>
  <si>
    <t>DeFremery</t>
  </si>
  <si>
    <t>San Jose Department of Parks, Recreation and Neighborhood Services</t>
  </si>
  <si>
    <t>Saint James Park</t>
  </si>
  <si>
    <t>San Diego Park and Recreation Department</t>
  </si>
  <si>
    <t>Pantoja Park</t>
  </si>
  <si>
    <t>1870</t>
  </si>
  <si>
    <t>Colorado Springs Parks, Recreation and Cultural Services</t>
  </si>
  <si>
    <t>Acacia Park</t>
  </si>
  <si>
    <t>1871</t>
  </si>
  <si>
    <t>Detroit Recreation Department</t>
  </si>
  <si>
    <t>Belle Isle</t>
  </si>
  <si>
    <t>1872</t>
  </si>
  <si>
    <t>Omaha Department of Parks, Recreation and Public Property</t>
  </si>
  <si>
    <t>Hanscom Park</t>
  </si>
  <si>
    <t>Fort Worth Park &amp; Recreation Department</t>
  </si>
  <si>
    <t>Hyde Park</t>
  </si>
  <si>
    <t>1873</t>
  </si>
  <si>
    <t>Indianapolis Department of Parks and Recreation</t>
  </si>
  <si>
    <t>Garfield Park</t>
  </si>
  <si>
    <t>Austin Parks and Recreation Department</t>
  </si>
  <si>
    <t>Pease</t>
  </si>
  <si>
    <t>1876</t>
  </si>
  <si>
    <t>Dallas Park and Recreation Department</t>
  </si>
  <si>
    <t>City Park</t>
  </si>
  <si>
    <t>Toledo Division of Parks, Recreation and Forestry</t>
  </si>
  <si>
    <t>Savage Park</t>
  </si>
  <si>
    <t>1877</t>
  </si>
  <si>
    <t>Buffalo Division of Parks and Recreation</t>
  </si>
  <si>
    <t>Delaware</t>
  </si>
  <si>
    <t>1878</t>
  </si>
  <si>
    <t>Long Beach Department of Parks, Recreation and Marine</t>
  </si>
  <si>
    <t>Lincoln</t>
  </si>
  <si>
    <t>1880</t>
  </si>
  <si>
    <t>Louisville Metro Parks</t>
  </si>
  <si>
    <t>Baxter Square</t>
  </si>
  <si>
    <t>Stockton Public Works Department</t>
  </si>
  <si>
    <t>Constitution</t>
  </si>
  <si>
    <t xml:space="preserve">Kansas City, Missouri Parks and Recreation </t>
  </si>
  <si>
    <t>Drips Park</t>
  </si>
  <si>
    <t>1882</t>
  </si>
  <si>
    <t>Riverside Parks, Recreation and Community Services Department</t>
  </si>
  <si>
    <t>White Park</t>
  </si>
  <si>
    <t>1883</t>
  </si>
  <si>
    <t>Seattle Parks and Recreation</t>
  </si>
  <si>
    <t>Denny Park</t>
  </si>
  <si>
    <t>1884</t>
  </si>
  <si>
    <t>Wichita Park and Recreation Department</t>
  </si>
  <si>
    <t>Honolulu Department of Parks and Recreation (within Urban Honolulu)</t>
  </si>
  <si>
    <t>1887</t>
  </si>
  <si>
    <t>Raleigh Parks, Recreation and Cultural Resources Department</t>
  </si>
  <si>
    <t>Pullen Park</t>
  </si>
  <si>
    <t>Pittsburgh Departments of Public Works and Parks &amp; Recreation</t>
  </si>
  <si>
    <t>Mecklenburg County Park and Recreation</t>
  </si>
  <si>
    <t>Latta Park</t>
  </si>
  <si>
    <t>1891</t>
  </si>
  <si>
    <t>Winston-Salem Recreation and Parks</t>
  </si>
  <si>
    <t>1892</t>
  </si>
  <si>
    <t>Massachusetts Department of Conservation and Recreation (within Boston)</t>
  </si>
  <si>
    <t>Beaver Brook Reservation and Blue Hills Reservation</t>
  </si>
  <si>
    <t>1893</t>
  </si>
  <si>
    <t xml:space="preserve">Santa Ana Parks, Recreation and Community Services </t>
  </si>
  <si>
    <t>Birch Park</t>
  </si>
  <si>
    <t>1894</t>
  </si>
  <si>
    <t>Essex County Department of Parks, Recreation and Cultural Affairs</t>
  </si>
  <si>
    <t>Branch Brook Park</t>
  </si>
  <si>
    <t>1895</t>
  </si>
  <si>
    <t>Plano Parks and Recreation Department</t>
  </si>
  <si>
    <t>Harrington</t>
  </si>
  <si>
    <t>1897</t>
  </si>
  <si>
    <t>Albuquerque Parks and Recreation Department</t>
  </si>
  <si>
    <t>Robinson Park</t>
  </si>
  <si>
    <t>1899</t>
  </si>
  <si>
    <t>Houston Parks and Recreation Department</t>
  </si>
  <si>
    <t>Sam Houston Park</t>
  </si>
  <si>
    <t>Norfolk Department of Recreation, Parks and Open Space</t>
  </si>
  <si>
    <t>Nashville/Davidson Metropolitan Board of Parks and Recreation</t>
  </si>
  <si>
    <t>Watkins</t>
  </si>
  <si>
    <t>1901</t>
  </si>
  <si>
    <t>Oklahoma City Parks and Recreation Department</t>
  </si>
  <si>
    <t>Stiles Circle</t>
  </si>
  <si>
    <t>Lexington-Fayette Urban County Government Division of Parks and Recreation</t>
  </si>
  <si>
    <t>Woodland</t>
  </si>
  <si>
    <t>1902</t>
  </si>
  <si>
    <t>Tucson Parks and Recreation Department</t>
  </si>
  <si>
    <t>David G. Herrera and Ramon Quiroz Park</t>
  </si>
  <si>
    <t>Fresno Parks, After School, Recreation and Community Services Department</t>
  </si>
  <si>
    <t>Roeding Park</t>
  </si>
  <si>
    <t>1904</t>
  </si>
  <si>
    <t>Reno Parks, Recreation and Community Services Department</t>
  </si>
  <si>
    <t>Wingfield Park</t>
  </si>
  <si>
    <t>1905</t>
  </si>
  <si>
    <t>Tampa Parks and Recreation Department</t>
  </si>
  <si>
    <t>Plant Park</t>
  </si>
  <si>
    <t>Boise Parks and Recreation</t>
  </si>
  <si>
    <t>Julia Davis Park</t>
  </si>
  <si>
    <t>1907</t>
  </si>
  <si>
    <t>Phoenix Parks and Recreation Department</t>
  </si>
  <si>
    <t>Verde Park</t>
  </si>
  <si>
    <t>Bakersfield Department of Recreation and Parks</t>
  </si>
  <si>
    <t>Beale Park</t>
  </si>
  <si>
    <t>1908</t>
  </si>
  <si>
    <t>Glendale Parks and Recreation Department</t>
  </si>
  <si>
    <t>Murphy Park</t>
  </si>
  <si>
    <t>1909</t>
  </si>
  <si>
    <t>St. Petersburg Parks &amp; Recreation Department</t>
  </si>
  <si>
    <t>Williams</t>
  </si>
  <si>
    <t>1910</t>
  </si>
  <si>
    <t>Tulsa Park and Recreation Department</t>
  </si>
  <si>
    <t>Owen</t>
  </si>
  <si>
    <t>Miami Department of Parks and Recreation</t>
  </si>
  <si>
    <t>Lummus Park</t>
  </si>
  <si>
    <t>1912</t>
  </si>
  <si>
    <t>Cincinnati Recreation Commission</t>
  </si>
  <si>
    <t>Bold Face</t>
  </si>
  <si>
    <t>1917</t>
  </si>
  <si>
    <t>Anchorage Parks and Recreation Department</t>
  </si>
  <si>
    <t>Delaney Park</t>
  </si>
  <si>
    <t>1920</t>
  </si>
  <si>
    <t>Chandler Community Services Department</t>
  </si>
  <si>
    <t>Dr. A.J. Chandler Park</t>
  </si>
  <si>
    <t>1921</t>
  </si>
  <si>
    <t>Las Vegas Department of Parks and Recreation</t>
  </si>
  <si>
    <t>Lorenzi Park</t>
  </si>
  <si>
    <t>Lubbock Parks and Recreation</t>
  </si>
  <si>
    <t>Pioneer</t>
  </si>
  <si>
    <t>1923</t>
  </si>
  <si>
    <t>Arlington, Texas, Parks and Recreation Department</t>
  </si>
  <si>
    <t>Meadowbrook</t>
  </si>
  <si>
    <t>1924</t>
  </si>
  <si>
    <t>Aurora Parks, Recreation and Open Space</t>
  </si>
  <si>
    <t>1926</t>
  </si>
  <si>
    <t>Chula Vista Public Works Department - Parks Section</t>
  </si>
  <si>
    <t>Eucalyptus</t>
  </si>
  <si>
    <t>Orlando Families, Parks and Recreation Department</t>
  </si>
  <si>
    <t>Dickson-Azalea</t>
  </si>
  <si>
    <t>Recreation and Park Commission for the Parish of East Baton Rouge</t>
  </si>
  <si>
    <t>City Community Park</t>
  </si>
  <si>
    <t>Anaheim Community Services Department</t>
  </si>
  <si>
    <t>Pearson Park</t>
  </si>
  <si>
    <t>1927</t>
  </si>
  <si>
    <t>Durham Parks and Recreation Department</t>
  </si>
  <si>
    <t>Duke Park</t>
  </si>
  <si>
    <t>1934</t>
  </si>
  <si>
    <t>Greensboro Parks and Recreation Department</t>
  </si>
  <si>
    <t>Country Park</t>
  </si>
  <si>
    <t>Chesapeake Department of Parks, Recreation and Tourism</t>
  </si>
  <si>
    <t>Lakeside Park</t>
  </si>
  <si>
    <t>1937</t>
  </si>
  <si>
    <t>Arlington County Department of Parks and Recreation</t>
  </si>
  <si>
    <t>Glencarlyn</t>
  </si>
  <si>
    <t>1940</t>
  </si>
  <si>
    <t>Hialeah Parks and Recreation Department</t>
  </si>
  <si>
    <t>Babcock Park</t>
  </si>
  <si>
    <t>1943</t>
  </si>
  <si>
    <t>Irving Parks and Recreation</t>
  </si>
  <si>
    <t>Luzon Park</t>
  </si>
  <si>
    <t>1947</t>
  </si>
  <si>
    <t>Mesa Parks, Recreation and Commercial Facilities Department</t>
  </si>
  <si>
    <t>Pioneer Park</t>
  </si>
  <si>
    <t>Garland Parks and Recreation</t>
  </si>
  <si>
    <t>Central Park</t>
  </si>
  <si>
    <t>1948</t>
  </si>
  <si>
    <t>Henderson Department of Public Works, Parks and Recreation</t>
  </si>
  <si>
    <t>Downtown Park</t>
  </si>
  <si>
    <t>1953</t>
  </si>
  <si>
    <t>North Las Vegas Department of Neighborhood and Lesiure Services</t>
  </si>
  <si>
    <t>Brooks Tot Lot</t>
  </si>
  <si>
    <t>1955</t>
  </si>
  <si>
    <t>Virginia Beach Department of Parks and Recreation</t>
  </si>
  <si>
    <t>Red Wing Park</t>
  </si>
  <si>
    <t>1966</t>
  </si>
  <si>
    <t>Scottsdale Parks and Recreation Division</t>
  </si>
  <si>
    <t>Eldorado Park</t>
  </si>
  <si>
    <t>1967</t>
  </si>
  <si>
    <t>Irvine Community Services Department</t>
  </si>
  <si>
    <t>Willows Park</t>
  </si>
  <si>
    <t>1970</t>
  </si>
  <si>
    <t>Gilbert Parks and Recreation</t>
  </si>
  <si>
    <t>Vaughn</t>
  </si>
  <si>
    <t>District of Columbia Department of Parks and Recreation</t>
  </si>
  <si>
    <t>Fremont Recreation Services Division</t>
  </si>
  <si>
    <t>Hudson County Division of Parks (within Jersey City)</t>
  </si>
  <si>
    <t>Laredo Parks and Leisure Services Department</t>
  </si>
  <si>
    <t>Oakland Public Works</t>
  </si>
  <si>
    <t>Largest Parks</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</si>
  <si>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</si>
  <si>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The largest city parks</t>
  </si>
  <si>
    <t>Acres</t>
  </si>
  <si>
    <t xml:space="preserve">McDowell Sonoran Preserve </t>
  </si>
  <si>
    <t>Scottsdale</t>
  </si>
  <si>
    <t>South Mountain Preserve</t>
  </si>
  <si>
    <t xml:space="preserve">Phoenix  </t>
  </si>
  <si>
    <t>Sonoran Preserve</t>
  </si>
  <si>
    <t>Phoenix</t>
  </si>
  <si>
    <t xml:space="preserve">Cullen Park  </t>
  </si>
  <si>
    <t xml:space="preserve">Houston  </t>
  </si>
  <si>
    <t>Mission Trails Regional Park</t>
  </si>
  <si>
    <t xml:space="preserve">San Diego  </t>
  </si>
  <si>
    <t>Jefferson Memorial Forest</t>
  </si>
  <si>
    <t>Louisville</t>
  </si>
  <si>
    <t>Lake Stanley Draper</t>
  </si>
  <si>
    <t>Oklahoma City</t>
  </si>
  <si>
    <t xml:space="preserve">Forest Park                                       </t>
  </si>
  <si>
    <t xml:space="preserve">Portland </t>
  </si>
  <si>
    <t>Lake Houston Wilderness Park</t>
  </si>
  <si>
    <t>Houston</t>
  </si>
  <si>
    <t>Shooting Range Park</t>
  </si>
  <si>
    <t>Eagle Creek Park</t>
  </si>
  <si>
    <t>Indianapolis</t>
  </si>
  <si>
    <t>Griffith Park</t>
  </si>
  <si>
    <t>Loblolly Mitigation Preserve</t>
  </si>
  <si>
    <t>Jacksonville</t>
  </si>
  <si>
    <t>Mission Bay Park</t>
  </si>
  <si>
    <t>San Diego</t>
  </si>
  <si>
    <t>Far North Bicentennial/Hillside Park</t>
  </si>
  <si>
    <t>Anchorage</t>
  </si>
  <si>
    <t>Piestewa Peak</t>
  </si>
  <si>
    <t>Fort Worth Nature Center and Refuge</t>
  </si>
  <si>
    <t>Fort Worth</t>
  </si>
  <si>
    <t>Rio Grande Valley State Park</t>
  </si>
  <si>
    <t xml:space="preserve">Los Penasquitos Canyon Open Space </t>
  </si>
  <si>
    <t xml:space="preserve">Mohawk </t>
  </si>
  <si>
    <t>Tulsa</t>
  </si>
  <si>
    <t>2800 Acre Water Bank</t>
  </si>
  <si>
    <t>Bakersfield</t>
  </si>
  <si>
    <t xml:space="preserve">Pelham Bay Park </t>
  </si>
  <si>
    <t>New York</t>
  </si>
  <si>
    <t>Walter E. Long</t>
  </si>
  <si>
    <t>SAN PASQUAL TRAILS Open Space</t>
  </si>
  <si>
    <t>Trinity River Greenbelt</t>
  </si>
  <si>
    <t>Dallas</t>
  </si>
  <si>
    <t>Black Mountain Open Space</t>
  </si>
  <si>
    <t>Bird Creek Regional Park</t>
  </si>
  <si>
    <t>Wissahickon Valley Park</t>
  </si>
  <si>
    <t>Bommer Canyon Park and Open Space</t>
  </si>
  <si>
    <t>Irvine</t>
  </si>
  <si>
    <t>Julington-Durbin Creek Preserve</t>
  </si>
  <si>
    <t>Percy Warner</t>
  </si>
  <si>
    <t>Nashville</t>
  </si>
  <si>
    <t>Lake Hefner (Childrens Plgd, Prarie Dog Point)</t>
  </si>
  <si>
    <t>South Preserve</t>
  </si>
  <si>
    <t>Aurora Reservoir</t>
  </si>
  <si>
    <t>Aurora</t>
  </si>
  <si>
    <t>Thomas H Swope Park</t>
  </si>
  <si>
    <t>Kansas City</t>
  </si>
  <si>
    <t>North Preserve</t>
  </si>
  <si>
    <t xml:space="preserve">Lake Overholser (Including Park) </t>
  </si>
  <si>
    <t xml:space="preserve">Phoenix Mountain Preserve - </t>
  </si>
  <si>
    <t>North Mountain Shaw Butte</t>
  </si>
  <si>
    <t>Alvin G. Beaman</t>
  </si>
  <si>
    <t>Stoney Mountain</t>
  </si>
  <si>
    <t>Beach Lake Park</t>
  </si>
  <si>
    <t>Sepulveda Basin Recreation Area</t>
  </si>
  <si>
    <t>La Boca Negra Park</t>
  </si>
  <si>
    <t>Kincaid Park</t>
  </si>
  <si>
    <t>Memorial Park</t>
  </si>
  <si>
    <t>Salem Lake Park</t>
  </si>
  <si>
    <t>Sycamore Canyon Wilderness Park</t>
  </si>
  <si>
    <t>Riverside</t>
  </si>
  <si>
    <t>Hansen Dam Recreation Area</t>
  </si>
  <si>
    <t>Glenn Cunningham Lake</t>
  </si>
  <si>
    <t>Mt. Airy Forest</t>
  </si>
  <si>
    <t>West Fairmount Park</t>
  </si>
  <si>
    <t>Sycamore Canyon Open Space</t>
  </si>
  <si>
    <t>Great Trinity Forest</t>
  </si>
  <si>
    <t>Garden of the Gods Park</t>
  </si>
  <si>
    <t>Colorado Springs</t>
  </si>
  <si>
    <t>Great Park</t>
  </si>
  <si>
    <t>Forest Park</t>
  </si>
  <si>
    <t>North Cheyenne Cañon Park</t>
  </si>
  <si>
    <t>Reach 11 Rec Area</t>
  </si>
  <si>
    <t>Plains Conservation Center</t>
  </si>
  <si>
    <t>Kallison Ranch</t>
  </si>
  <si>
    <t>Emma Long</t>
  </si>
  <si>
    <t>Van Cortlandt Park</t>
  </si>
  <si>
    <t>Stumpy Lake Park</t>
  </si>
  <si>
    <t>Virginia Beach</t>
  </si>
  <si>
    <t>Barton Creek Wilderness</t>
  </si>
  <si>
    <t>MCDOWELL NATURE PRESERVE</t>
  </si>
  <si>
    <t>Charlotte</t>
  </si>
  <si>
    <t xml:space="preserve">Rouge Park </t>
  </si>
  <si>
    <t>Balboa Park</t>
  </si>
  <si>
    <t>Rancho Diana</t>
  </si>
  <si>
    <t xml:space="preserve">Neuse River </t>
  </si>
  <si>
    <t>Raleigh</t>
  </si>
  <si>
    <t>Stinchcomb Wildlfe Refuge</t>
  </si>
  <si>
    <t>Windgate Ranch</t>
  </si>
  <si>
    <t>Golden Gate Park</t>
  </si>
  <si>
    <t>San Francisco</t>
  </si>
  <si>
    <t>Kern River Parkway</t>
  </si>
  <si>
    <t xml:space="preserve">HODGE, ROBERT H., PARK </t>
  </si>
  <si>
    <t>Zorinsky, Ed Lake</t>
  </si>
  <si>
    <t>Gwynns Falls/Leakin Park</t>
  </si>
  <si>
    <t>Olmos Basin</t>
  </si>
  <si>
    <t>Thunderbird Conservation Park</t>
  </si>
  <si>
    <t>Glendale</t>
  </si>
  <si>
    <t xml:space="preserve">Belle Isle </t>
  </si>
  <si>
    <t>McAllister, W.W.</t>
  </si>
  <si>
    <t>Tecelote Canyon Natural Open Space Park</t>
  </si>
  <si>
    <t>Deem Hills</t>
  </si>
  <si>
    <t xml:space="preserve">RIVERFRONT PARK </t>
  </si>
  <si>
    <t>Walnut Creek</t>
  </si>
  <si>
    <t>Freshkills Park</t>
  </si>
  <si>
    <t>Flushing Meadows Corona Park</t>
  </si>
  <si>
    <t>Little Menomonee River Parkway</t>
  </si>
  <si>
    <t>SABRE SPRINGS O/S</t>
  </si>
  <si>
    <t>SCRIPPS MIRAMAR O/S</t>
  </si>
  <si>
    <t>Cobbs Creek Park</t>
  </si>
  <si>
    <t>PRONGHORN NATURAL AREA</t>
  </si>
  <si>
    <t>LaTourette Park &amp; Golf Course</t>
  </si>
  <si>
    <t>Tiffany Springs Park</t>
  </si>
  <si>
    <t>The largest regional and county parks within a city</t>
  </si>
  <si>
    <t>George Bush Park</t>
  </si>
  <si>
    <t xml:space="preserve">Longview Lake </t>
  </si>
  <si>
    <t>Shelby Farms Park</t>
  </si>
  <si>
    <t>Bear Creek Park</t>
  </si>
  <si>
    <t>Calero County Park</t>
  </si>
  <si>
    <t>San Jose</t>
  </si>
  <si>
    <t>Mission Peak Regional Preserve</t>
  </si>
  <si>
    <t>Fremont</t>
  </si>
  <si>
    <t>Percy Warner Park</t>
  </si>
  <si>
    <t>Smith and Bybee Wetlands Natural Area</t>
  </si>
  <si>
    <t>Portland</t>
  </si>
  <si>
    <t>American River Parkway</t>
  </si>
  <si>
    <t>Sacramento</t>
  </si>
  <si>
    <t>Tijuana River Valley Regional Park</t>
  </si>
  <si>
    <t>Westridge Canyonback Wilderness Park</t>
  </si>
  <si>
    <t>Adobe Dam Recreation Area</t>
  </si>
  <si>
    <t>Anderson Lake County Park</t>
  </si>
  <si>
    <t>Coyote Hills Regional Park</t>
  </si>
  <si>
    <t>Vargas Plateau</t>
  </si>
  <si>
    <t>Bulls Bay Preserve</t>
  </si>
  <si>
    <t>Cypress Creek Preserve</t>
  </si>
  <si>
    <t>Tampa</t>
  </si>
  <si>
    <t>Blue River Parkway</t>
  </si>
  <si>
    <t xml:space="preserve">City Park </t>
  </si>
  <si>
    <t>Battle Creek Regional Park</t>
  </si>
  <si>
    <t>St. Paul</t>
  </si>
  <si>
    <t>La Tuna Canyon Park</t>
  </si>
  <si>
    <t>Gypsum Canyon Nature Preserve</t>
  </si>
  <si>
    <t>Anaheim</t>
  </si>
  <si>
    <t xml:space="preserve">Taye Brown Regional Park </t>
  </si>
  <si>
    <t>The largest state parks located within a city</t>
  </si>
  <si>
    <t>Chugach State Park</t>
  </si>
  <si>
    <t>Franklin Mountains State Park</t>
  </si>
  <si>
    <t>El Paso</t>
  </si>
  <si>
    <t>Honolulu Watershed Forest Reserve</t>
  </si>
  <si>
    <t xml:space="preserve">Honolulu </t>
  </si>
  <si>
    <t xml:space="preserve">Topanga State Park </t>
  </si>
  <si>
    <t xml:space="preserve">Cary State Forest </t>
  </si>
  <si>
    <t>William B. Umstead State Park</t>
  </si>
  <si>
    <t>False Cape State Park</t>
  </si>
  <si>
    <t>Mustang Island State Park</t>
  </si>
  <si>
    <t>Corpus Christi</t>
  </si>
  <si>
    <t>Pumpkin Hill Creek Preserve</t>
  </si>
  <si>
    <t>Cavalier Wildlife Management Area</t>
  </si>
  <si>
    <t>Chesapeake</t>
  </si>
  <si>
    <t>J. Percy Priest Wildlife Management Area</t>
  </si>
  <si>
    <t>North Landing River State Natural Area Preserve</t>
  </si>
  <si>
    <t>First Landing State Park</t>
  </si>
  <si>
    <t>Torrey Pines State Reserve</t>
  </si>
  <si>
    <t>Princess Anne Wildlife Management Area</t>
  </si>
  <si>
    <t>Jennings State Forest</t>
  </si>
  <si>
    <t>Liberty State Park</t>
  </si>
  <si>
    <t>Cheyenne Mountain State Park</t>
  </si>
  <si>
    <t>T.O. Fuller State Park</t>
  </si>
  <si>
    <t>Kentucky Horse Park</t>
  </si>
  <si>
    <t>Lexington</t>
  </si>
  <si>
    <t>Lake Casa Blanca International State Park</t>
  </si>
  <si>
    <t>Laredo</t>
  </si>
  <si>
    <t>McKinney Falls State Park</t>
  </si>
  <si>
    <t>The largest federal parks within a city</t>
  </si>
  <si>
    <t>Chugach National Forest</t>
  </si>
  <si>
    <t xml:space="preserve">Anchorage   </t>
  </si>
  <si>
    <t xml:space="preserve">Lake George Natural Landmark </t>
  </si>
  <si>
    <t>Great Dismal Swamp National Wildlife Refuge</t>
  </si>
  <si>
    <t>Timucuan Ecological and Historic Preserve</t>
  </si>
  <si>
    <t>Bayou Sauvage National Wildlife Refuge</t>
  </si>
  <si>
    <t>Back Bay National Wildlife Refuge</t>
  </si>
  <si>
    <t xml:space="preserve">Gateway National Recreation Area </t>
  </si>
  <si>
    <t>Don Edwards San Francisco Bay National Wildlife Refuge</t>
  </si>
  <si>
    <t xml:space="preserve">Petroglyph National Monument </t>
  </si>
  <si>
    <t>Angeles National Forest</t>
  </si>
  <si>
    <t>Rock Creek Park</t>
  </si>
  <si>
    <t>Little Talbot Island State Park</t>
  </si>
  <si>
    <t>Big Talbot Island State Park</t>
  </si>
  <si>
    <t>Anacostia Park</t>
  </si>
  <si>
    <t>The Presidio</t>
  </si>
  <si>
    <t>Golden Gate National Recreation Area</t>
  </si>
  <si>
    <t>Fort George Island Cultural State Park</t>
  </si>
  <si>
    <t>Mackay Island National Wildlife Refuge</t>
  </si>
  <si>
    <t>Most Visited Park</t>
  </si>
  <si>
    <t>Number of Visitors</t>
  </si>
  <si>
    <t>Lincoln Memorial</t>
  </si>
  <si>
    <t>City of San Diego Park and Recreation Department</t>
  </si>
  <si>
    <t>San Antonio Riverwalk</t>
  </si>
  <si>
    <t>Hermann Park</t>
  </si>
  <si>
    <t>Chain of Lakes Regional Park</t>
  </si>
  <si>
    <t>Fair Park</t>
  </si>
  <si>
    <t>Como Regional Park</t>
  </si>
  <si>
    <t>Piedmont Park</t>
  </si>
  <si>
    <t>Zilker Park</t>
  </si>
  <si>
    <t>Green Lake Park</t>
  </si>
  <si>
    <t>Garden of the Gods</t>
  </si>
  <si>
    <t>South Mountain Park/Preserve</t>
  </si>
  <si>
    <t>Drew Field</t>
  </si>
  <si>
    <t>Swope Park</t>
  </si>
  <si>
    <t>Lake Eola</t>
  </si>
  <si>
    <t>Schenley Park &amp; Plaza</t>
  </si>
  <si>
    <t>Country/Jaycee Park</t>
  </si>
  <si>
    <t>Waterfront</t>
  </si>
  <si>
    <t>Chesapeake City Park</t>
  </si>
  <si>
    <t>Orange County Great Park</t>
  </si>
  <si>
    <t>Charles River Reservation</t>
  </si>
  <si>
    <t>Woodward Park</t>
  </si>
  <si>
    <t>Ala Moana Regional Park</t>
  </si>
  <si>
    <t>Overton</t>
  </si>
  <si>
    <t>Centennial</t>
  </si>
  <si>
    <t>Myriad Botanical Gardens</t>
  </si>
  <si>
    <t>Bayshore Boulevard Linear Park</t>
  </si>
  <si>
    <t>Centennial Park</t>
  </si>
  <si>
    <t>Mount Trashmore Park</t>
  </si>
  <si>
    <t>McCormick-Stillman</t>
  </si>
  <si>
    <t xml:space="preserve">El Dorado </t>
  </si>
  <si>
    <t>Harold Patterson Sports Center</t>
  </si>
  <si>
    <t>Franke</t>
  </si>
  <si>
    <t>Berliner Park</t>
  </si>
  <si>
    <t>Riverview</t>
  </si>
  <si>
    <t>Pioneers Park</t>
  </si>
  <si>
    <t xml:space="preserve">Warner </t>
  </si>
  <si>
    <t>Craig Ranch Regional Park</t>
  </si>
  <si>
    <t>Mohawk</t>
  </si>
  <si>
    <t>Happy Hollow Park &amp; Zoo</t>
  </si>
  <si>
    <t xml:space="preserve">Land Park </t>
  </si>
  <si>
    <t>Central Riverside Park</t>
  </si>
  <si>
    <t>Town Point Park</t>
  </si>
  <si>
    <t>Druid Hill</t>
  </si>
  <si>
    <t>Audubon Park</t>
  </si>
  <si>
    <t>Vinoy</t>
  </si>
  <si>
    <t>Freestone</t>
  </si>
  <si>
    <t>Trinity</t>
  </si>
  <si>
    <t>Floyd Lamb Park at Tule Springs</t>
  </si>
  <si>
    <t>Jacobson</t>
  </si>
  <si>
    <t>Grapeland Water Park</t>
  </si>
  <si>
    <t>Fairmount Park</t>
  </si>
  <si>
    <t>Independence</t>
  </si>
  <si>
    <t>Luke Easter</t>
  </si>
  <si>
    <t>Trinity View Park</t>
  </si>
  <si>
    <t>Salem Lake</t>
  </si>
  <si>
    <t>Goodlet Park</t>
  </si>
  <si>
    <t>Ottawa Park</t>
  </si>
  <si>
    <t>Rohr</t>
  </si>
  <si>
    <t>Forest Hills Park</t>
  </si>
  <si>
    <t xml:space="preserve">The Park at River Walk </t>
  </si>
  <si>
    <t>Gene C. Reid Park</t>
  </si>
  <si>
    <t>Lewis &amp; Clark Landing / Heartland of America Park</t>
  </si>
  <si>
    <t>Dunham Complex</t>
  </si>
  <si>
    <t>Newark Department of Recreation, Cultural Affairs, and Senior Services</t>
  </si>
  <si>
    <t>Pershing Field</t>
  </si>
  <si>
    <t>Philadelphia Parks and Recreation</t>
  </si>
  <si>
    <t>Most Visited City Park by Major City Agency</t>
  </si>
  <si>
    <t>Park Acres within City Limits</t>
  </si>
  <si>
    <t>Petroglyph National Monument (within Albuquerque)</t>
  </si>
  <si>
    <t>Bernalillo County Parks and Recreation Department (within Albuquerque)</t>
  </si>
  <si>
    <t>Orange County Parks (within Anaheim)</t>
  </si>
  <si>
    <t>California Department of Parks and Recreation (within Anaheim)</t>
  </si>
  <si>
    <t>Chugach State Park (within Anchorage)</t>
  </si>
  <si>
    <t>Chugach National Forest (within Anchorage)</t>
  </si>
  <si>
    <t>National Park Service (within Anchorage)</t>
  </si>
  <si>
    <t>Alaska Fish and Game (within Anchorage)</t>
  </si>
  <si>
    <t>National Park Service (within Arlington, Virginia)</t>
  </si>
  <si>
    <t>Northern Virginia Regional Park Authority (within Arlington)</t>
  </si>
  <si>
    <t>National Park Service (within Atlanta)</t>
  </si>
  <si>
    <t>Centennial Olympic Park (Atlanta)</t>
  </si>
  <si>
    <t>Texas Parks and Wildlife Department (within Austin)</t>
  </si>
  <si>
    <t>Kern County General Services Division - Parks (within Bakersfield)</t>
  </si>
  <si>
    <t>North of the River Recreation and Park District (within Bakersfield)</t>
  </si>
  <si>
    <t>Fort McHenry National Monument and Historic Shrine (within Baltimore)</t>
  </si>
  <si>
    <t>State of Idaho (within Boise)</t>
  </si>
  <si>
    <t>Boston Conservation Commission</t>
  </si>
  <si>
    <t>Boston National Historical Park</t>
  </si>
  <si>
    <t>Massachusetts Port Authority (within Boston)</t>
  </si>
  <si>
    <t>Erie County Department of Parks, Recreation and Forestry (within Buffalo)</t>
  </si>
  <si>
    <t>Great Dismal Swamp National Wildlife Refuge (within Chesapeake)</t>
  </si>
  <si>
    <t>Virginia Department of Game and Inland Fisheries (within Chesapeake)</t>
  </si>
  <si>
    <t>Forest Preserve District of Cook County (within Chicago)</t>
  </si>
  <si>
    <t>Illinois Department of Natural Resources (within Chicago)</t>
  </si>
  <si>
    <t>Illinois International Port District (within Chicago)</t>
  </si>
  <si>
    <t>USFWS, San Diego Bay National Wildlife Refuge and San Diego National Wildlife Refuge</t>
  </si>
  <si>
    <t>San Diego County Parks and Recreation (within Chula Vista)</t>
  </si>
  <si>
    <t>Great Parks of Hamilton County (within Cincinnati)</t>
  </si>
  <si>
    <t>William Howard Taft National Historic Site (within Cincinnati)</t>
  </si>
  <si>
    <t>Cleveland Metroparks (within Cleveland)</t>
  </si>
  <si>
    <t>Colorado Parks and Wildlife (CO Springs)</t>
  </si>
  <si>
    <t>El Paso County Parks (within Colorado Springs)</t>
  </si>
  <si>
    <t>Columbus and Franklin County Metro Park District (within Columbus)</t>
  </si>
  <si>
    <t>Texas Parks and Wildlife Department (within Corpus Christi)</t>
  </si>
  <si>
    <t>Nueces County Coastal Parks (within Corpus Christi)</t>
  </si>
  <si>
    <t>William G. Milliken State Park and Harbor (Detroit)</t>
  </si>
  <si>
    <t>Eno River State Park (within Durham)</t>
  </si>
  <si>
    <t>Texas Parks and Wildlife Department (within El Paso)</t>
  </si>
  <si>
    <t>El Paso County Department of Parks and Recreation (within El Paso City)</t>
  </si>
  <si>
    <t>Chamizal National Memorial (within El Paso)</t>
  </si>
  <si>
    <t>Don Edwards San Francisco Bay National Wildlife Refuge (within Fremont)</t>
  </si>
  <si>
    <t>East Bay Regional Park District (within Fremont)</t>
  </si>
  <si>
    <t>San Joaquin River Conservancy (State of California)</t>
  </si>
  <si>
    <t>Dallas County Planning and Development Department (within Garland)</t>
  </si>
  <si>
    <t>Guilford Courthouse National Military Park (within Greensboro)</t>
  </si>
  <si>
    <t>Greensboro Downtown Parks, Inc.</t>
  </si>
  <si>
    <t>Bureau of Land Management</t>
  </si>
  <si>
    <t>Clark County Parks and Recreation Department (within Henderson)</t>
  </si>
  <si>
    <t>Harris County Parks (within Houston)</t>
  </si>
  <si>
    <t>Texas Parks and Wildlife Department (within Houston)</t>
  </si>
  <si>
    <t>Buffalo Bayou Partnership - Buffalo Bayou</t>
  </si>
  <si>
    <t>Discovery Green Conservancy (within Houston)</t>
  </si>
  <si>
    <t>White River State Park Development Commission (within Indianapolis)</t>
  </si>
  <si>
    <t>Orange County Parks (within Irvine)</t>
  </si>
  <si>
    <t>Dallas County Planning and Development Department (within Irving)</t>
  </si>
  <si>
    <t>Florida Forest Service (within Jacksonville)</t>
  </si>
  <si>
    <t>Timucuan Ecological and Historic Preserve and Fort Caroline Memorial (NPS within Jacksonville)</t>
  </si>
  <si>
    <t>Florida Park Service (within Jacksonville)</t>
  </si>
  <si>
    <t>St. Johns River Water Management District (within City of Jacksonville)</t>
  </si>
  <si>
    <t>New Jersey Division of Parks and Forestry (within Jersey City)</t>
  </si>
  <si>
    <t>Jackson County Parks and Recreation (within Kansas City)</t>
  </si>
  <si>
    <t>Texas Parks and Wildlife Department  (Laredo)</t>
  </si>
  <si>
    <t>Private parks (within Las Vegas)</t>
  </si>
  <si>
    <t>Nevada Division of State Parks (within Las Vegas)</t>
  </si>
  <si>
    <t>Kentucky Department of Parks (within Lexington)</t>
  </si>
  <si>
    <t>California Department of Parks and Recreation (within Los Angeles)</t>
  </si>
  <si>
    <t>Mountains Recreation and Conservation Authority (within Los Angeles)</t>
  </si>
  <si>
    <t>Los Angeles County Department of Parks and Recreation (within Los Angeles City)</t>
  </si>
  <si>
    <t>Los Angeles Department of Water and Power (within Los Angeles City)</t>
  </si>
  <si>
    <t>Port of Los Angeles</t>
  </si>
  <si>
    <t>21st Century Parks / The Parklands of Floyds Fork</t>
  </si>
  <si>
    <t>E.P. "Tom" Sawyer State Park</t>
  </si>
  <si>
    <t>Waterfront Development Corporation</t>
  </si>
  <si>
    <t>University of Wisconsin - Madison Arboretum</t>
  </si>
  <si>
    <t>Dane County Parks Division (within Madison)</t>
  </si>
  <si>
    <t>Riverfront Development Corporation (within Memphis)</t>
  </si>
  <si>
    <t>Miami-Dade County Park and Recreation Department (within Miami)</t>
  </si>
  <si>
    <t>Virginia Key Beach Park Trust</t>
  </si>
  <si>
    <t>Bayfront Park Management Trust</t>
  </si>
  <si>
    <t>Milwaukee Recreation</t>
  </si>
  <si>
    <t>Wisconsin Department of Natural Resources</t>
  </si>
  <si>
    <t>Milwaukee Department of Public Works</t>
  </si>
  <si>
    <t>U.S. Army Corps of Engineers (within Nashville/Davidson)</t>
  </si>
  <si>
    <t>Tennessee Department of Environment and Conservation (Nashville)</t>
  </si>
  <si>
    <t>Tennessee Wildlife Resource Agency (within Nashville/Davidson)</t>
  </si>
  <si>
    <t>Bayou Sauvage National Wildlife Refuge (within New Orleans)</t>
  </si>
  <si>
    <t>New Orleans City Park Improvement Association</t>
  </si>
  <si>
    <t>Audubon Nature Institute</t>
  </si>
  <si>
    <t>Non-Flood Protection Asset Management Authority / Levee Board (within New Orleans)</t>
  </si>
  <si>
    <t>Louisiana Office of State Parks (within New Orleans)</t>
  </si>
  <si>
    <t>Municipal Yacht Harbor</t>
  </si>
  <si>
    <t>French Market Corporation</t>
  </si>
  <si>
    <t>Gateway National Recreation Area (within New York City)</t>
  </si>
  <si>
    <t>New York State Department of Environmental Conservation (within New York City)</t>
  </si>
  <si>
    <t>New York State Office of Parks, Recreation and Historic Preservation (within New York City)</t>
  </si>
  <si>
    <t>National Park Service, Manhattan Sites</t>
  </si>
  <si>
    <t>Statue of Liberty National Monument and Ellis Island</t>
  </si>
  <si>
    <t>Bureau of Land Management (within North Las Vegas)</t>
  </si>
  <si>
    <t>East Bay Regional Park District (within Oakland)</t>
  </si>
  <si>
    <t>Port of Oakland</t>
  </si>
  <si>
    <t>Orange County Parks and Recreation Division (within Orlando)</t>
  </si>
  <si>
    <t>John Heinz National Wildlife Refuge at Tinicum</t>
  </si>
  <si>
    <t>Benjamin Rush State Park</t>
  </si>
  <si>
    <t>Independence National Historical Park</t>
  </si>
  <si>
    <t>University of Pennsylvania -- Penn Park</t>
  </si>
  <si>
    <t>Maricopa County Parks and Recreation Department (within Phoenix)</t>
  </si>
  <si>
    <t>Point State Park</t>
  </si>
  <si>
    <t>Metro Regional Parks and Greenspaces (within Portland)</t>
  </si>
  <si>
    <t>Oregon Parks and Recreation Department</t>
  </si>
  <si>
    <t>William B. Umstead State Park (within Raleigh)</t>
  </si>
  <si>
    <t>Wake County Parks, Recreation and Open Space (within Raleigh)</t>
  </si>
  <si>
    <t>Washoe County Regional Parks and Open Space (within Reno)</t>
  </si>
  <si>
    <t>Riverside County Regional Park and Open-Space District (Countywide Agency w/ no authority within Cities)</t>
  </si>
  <si>
    <t>California Department of Parks and Recreation (within Riverside)</t>
  </si>
  <si>
    <t>Sacramento County Department of Regional Parks (within Sacramento city)</t>
  </si>
  <si>
    <t>California Department of Parks and Recreation (within Sacramento)</t>
  </si>
  <si>
    <t>Texas Parks and Wildlife Department (San Antonio)</t>
  </si>
  <si>
    <t>San Antonio Missions National Historical Park</t>
  </si>
  <si>
    <t>San Antonio River Authority</t>
  </si>
  <si>
    <t>Bexar Heritage Department (within San Antonio)</t>
  </si>
  <si>
    <t>San Diego County Parks and Recreation (within San Diego city)</t>
  </si>
  <si>
    <t>California Department of Parks and Recreation (within San Diego)</t>
  </si>
  <si>
    <t>Port of San Diego (San Diego Unified Port District)</t>
  </si>
  <si>
    <t>Cabrillo National Monument</t>
  </si>
  <si>
    <t>USFWS, San Diego Bay National Wildlife Refuge and San Diego National Wildlife Refuge (within San Diego)</t>
  </si>
  <si>
    <t>Presidio Trust (within San Francisco)</t>
  </si>
  <si>
    <t>Golden Gate National Recreation Area (within San Francisco)</t>
  </si>
  <si>
    <t>California Department of Parks and Recreation (within San Francisco)</t>
  </si>
  <si>
    <t>San Francisco Maritime National Historic Park</t>
  </si>
  <si>
    <t>Don Edwards San Francisco Bay National Wildlife Refuge (within San Jose)</t>
  </si>
  <si>
    <t>Santa Clara County Parks and Recreation (within San Jose)</t>
  </si>
  <si>
    <t xml:space="preserve">Santa Clara Valley Open Space Authority </t>
  </si>
  <si>
    <t>Orange County Parks (within Santa Ana)</t>
  </si>
  <si>
    <t>The Port of Seattle</t>
  </si>
  <si>
    <t>Tower Grove Park Commission</t>
  </si>
  <si>
    <t>Jefferson National Expansion Memorial</t>
  </si>
  <si>
    <t>The Great Rivers Greenway District (within St. Louis)</t>
  </si>
  <si>
    <t>Ramsey County Parks and Recreation Department (within St. Paul)</t>
  </si>
  <si>
    <t>Minnesota DNR Division of Parks and Recreation (within St. Paul) - only undeveloped land, no data</t>
  </si>
  <si>
    <t>Pinellas County Parks &amp; Conservation Resources (within St. Petersburg)</t>
  </si>
  <si>
    <t>Tampa Sports Authority</t>
  </si>
  <si>
    <t>Hillsborough County Parks and Recreation Dept. (within Tampa)</t>
  </si>
  <si>
    <t>Metroparks of the Toledo Area</t>
  </si>
  <si>
    <t>Pima County Natural Resources, Parks and Recreation Department (within Tucson)</t>
  </si>
  <si>
    <t>River Parks Authority</t>
  </si>
  <si>
    <t>Tulsa County Parks (within city of Tulsa)</t>
  </si>
  <si>
    <t>Back Bay National Wildlife Refuge (within Virginia Beach)</t>
  </si>
  <si>
    <t>Virginia Department of Conservation and Recreation (within Virginia Beach)</t>
  </si>
  <si>
    <t>Princess Anne Wildlife Management Area (within Virginia Beach)</t>
  </si>
  <si>
    <t>Mackay Island National Wildlife Refuge (within Virginia Beach)</t>
  </si>
  <si>
    <t>National Arboretum</t>
  </si>
  <si>
    <t>Parkland per 1,000 residents by city</t>
  </si>
  <si>
    <t>Parkland includes city, county, metro, state, and federal acres within city limits.</t>
  </si>
  <si>
    <t>Designed Acres</t>
  </si>
  <si>
    <t xml:space="preserve">Hillsborough County Conservation and Environmental Lands Mangement (within Tampa) </t>
  </si>
  <si>
    <t>Walkable Park Access</t>
  </si>
  <si>
    <t>Percent of Residents within Half-Mile Walk of Park</t>
  </si>
  <si>
    <t>Shelby Farms Park Conservancy</t>
  </si>
  <si>
    <t>Medium-Low Density Cities</t>
  </si>
  <si>
    <t>Low Density</t>
  </si>
  <si>
    <t>Medium Low Density</t>
  </si>
  <si>
    <t>Medium High Density</t>
  </si>
  <si>
    <t>High Density</t>
  </si>
  <si>
    <t>Low Density Cities</t>
  </si>
  <si>
    <t>High Density Cities</t>
  </si>
  <si>
    <t>Gilbert</t>
  </si>
  <si>
    <t xml:space="preserve">These are the oldest U.S. city parks wtihin the 100 largest cities. The date refers to the year of initial creation or acquisition; in the case of parks whose names have changed, the modern name is given. </t>
  </si>
  <si>
    <t>Allegheny Park</t>
  </si>
  <si>
    <t>Des Moines, IA</t>
  </si>
  <si>
    <t>Miami</t>
  </si>
  <si>
    <t>Hialeah</t>
  </si>
  <si>
    <t>Long Beach</t>
  </si>
  <si>
    <t>Arlington, Virginia</t>
  </si>
  <si>
    <t>Seattle</t>
  </si>
  <si>
    <t>Oakland</t>
  </si>
  <si>
    <t>Minneapolis</t>
  </si>
  <si>
    <t>Denver</t>
  </si>
  <si>
    <t>Pittsburgh</t>
  </si>
  <si>
    <t>Chula Vista</t>
  </si>
  <si>
    <t>Stockton</t>
  </si>
  <si>
    <t>Fresno</t>
  </si>
  <si>
    <t>Norfolk</t>
  </si>
  <si>
    <t>Las Vegas</t>
  </si>
  <si>
    <t>Chandler</t>
  </si>
  <si>
    <t>Garland</t>
  </si>
  <si>
    <t>St. Petersburg</t>
  </si>
  <si>
    <t>Columbus</t>
  </si>
  <si>
    <t>Irving</t>
  </si>
  <si>
    <t>Plano</t>
  </si>
  <si>
    <t>Mesa</t>
  </si>
  <si>
    <t>Atlanta</t>
  </si>
  <si>
    <t>Madison</t>
  </si>
  <si>
    <t>Toledo</t>
  </si>
  <si>
    <t>Orlando</t>
  </si>
  <si>
    <t>Baton Rouge</t>
  </si>
  <si>
    <t>Boise</t>
  </si>
  <si>
    <t>Des Moines</t>
  </si>
  <si>
    <t>Henderson</t>
  </si>
  <si>
    <t>Reno</t>
  </si>
  <si>
    <t>Wichita</t>
  </si>
  <si>
    <t>Durham</t>
  </si>
  <si>
    <t>Fort Wayne</t>
  </si>
  <si>
    <t>North Las Vegas</t>
  </si>
  <si>
    <t>Tucson</t>
  </si>
  <si>
    <t>Greensboro</t>
  </si>
  <si>
    <t>Lubbock</t>
  </si>
  <si>
    <t>Louisville (Jefferson County Pop)</t>
  </si>
  <si>
    <t>Charlotte (Mecklenburg County Pop)</t>
  </si>
  <si>
    <t>Honolulu (county)</t>
  </si>
  <si>
    <t>Total Park acres</t>
  </si>
  <si>
    <t>Parkland as percent of city area</t>
  </si>
  <si>
    <t>Adjusted City Area</t>
  </si>
  <si>
    <t>Des Moines Parks and Recreation Department</t>
  </si>
  <si>
    <t>Department of Natural Resources, State of Iowa</t>
  </si>
  <si>
    <t>Polk County Conservation Board</t>
  </si>
  <si>
    <t xml:space="preserve">Hawaii Division of Forestry and Wildlife </t>
  </si>
  <si>
    <t xml:space="preserve">Hawai'i Division of State Parks </t>
  </si>
  <si>
    <t xml:space="preserve">Honolulu Department of Parks and Recreation </t>
  </si>
  <si>
    <t>Des Moines Water Works</t>
  </si>
  <si>
    <t>Des Moines River Open Space</t>
  </si>
  <si>
    <t>n.a.</t>
  </si>
  <si>
    <t>Milwaukee County Department of Parks, Recreation and Culture (within Milwaukee city)</t>
  </si>
  <si>
    <t>Mecklenburg County Sportsplex</t>
  </si>
  <si>
    <t>Balloon Fiesta Park</t>
  </si>
  <si>
    <t>Gray's Lake</t>
  </si>
  <si>
    <t>Des Moines Department of Parks and Recreat</t>
  </si>
  <si>
    <t>Cherokee/Seneca Park</t>
  </si>
  <si>
    <t>Portland Parks &amp; Recreation</t>
  </si>
  <si>
    <t>Oldest City Parks, by Agency</t>
  </si>
  <si>
    <t>Acres of Parkland</t>
  </si>
  <si>
    <t>Parkland per 1,000 Residents</t>
  </si>
  <si>
    <t>Medium- High Density Cities</t>
  </si>
  <si>
    <t>Overall Median</t>
  </si>
  <si>
    <t>Most Visited City Parks</t>
  </si>
  <si>
    <t>City Park Facts 2019 - Acreage and Park System Data</t>
  </si>
  <si>
    <t xml:space="preserve">All information is collected directly from each agency included in this report. This is done via the Trust for Public Land's annual City Park Survey. </t>
  </si>
  <si>
    <t>When using the data, please cite the Center for City Park Excellence, Trust for Public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</si>
</sst>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0_)"/>
  </numFmts>
  <fonts count="39" x14ac:knownFonts="1">
    <font>
      <sz val="11"/>
      <color theme="1"/>
      <name val="Calibri"/>
      <family val="2"/>
      <scheme val="minor"/>
    </font>
    <font>
      <sz val="11"/>
      <color theme="1"/>
      <name val="Calibri"/>
      <family val="2"/>
      <scheme val="minor"/>
    </font>
    <font>
      <sz val="10"/>
      <color indexed="8"/>
      <name val="Arial"/>
      <family val="2"/>
    </font>
    <font>
      <u/>
      <sz val="11"/>
      <color theme="10"/>
      <name val="Calibri"/>
      <family val="2"/>
      <scheme val="minor"/>
    </font>
    <font>
      <sz val="10"/>
      <name val="Arial"/>
      <family val="2"/>
    </font>
    <font>
      <sz val="10"/>
      <name val="Bookman Old Style"/>
      <family val="1"/>
    </font>
    <font>
      <sz val="10"/>
      <color theme="1"/>
      <name val="Arial Narrow"/>
      <family val="2"/>
    </font>
    <font>
      <b/>
      <sz val="10"/>
      <color theme="1"/>
      <name val="Arial Narrow"/>
      <family val="2"/>
    </font>
    <font>
      <b/>
      <i/>
      <sz val="10"/>
      <color theme="1"/>
      <name val="Arial Narrow"/>
      <family val="2"/>
    </font>
    <font>
      <b/>
      <sz val="10"/>
      <color indexed="8"/>
      <name val="Arial Narrow"/>
      <family val="2"/>
    </font>
    <font>
      <sz val="10"/>
      <color indexed="8"/>
      <name val="Arial Narrow"/>
      <family val="2"/>
    </font>
    <font>
      <b/>
      <sz val="10"/>
      <name val="Arial Narrow"/>
      <family val="2"/>
    </font>
    <font>
      <sz val="10"/>
      <name val="Arial Narrow"/>
      <family val="2"/>
    </font>
    <font>
      <i/>
      <sz val="10"/>
      <name val="Arial Narrow"/>
      <family val="2"/>
    </font>
    <font>
      <i/>
      <sz val="10"/>
      <color indexed="8"/>
      <name val="Arial Narrow"/>
      <family val="2"/>
    </font>
    <font>
      <sz val="10"/>
      <color rgb="FFFF0000"/>
      <name val="Arial Narrow"/>
      <family val="2"/>
    </font>
    <font>
      <sz val="10"/>
      <name val="Verdana"/>
      <family val="2"/>
    </font>
    <font>
      <sz val="11"/>
      <name val="Calibri"/>
      <family val="2"/>
      <scheme val="minor"/>
    </font>
    <font>
      <sz val="10"/>
      <name val="Arial"/>
      <family val="2"/>
    </font>
    <font>
      <b/>
      <sz val="12"/>
      <color theme="1"/>
      <name val="Arial Narrow"/>
      <family val="2"/>
    </font>
    <font>
      <sz val="11"/>
      <color indexed="8"/>
      <name val="Calibri"/>
      <family val="2"/>
      <scheme val="minor"/>
    </font>
    <font>
      <b/>
      <sz val="11"/>
      <color indexed="8"/>
      <name val="Calibri"/>
      <family val="2"/>
      <scheme val="minor"/>
    </font>
    <font>
      <i/>
      <sz val="11"/>
      <color indexed="8"/>
      <name val="Calibri"/>
      <family val="2"/>
      <scheme val="minor"/>
    </font>
    <font>
      <u/>
      <sz val="10"/>
      <color theme="10"/>
      <name val="Calibri Light"/>
      <family val="2"/>
      <scheme val="major"/>
    </font>
    <font>
      <u/>
      <sz val="11"/>
      <color theme="10"/>
      <name val="Calibri Light"/>
      <family val="2"/>
      <scheme val="major"/>
    </font>
    <font>
      <b/>
      <sz val="12"/>
      <name val="Arial Narrow"/>
      <family val="2"/>
    </font>
    <font>
      <b/>
      <sz val="11"/>
      <color theme="1"/>
      <name val="Calibri"/>
      <family val="2"/>
      <scheme val="minor"/>
    </font>
    <font>
      <sz val="10"/>
      <name val="Calibri"/>
      <family val="2"/>
      <scheme val="minor"/>
    </font>
    <font>
      <i/>
      <sz val="10"/>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b/>
      <sz val="11"/>
      <name val="Calibri"/>
      <family val="2"/>
      <scheme val="minor"/>
    </font>
    <font>
      <b/>
      <sz val="10"/>
      <color theme="1"/>
      <name val="Calibri"/>
      <family val="2"/>
      <scheme val="minor"/>
    </font>
    <font>
      <b/>
      <sz val="11"/>
      <color indexed="8"/>
      <name val="Arial Narrow"/>
      <family val="2"/>
    </font>
    <font>
      <sz val="11"/>
      <color indexed="8"/>
      <name val="Arial Narrow"/>
      <family val="2"/>
    </font>
    <font>
      <i/>
      <sz val="10"/>
      <color indexed="8"/>
      <name val="Calibri"/>
      <family val="2"/>
      <scheme val="minor"/>
    </font>
    <font>
      <b/>
      <sz val="12"/>
      <color indexed="8"/>
      <name val="Calibri"/>
      <family val="2"/>
      <scheme val="minor"/>
    </font>
    <font>
      <sz val="12"/>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0" fontId="2" fillId="0" borderId="0"/>
    <xf numFmtId="0" fontId="16" fillId="0" borderId="0"/>
    <xf numFmtId="0" fontId="4" fillId="0" borderId="0"/>
    <xf numFmtId="0" fontId="18" fillId="0" borderId="0" applyNumberFormat="0" applyFill="0" applyBorder="0" applyAlignment="0" applyProtection="0"/>
    <xf numFmtId="0" fontId="2" fillId="0" borderId="0"/>
  </cellStyleXfs>
  <cellXfs count="173">
    <xf numFmtId="0" fontId="0" fillId="0" borderId="0" xfId="0"/>
    <xf numFmtId="0" fontId="6" fillId="0" borderId="0" xfId="0" applyFont="1"/>
    <xf numFmtId="0" fontId="8" fillId="0" borderId="0" xfId="0" applyFont="1" applyAlignment="1"/>
    <xf numFmtId="0" fontId="10" fillId="0" borderId="0" xfId="4" applyFont="1" applyFill="1" applyAlignment="1">
      <alignment horizontal="left"/>
    </xf>
    <xf numFmtId="4" fontId="10" fillId="0" borderId="0" xfId="4" applyNumberFormat="1" applyFont="1" applyFill="1" applyAlignment="1">
      <alignment horizontal="right"/>
    </xf>
    <xf numFmtId="0" fontId="11" fillId="0" borderId="0" xfId="0" applyFont="1" applyFill="1" applyAlignment="1">
      <alignment horizontal="left"/>
    </xf>
    <xf numFmtId="0" fontId="10" fillId="0" borderId="0" xfId="0" applyFont="1"/>
    <xf numFmtId="0" fontId="9" fillId="0" borderId="0" xfId="0" applyFont="1"/>
    <xf numFmtId="0" fontId="10" fillId="0" borderId="0" xfId="0" applyFont="1" applyFill="1" applyAlignment="1">
      <alignment horizontal="left"/>
    </xf>
    <xf numFmtId="4" fontId="10" fillId="0" borderId="0" xfId="0" applyNumberFormat="1" applyFont="1" applyFill="1" applyAlignment="1">
      <alignment horizontal="right"/>
    </xf>
    <xf numFmtId="0" fontId="11" fillId="0" borderId="0" xfId="0" applyFont="1"/>
    <xf numFmtId="0" fontId="9" fillId="0" borderId="0" xfId="3" applyFont="1" applyFill="1"/>
    <xf numFmtId="3" fontId="10" fillId="0" borderId="0" xfId="3" applyNumberFormat="1" applyFont="1" applyFill="1"/>
    <xf numFmtId="0" fontId="10" fillId="0" borderId="0" xfId="3" applyFont="1" applyFill="1"/>
    <xf numFmtId="9" fontId="10" fillId="0" borderId="0" xfId="3" applyNumberFormat="1" applyFont="1" applyFill="1"/>
    <xf numFmtId="0" fontId="9" fillId="0" borderId="0" xfId="3" applyFont="1" applyFill="1" applyAlignment="1">
      <alignment horizontal="left"/>
    </xf>
    <xf numFmtId="0" fontId="9" fillId="0" borderId="0" xfId="0" applyFont="1" applyFill="1" applyAlignment="1">
      <alignment horizontal="left"/>
    </xf>
    <xf numFmtId="165" fontId="10" fillId="0" borderId="0" xfId="2" applyNumberFormat="1" applyFont="1"/>
    <xf numFmtId="3" fontId="10" fillId="0" borderId="0" xfId="0" applyNumberFormat="1" applyFont="1" applyFill="1" applyAlignment="1">
      <alignment horizontal="right"/>
    </xf>
    <xf numFmtId="0" fontId="10" fillId="0" borderId="0" xfId="3" applyFont="1" applyFill="1" applyAlignment="1">
      <alignment horizontal="center"/>
    </xf>
    <xf numFmtId="0" fontId="9" fillId="0" borderId="1" xfId="3" applyFont="1" applyFill="1" applyBorder="1"/>
    <xf numFmtId="0" fontId="9" fillId="0" borderId="1" xfId="3" applyFont="1" applyFill="1" applyBorder="1" applyAlignment="1">
      <alignment horizontal="center"/>
    </xf>
    <xf numFmtId="0" fontId="12" fillId="0" borderId="0" xfId="3" applyFont="1" applyFill="1" applyBorder="1" applyAlignment="1"/>
    <xf numFmtId="0" fontId="12" fillId="0" borderId="0" xfId="3" applyFont="1" applyFill="1" applyBorder="1" applyAlignment="1">
      <alignment horizontal="left"/>
    </xf>
    <xf numFmtId="0" fontId="12" fillId="0" borderId="0" xfId="3" applyFont="1" applyFill="1" applyBorder="1" applyAlignment="1">
      <alignment horizontal="center"/>
    </xf>
    <xf numFmtId="1" fontId="12" fillId="0" borderId="0" xfId="3" applyNumberFormat="1" applyFont="1" applyFill="1" applyBorder="1" applyAlignment="1">
      <alignment horizontal="center"/>
    </xf>
    <xf numFmtId="1" fontId="12" fillId="0" borderId="0" xfId="3" applyNumberFormat="1" applyFont="1" applyFill="1" applyBorder="1" applyAlignment="1">
      <alignment horizontal="center" vertical="center"/>
    </xf>
    <xf numFmtId="0" fontId="12" fillId="0" borderId="0" xfId="3" quotePrefix="1" applyNumberFormat="1" applyFont="1" applyFill="1" applyBorder="1" applyAlignment="1"/>
    <xf numFmtId="0" fontId="10" fillId="0" borderId="0" xfId="3" applyFont="1" applyFill="1" applyBorder="1"/>
    <xf numFmtId="0" fontId="12" fillId="0" borderId="0" xfId="7" applyFont="1" applyFill="1" applyBorder="1" applyAlignment="1"/>
    <xf numFmtId="0" fontId="12" fillId="0" borderId="0" xfId="3" applyFont="1" applyFill="1" applyBorder="1" applyAlignment="1">
      <alignment vertical="top"/>
    </xf>
    <xf numFmtId="0" fontId="12" fillId="0" borderId="0" xfId="3" applyFont="1" applyFill="1" applyBorder="1" applyAlignment="1" applyProtection="1">
      <alignment horizontal="center"/>
      <protection locked="0"/>
    </xf>
    <xf numFmtId="167" fontId="12" fillId="0" borderId="0" xfId="3" applyNumberFormat="1" applyFont="1" applyFill="1" applyBorder="1" applyAlignment="1" applyProtection="1"/>
    <xf numFmtId="4" fontId="12" fillId="0" borderId="0" xfId="3" applyNumberFormat="1" applyFont="1" applyFill="1" applyBorder="1" applyAlignment="1" applyProtection="1">
      <alignment horizontal="left"/>
    </xf>
    <xf numFmtId="1" fontId="12" fillId="0" borderId="0" xfId="3" applyNumberFormat="1" applyFont="1" applyFill="1" applyBorder="1" applyAlignment="1" applyProtection="1">
      <alignment horizontal="center"/>
    </xf>
    <xf numFmtId="0" fontId="12" fillId="0" borderId="0" xfId="8" applyFont="1" applyFill="1" applyBorder="1" applyAlignment="1"/>
    <xf numFmtId="0" fontId="12" fillId="0" borderId="0" xfId="9" applyFont="1" applyFill="1" applyBorder="1" applyAlignment="1">
      <alignment horizontal="left"/>
    </xf>
    <xf numFmtId="0" fontId="6" fillId="0" borderId="0" xfId="3" applyFont="1" applyFill="1" applyBorder="1" applyAlignment="1">
      <alignment horizontal="center" vertical="center"/>
    </xf>
    <xf numFmtId="0" fontId="12" fillId="0" borderId="0" xfId="3" applyFont="1" applyFill="1" applyBorder="1" applyAlignment="1" applyProtection="1"/>
    <xf numFmtId="0" fontId="12" fillId="0" borderId="0" xfId="3" applyFont="1" applyFill="1" applyBorder="1" applyAlignment="1" applyProtection="1">
      <alignment horizontal="center"/>
    </xf>
    <xf numFmtId="49" fontId="12" fillId="0" borderId="0" xfId="3" applyNumberFormat="1" applyFont="1" applyFill="1" applyBorder="1" applyAlignment="1">
      <alignment vertical="top"/>
    </xf>
    <xf numFmtId="0" fontId="12" fillId="0" borderId="0" xfId="3" applyNumberFormat="1" applyFont="1" applyFill="1" applyBorder="1" applyAlignment="1">
      <alignment horizontal="center"/>
    </xf>
    <xf numFmtId="0" fontId="10" fillId="0" borderId="0" xfId="3" applyFont="1" applyFill="1" applyBorder="1" applyAlignment="1">
      <alignment horizontal="center"/>
    </xf>
    <xf numFmtId="4" fontId="12" fillId="0" borderId="0" xfId="3" applyNumberFormat="1" applyFont="1" applyFill="1" applyBorder="1" applyAlignment="1">
      <alignment horizontal="left"/>
    </xf>
    <xf numFmtId="0" fontId="12" fillId="0" borderId="0" xfId="3" applyFont="1" applyFill="1" applyBorder="1" applyAlignment="1">
      <alignment horizontal="center" vertical="top"/>
    </xf>
    <xf numFmtId="0" fontId="12" fillId="0" borderId="0" xfId="4" applyFont="1" applyFill="1" applyBorder="1" applyAlignment="1"/>
    <xf numFmtId="4" fontId="12" fillId="0" borderId="0" xfId="4" applyNumberFormat="1" applyFont="1" applyFill="1" applyBorder="1" applyAlignment="1">
      <alignment horizontal="left"/>
    </xf>
    <xf numFmtId="0" fontId="12" fillId="0" borderId="0" xfId="4" applyFont="1" applyFill="1" applyBorder="1" applyAlignment="1">
      <alignment horizontal="center"/>
    </xf>
    <xf numFmtId="0" fontId="10" fillId="0" borderId="0" xfId="3" applyFont="1"/>
    <xf numFmtId="0" fontId="10" fillId="0" borderId="0" xfId="3" applyFont="1" applyFill="1" applyAlignment="1">
      <alignment horizontal="left"/>
    </xf>
    <xf numFmtId="0" fontId="10" fillId="0" borderId="0" xfId="3" applyFont="1" applyFill="1" applyAlignment="1">
      <alignment horizontal="right"/>
    </xf>
    <xf numFmtId="0" fontId="19" fillId="0" borderId="0" xfId="0" applyFont="1"/>
    <xf numFmtId="3" fontId="10" fillId="0" borderId="0" xfId="4" applyNumberFormat="1" applyFont="1" applyFill="1" applyAlignment="1">
      <alignment horizontal="right"/>
    </xf>
    <xf numFmtId="3" fontId="9" fillId="0" borderId="0" xfId="0" applyNumberFormat="1" applyFont="1"/>
    <xf numFmtId="3" fontId="10" fillId="0" borderId="0" xfId="0" applyNumberFormat="1" applyFont="1"/>
    <xf numFmtId="0" fontId="20" fillId="0" borderId="0" xfId="3" applyFont="1"/>
    <xf numFmtId="165" fontId="20" fillId="0" borderId="0" xfId="3" applyNumberFormat="1" applyFont="1"/>
    <xf numFmtId="3" fontId="20" fillId="0" borderId="0" xfId="3" applyNumberFormat="1" applyFont="1"/>
    <xf numFmtId="0" fontId="22" fillId="0" borderId="0" xfId="3" applyFont="1"/>
    <xf numFmtId="3" fontId="12" fillId="0" borderId="0" xfId="0" applyNumberFormat="1" applyFont="1" applyFill="1" applyAlignment="1">
      <alignment horizontal="right"/>
    </xf>
    <xf numFmtId="0" fontId="23" fillId="0" borderId="0" xfId="5" applyFont="1"/>
    <xf numFmtId="0" fontId="24" fillId="0" borderId="0" xfId="5" applyFont="1" applyFill="1"/>
    <xf numFmtId="0" fontId="25" fillId="0" borderId="0" xfId="0" applyFont="1" applyFill="1" applyAlignment="1">
      <alignment horizontal="left"/>
    </xf>
    <xf numFmtId="9" fontId="10" fillId="0" borderId="0" xfId="2" applyNumberFormat="1" applyFont="1"/>
    <xf numFmtId="0" fontId="26" fillId="0" borderId="0" xfId="0" applyFont="1"/>
    <xf numFmtId="0" fontId="21" fillId="0" borderId="0" xfId="3" applyFont="1"/>
    <xf numFmtId="0" fontId="1" fillId="0" borderId="0" xfId="0" applyFont="1"/>
    <xf numFmtId="3" fontId="1" fillId="0" borderId="0" xfId="0" applyNumberFormat="1" applyFont="1"/>
    <xf numFmtId="165" fontId="1" fillId="0" borderId="0" xfId="0" applyNumberFormat="1" applyFont="1"/>
    <xf numFmtId="3" fontId="26" fillId="0" borderId="0" xfId="0" applyNumberFormat="1" applyFont="1" applyAlignment="1">
      <alignment wrapText="1"/>
    </xf>
    <xf numFmtId="0" fontId="26" fillId="0" borderId="0" xfId="0" applyFont="1" applyAlignment="1">
      <alignment wrapText="1"/>
    </xf>
    <xf numFmtId="0" fontId="12" fillId="0" borderId="0" xfId="0" applyFont="1"/>
    <xf numFmtId="3" fontId="11" fillId="0" borderId="0" xfId="0" applyNumberFormat="1" applyFont="1" applyFill="1" applyBorder="1" applyAlignment="1">
      <alignment horizontal="right"/>
    </xf>
    <xf numFmtId="0" fontId="9" fillId="0" borderId="0" xfId="0" applyFont="1" applyFill="1" applyBorder="1"/>
    <xf numFmtId="0" fontId="10" fillId="0" borderId="0" xfId="0" applyFont="1" applyFill="1"/>
    <xf numFmtId="0" fontId="9" fillId="0" borderId="0" xfId="0" applyFont="1" applyFill="1"/>
    <xf numFmtId="3" fontId="26" fillId="0" borderId="0" xfId="0" applyNumberFormat="1" applyFont="1"/>
    <xf numFmtId="165" fontId="26" fillId="0" borderId="0" xfId="0" applyNumberFormat="1" applyFont="1"/>
    <xf numFmtId="0" fontId="9" fillId="0" borderId="0" xfId="4" applyFont="1" applyFill="1" applyAlignment="1">
      <alignment horizontal="left" wrapText="1"/>
    </xf>
    <xf numFmtId="0" fontId="6" fillId="0" borderId="0" xfId="0" applyFont="1" applyAlignment="1">
      <alignment wrapText="1"/>
    </xf>
    <xf numFmtId="3" fontId="11" fillId="0" borderId="0" xfId="0" applyNumberFormat="1" applyFont="1" applyFill="1" applyBorder="1"/>
    <xf numFmtId="3" fontId="11" fillId="0" borderId="0" xfId="0" applyNumberFormat="1" applyFont="1" applyFill="1" applyAlignment="1">
      <alignment horizontal="right"/>
    </xf>
    <xf numFmtId="3" fontId="11" fillId="0" borderId="0" xfId="15" applyNumberFormat="1" applyFont="1" applyFill="1" applyBorder="1" applyAlignment="1">
      <alignment horizontal="right" wrapText="1"/>
    </xf>
    <xf numFmtId="3" fontId="11" fillId="0" borderId="0" xfId="0" applyNumberFormat="1" applyFont="1" applyFill="1"/>
    <xf numFmtId="3" fontId="11" fillId="0" borderId="0" xfId="0" applyNumberFormat="1" applyFont="1" applyFill="1" applyAlignment="1">
      <alignment horizontal="left"/>
    </xf>
    <xf numFmtId="3" fontId="0" fillId="0" borderId="0" xfId="0" applyNumberFormat="1" applyFont="1"/>
    <xf numFmtId="0" fontId="27" fillId="0" borderId="0" xfId="3" applyFont="1" applyFill="1"/>
    <xf numFmtId="0" fontId="27" fillId="0" borderId="0" xfId="3" applyFont="1"/>
    <xf numFmtId="0" fontId="28" fillId="0" borderId="0" xfId="3" applyFont="1" applyFill="1" applyAlignment="1">
      <alignment horizontal="left"/>
    </xf>
    <xf numFmtId="0" fontId="29" fillId="0" borderId="0" xfId="0" applyFont="1" applyFill="1" applyAlignment="1">
      <alignment horizontal="left"/>
    </xf>
    <xf numFmtId="3" fontId="29" fillId="0" borderId="0" xfId="0" applyNumberFormat="1" applyFont="1" applyFill="1" applyAlignment="1">
      <alignment horizontal="left"/>
    </xf>
    <xf numFmtId="0" fontId="29" fillId="0" borderId="0" xfId="0" applyFont="1"/>
    <xf numFmtId="0" fontId="30" fillId="0" borderId="0" xfId="0" applyFont="1" applyFill="1" applyAlignment="1">
      <alignment horizontal="left"/>
    </xf>
    <xf numFmtId="3" fontId="30" fillId="0" borderId="0" xfId="0" applyNumberFormat="1" applyFont="1" applyFill="1" applyAlignment="1">
      <alignment horizontal="right"/>
    </xf>
    <xf numFmtId="164" fontId="30" fillId="0" borderId="0" xfId="0" applyNumberFormat="1" applyFont="1" applyFill="1" applyAlignment="1">
      <alignment horizontal="right"/>
    </xf>
    <xf numFmtId="0" fontId="30" fillId="0" borderId="0" xfId="0" applyFont="1"/>
    <xf numFmtId="3" fontId="30" fillId="0" borderId="0" xfId="4" applyNumberFormat="1" applyFont="1" applyFill="1" applyAlignment="1">
      <alignment horizontal="right"/>
    </xf>
    <xf numFmtId="0" fontId="29" fillId="0" borderId="0" xfId="0" applyFont="1" applyFill="1" applyAlignment="1">
      <alignment horizontal="right"/>
    </xf>
    <xf numFmtId="3" fontId="29" fillId="0" borderId="0" xfId="0" applyNumberFormat="1" applyFont="1" applyFill="1" applyAlignment="1">
      <alignment horizontal="right"/>
    </xf>
    <xf numFmtId="3" fontId="31" fillId="0" borderId="0" xfId="0" applyNumberFormat="1" applyFont="1"/>
    <xf numFmtId="0" fontId="31" fillId="0" borderId="0" xfId="0" applyFont="1"/>
    <xf numFmtId="2" fontId="31" fillId="0" borderId="0" xfId="0" applyNumberFormat="1" applyFont="1"/>
    <xf numFmtId="3" fontId="28" fillId="0" borderId="0" xfId="3" applyNumberFormat="1" applyFont="1" applyFill="1" applyAlignment="1">
      <alignment horizontal="center"/>
    </xf>
    <xf numFmtId="3" fontId="29" fillId="0" borderId="0" xfId="0" applyNumberFormat="1" applyFont="1" applyFill="1" applyAlignment="1">
      <alignment horizontal="center"/>
    </xf>
    <xf numFmtId="3" fontId="30" fillId="0" borderId="0" xfId="0" applyNumberFormat="1" applyFont="1" applyFill="1" applyAlignment="1">
      <alignment horizontal="center"/>
    </xf>
    <xf numFmtId="3" fontId="31" fillId="0" borderId="0" xfId="0" applyNumberFormat="1" applyFont="1" applyAlignment="1">
      <alignment horizontal="center"/>
    </xf>
    <xf numFmtId="0" fontId="32" fillId="0" borderId="0" xfId="3" applyFont="1" applyFill="1" applyAlignment="1">
      <alignment horizontal="left"/>
    </xf>
    <xf numFmtId="3" fontId="32" fillId="0" borderId="0" xfId="3" applyNumberFormat="1" applyFont="1" applyFill="1" applyAlignment="1">
      <alignment horizontal="center"/>
    </xf>
    <xf numFmtId="0" fontId="17" fillId="0" borderId="0" xfId="3" applyFont="1" applyFill="1"/>
    <xf numFmtId="0" fontId="17" fillId="0" borderId="0" xfId="3" applyFont="1"/>
    <xf numFmtId="9" fontId="17" fillId="0" borderId="0" xfId="13" applyNumberFormat="1" applyFont="1" applyFill="1" applyBorder="1" applyAlignment="1">
      <alignment horizontal="center" vertical="center"/>
    </xf>
    <xf numFmtId="9" fontId="0" fillId="0" borderId="0" xfId="0" applyNumberFormat="1" applyFont="1" applyFill="1" applyBorder="1" applyAlignment="1">
      <alignment horizontal="center"/>
    </xf>
    <xf numFmtId="9" fontId="17" fillId="0" borderId="0" xfId="0" applyNumberFormat="1" applyFont="1" applyFill="1" applyBorder="1" applyAlignment="1">
      <alignment horizontal="center"/>
    </xf>
    <xf numFmtId="9" fontId="0" fillId="0" borderId="0" xfId="0" applyNumberFormat="1" applyFont="1" applyFill="1" applyAlignment="1">
      <alignment horizontal="center"/>
    </xf>
    <xf numFmtId="165" fontId="0" fillId="0" borderId="0" xfId="0" applyNumberFormat="1" applyFont="1" applyFill="1" applyAlignment="1">
      <alignment horizontal="center"/>
    </xf>
    <xf numFmtId="0" fontId="33" fillId="0" borderId="0" xfId="0" applyFont="1"/>
    <xf numFmtId="9" fontId="17" fillId="0" borderId="0" xfId="0" applyNumberFormat="1" applyFont="1" applyFill="1" applyAlignment="1">
      <alignment horizontal="center" vertical="center"/>
    </xf>
    <xf numFmtId="0" fontId="0" fillId="0" borderId="0" xfId="0" applyFont="1"/>
    <xf numFmtId="3" fontId="31" fillId="0" borderId="0" xfId="0" applyNumberFormat="1" applyFont="1" applyAlignment="1">
      <alignment horizontal="right"/>
    </xf>
    <xf numFmtId="0" fontId="32" fillId="0" borderId="0" xfId="0" applyFont="1"/>
    <xf numFmtId="3" fontId="0" fillId="0" borderId="0" xfId="0" applyNumberFormat="1" applyFont="1" applyAlignment="1">
      <alignment horizontal="right"/>
    </xf>
    <xf numFmtId="0" fontId="34" fillId="0" borderId="0" xfId="3" applyFont="1" applyFill="1"/>
    <xf numFmtId="0" fontId="34" fillId="0" borderId="0" xfId="3" applyFont="1" applyFill="1" applyAlignment="1">
      <alignment horizontal="center"/>
    </xf>
    <xf numFmtId="0" fontId="35" fillId="0" borderId="0" xfId="3" applyFont="1" applyFill="1"/>
    <xf numFmtId="0" fontId="34" fillId="0" borderId="0" xfId="3" applyFont="1"/>
    <xf numFmtId="0" fontId="29" fillId="0" borderId="0" xfId="0" applyFont="1" applyBorder="1"/>
    <xf numFmtId="0" fontId="30" fillId="0" borderId="0" xfId="0" applyFont="1" applyBorder="1"/>
    <xf numFmtId="3" fontId="30" fillId="0" borderId="0" xfId="0" applyNumberFormat="1" applyFont="1" applyBorder="1"/>
    <xf numFmtId="3" fontId="30" fillId="0" borderId="0" xfId="0" applyNumberFormat="1" applyFont="1" applyFill="1" applyBorder="1"/>
    <xf numFmtId="0" fontId="27" fillId="0" borderId="0" xfId="0" applyFont="1" applyBorder="1" applyAlignment="1"/>
    <xf numFmtId="3" fontId="27" fillId="0" borderId="0" xfId="10" applyNumberFormat="1" applyFont="1" applyBorder="1" applyAlignment="1"/>
    <xf numFmtId="3" fontId="27" fillId="0" borderId="0" xfId="1" applyNumberFormat="1" applyFont="1" applyBorder="1" applyAlignment="1"/>
    <xf numFmtId="0" fontId="27" fillId="0" borderId="0" xfId="0" applyFont="1" applyFill="1" applyBorder="1" applyAlignment="1"/>
    <xf numFmtId="0" fontId="27" fillId="0" borderId="0" xfId="0" applyFont="1" applyFill="1" applyBorder="1" applyAlignment="1">
      <alignment horizontal="left" vertical="center"/>
    </xf>
    <xf numFmtId="3" fontId="27" fillId="0" borderId="0" xfId="0" applyNumberFormat="1" applyFont="1" applyFill="1" applyBorder="1" applyAlignment="1">
      <alignment vertical="center"/>
    </xf>
    <xf numFmtId="0" fontId="27" fillId="0" borderId="0" xfId="0" applyFont="1" applyFill="1" applyBorder="1" applyAlignment="1">
      <alignment horizontal="left"/>
    </xf>
    <xf numFmtId="3" fontId="27" fillId="0" borderId="0" xfId="0" applyNumberFormat="1" applyFont="1" applyFill="1" applyBorder="1" applyAlignment="1"/>
    <xf numFmtId="0" fontId="30" fillId="0" borderId="0" xfId="11" applyFont="1" applyFill="1" applyBorder="1" applyAlignment="1">
      <alignment wrapText="1"/>
    </xf>
    <xf numFmtId="0" fontId="30" fillId="0" borderId="0" xfId="11" applyFont="1" applyFill="1" applyBorder="1" applyAlignment="1">
      <alignment horizontal="left" wrapText="1"/>
    </xf>
    <xf numFmtId="1" fontId="27" fillId="0" borderId="0" xfId="0" applyNumberFormat="1" applyFont="1" applyFill="1" applyBorder="1" applyAlignment="1"/>
    <xf numFmtId="2" fontId="27" fillId="0" borderId="0" xfId="0" applyNumberFormat="1" applyFont="1" applyFill="1" applyBorder="1" applyAlignment="1">
      <alignment horizontal="left"/>
    </xf>
    <xf numFmtId="3" fontId="27" fillId="0" borderId="0" xfId="1" applyNumberFormat="1" applyFont="1" applyFill="1" applyBorder="1" applyAlignment="1"/>
    <xf numFmtId="0" fontId="27" fillId="0" borderId="0" xfId="11" applyFont="1" applyFill="1" applyBorder="1" applyAlignment="1">
      <alignment vertical="center"/>
    </xf>
    <xf numFmtId="0" fontId="27" fillId="0" borderId="0" xfId="4" applyFont="1" applyFill="1" applyBorder="1" applyAlignment="1">
      <alignment horizontal="left" vertical="center"/>
    </xf>
    <xf numFmtId="3" fontId="27" fillId="0" borderId="0" xfId="10" applyNumberFormat="1" applyFont="1" applyFill="1" applyBorder="1" applyAlignment="1">
      <alignment vertical="center"/>
    </xf>
    <xf numFmtId="0" fontId="30" fillId="0" borderId="0" xfId="0" applyFont="1" applyFill="1" applyBorder="1"/>
    <xf numFmtId="0" fontId="21" fillId="0" borderId="0" xfId="0" applyFont="1" applyBorder="1"/>
    <xf numFmtId="0" fontId="37" fillId="0" borderId="0" xfId="0" applyFont="1" applyBorder="1"/>
    <xf numFmtId="0" fontId="38" fillId="0" borderId="0" xfId="0" applyFont="1" applyBorder="1"/>
    <xf numFmtId="3" fontId="38" fillId="0" borderId="0" xfId="0" applyNumberFormat="1" applyFont="1" applyBorder="1"/>
    <xf numFmtId="0" fontId="29" fillId="0" borderId="1" xfId="0" applyFont="1" applyBorder="1"/>
    <xf numFmtId="3" fontId="29" fillId="0" borderId="1" xfId="0" applyNumberFormat="1" applyFont="1" applyBorder="1"/>
    <xf numFmtId="0" fontId="29" fillId="0" borderId="0" xfId="4" applyFont="1" applyFill="1" applyAlignment="1">
      <alignment horizontal="left" wrapText="1"/>
    </xf>
    <xf numFmtId="0" fontId="30" fillId="0" borderId="0" xfId="4" applyFont="1" applyFill="1" applyAlignment="1">
      <alignment horizontal="left"/>
    </xf>
    <xf numFmtId="0" fontId="32" fillId="0" borderId="0" xfId="4" applyFont="1"/>
    <xf numFmtId="0" fontId="29" fillId="0" borderId="0" xfId="4" applyFont="1"/>
    <xf numFmtId="0" fontId="28" fillId="0" borderId="0" xfId="4" applyFont="1" applyFill="1" applyAlignment="1">
      <alignment horizontal="left"/>
    </xf>
    <xf numFmtId="164" fontId="31" fillId="0" borderId="0" xfId="0" applyNumberFormat="1" applyFont="1"/>
    <xf numFmtId="3" fontId="33" fillId="0" borderId="0" xfId="0" applyNumberFormat="1" applyFont="1"/>
    <xf numFmtId="164" fontId="33" fillId="0" borderId="0" xfId="0" applyNumberFormat="1" applyFont="1"/>
    <xf numFmtId="164" fontId="33" fillId="0" borderId="0" xfId="0" applyNumberFormat="1" applyFont="1" applyAlignment="1">
      <alignment horizontal="center"/>
    </xf>
    <xf numFmtId="0" fontId="29" fillId="0" borderId="0" xfId="4" applyFont="1" applyFill="1" applyAlignment="1">
      <alignment horizontal="left"/>
    </xf>
    <xf numFmtId="3" fontId="29" fillId="0" borderId="0" xfId="4" applyNumberFormat="1" applyFont="1" applyFill="1" applyAlignment="1">
      <alignment horizontal="right"/>
    </xf>
    <xf numFmtId="3" fontId="30" fillId="0" borderId="0" xfId="0" applyNumberFormat="1" applyFont="1"/>
    <xf numFmtId="166" fontId="31" fillId="0" borderId="0" xfId="0" applyNumberFormat="1" applyFont="1"/>
    <xf numFmtId="166" fontId="33" fillId="0" borderId="0" xfId="0" applyNumberFormat="1" applyFont="1" applyAlignment="1">
      <alignment horizontal="center"/>
    </xf>
    <xf numFmtId="0" fontId="3" fillId="0" borderId="0" xfId="5"/>
    <xf numFmtId="0" fontId="7" fillId="0" borderId="0" xfId="0" applyFont="1" applyAlignment="1">
      <alignment horizontal="left"/>
    </xf>
    <xf numFmtId="0" fontId="8" fillId="0" borderId="0" xfId="0" applyFont="1" applyAlignment="1">
      <alignment horizontal="left"/>
    </xf>
    <xf numFmtId="0" fontId="14" fillId="0" borderId="0" xfId="3" applyFont="1" applyFill="1" applyAlignment="1">
      <alignment horizontal="left" wrapText="1"/>
    </xf>
    <xf numFmtId="0" fontId="13" fillId="0" borderId="0" xfId="3" applyFont="1" applyFill="1" applyAlignment="1">
      <alignment horizontal="left" wrapText="1"/>
    </xf>
    <xf numFmtId="0" fontId="15" fillId="0" borderId="0" xfId="3" applyFont="1" applyFill="1" applyAlignment="1">
      <alignment horizontal="center" wrapText="1"/>
    </xf>
    <xf numFmtId="0" fontId="36" fillId="0" borderId="0" xfId="0" applyFont="1" applyAlignment="1">
      <alignment horizontal="left" wrapText="1"/>
    </xf>
  </cellXfs>
  <cellStyles count="16">
    <cellStyle name="Comma" xfId="1" builtinId="3"/>
    <cellStyle name="Comma 2" xfId="10" xr:uid="{00000000-0005-0000-0000-000001000000}"/>
    <cellStyle name="Hyperlink" xfId="5" builtinId="8"/>
    <cellStyle name="Normal" xfId="0" builtinId="0"/>
    <cellStyle name="Normal 10" xfId="12" xr:uid="{00000000-0005-0000-0000-000004000000}"/>
    <cellStyle name="Normal 2" xfId="4" xr:uid="{00000000-0005-0000-0000-000005000000}"/>
    <cellStyle name="Normal 2 2" xfId="13" xr:uid="{00000000-0005-0000-0000-000006000000}"/>
    <cellStyle name="Normal 3" xfId="3" xr:uid="{00000000-0005-0000-0000-000007000000}"/>
    <cellStyle name="Normal 4" xfId="6" xr:uid="{00000000-0005-0000-0000-000008000000}"/>
    <cellStyle name="Normal 5" xfId="9" xr:uid="{00000000-0005-0000-0000-000009000000}"/>
    <cellStyle name="Normal 6" xfId="14" xr:uid="{00000000-0005-0000-0000-00000A000000}"/>
    <cellStyle name="Normal_FANORP     FANOMATCHRP" xfId="8" xr:uid="{00000000-0005-0000-0000-00000B000000}"/>
    <cellStyle name="Normal_fixed asset sys file EXTRACT" xfId="7" xr:uid="{00000000-0005-0000-0000-00000C000000}"/>
    <cellStyle name="Normal_Sheet1" xfId="11" xr:uid="{00000000-0005-0000-0000-00000D000000}"/>
    <cellStyle name="Normal_Sheet2" xfId="15" xr:uid="{00000000-0005-0000-0000-00000E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election activeCell="A18" sqref="A18:I18"/>
    </sheetView>
  </sheetViews>
  <sheetFormatPr baseColWidth="10" defaultColWidth="9.1640625" defaultRowHeight="13" x14ac:dyDescent="0.15"/>
  <cols>
    <col min="1" max="1" width="9.1640625" style="1"/>
    <col min="2" max="2" width="45.6640625" style="1" bestFit="1" customWidth="1"/>
    <col min="3" max="16384" width="9.1640625" style="1"/>
  </cols>
  <sheetData>
    <row r="1" spans="1:10" ht="16" x14ac:dyDescent="0.2">
      <c r="A1" s="51" t="s">
        <v>1072</v>
      </c>
    </row>
    <row r="3" spans="1:10" x14ac:dyDescent="0.15">
      <c r="A3" s="167" t="s">
        <v>0</v>
      </c>
      <c r="B3" s="167"/>
      <c r="C3" s="167"/>
      <c r="D3" s="167"/>
      <c r="E3" s="167"/>
      <c r="F3" s="167"/>
    </row>
    <row r="4" spans="1:10" ht="14" x14ac:dyDescent="0.2">
      <c r="B4" s="60" t="s">
        <v>1</v>
      </c>
    </row>
    <row r="5" spans="1:10" ht="14" x14ac:dyDescent="0.2">
      <c r="B5" s="60" t="s">
        <v>2</v>
      </c>
    </row>
    <row r="6" spans="1:10" ht="14" x14ac:dyDescent="0.2">
      <c r="B6" s="60" t="s">
        <v>3</v>
      </c>
    </row>
    <row r="7" spans="1:10" ht="14" x14ac:dyDescent="0.2">
      <c r="B7" s="60" t="s">
        <v>4</v>
      </c>
    </row>
    <row r="8" spans="1:10" ht="15" x14ac:dyDescent="0.2">
      <c r="B8" s="61" t="s">
        <v>5</v>
      </c>
    </row>
    <row r="9" spans="1:10" ht="14" x14ac:dyDescent="0.2">
      <c r="B9" s="60" t="s">
        <v>6</v>
      </c>
    </row>
    <row r="10" spans="1:10" ht="15" x14ac:dyDescent="0.2">
      <c r="B10" s="61" t="s">
        <v>7</v>
      </c>
    </row>
    <row r="11" spans="1:10" ht="15" x14ac:dyDescent="0.2">
      <c r="B11" s="166" t="s">
        <v>1071</v>
      </c>
    </row>
    <row r="12" spans="1:10" ht="14" x14ac:dyDescent="0.2">
      <c r="B12" s="60" t="s">
        <v>8</v>
      </c>
    </row>
    <row r="13" spans="1:10" ht="14" x14ac:dyDescent="0.2">
      <c r="B13" s="60" t="s">
        <v>9</v>
      </c>
    </row>
    <row r="14" spans="1:10" ht="14" x14ac:dyDescent="0.2">
      <c r="B14" s="60" t="s">
        <v>10</v>
      </c>
    </row>
    <row r="16" spans="1:10" x14ac:dyDescent="0.15">
      <c r="A16" s="167" t="s">
        <v>1073</v>
      </c>
      <c r="B16" s="167"/>
      <c r="C16" s="167"/>
      <c r="D16" s="167"/>
      <c r="E16" s="167"/>
      <c r="F16" s="167"/>
      <c r="G16" s="167"/>
      <c r="H16" s="167"/>
      <c r="I16" s="2"/>
      <c r="J16" s="2"/>
    </row>
    <row r="18" spans="1:9" x14ac:dyDescent="0.15">
      <c r="A18" s="168" t="s">
        <v>1074</v>
      </c>
      <c r="B18" s="168"/>
      <c r="C18" s="168"/>
      <c r="D18" s="168"/>
      <c r="E18" s="168"/>
      <c r="F18" s="168"/>
      <c r="G18" s="168"/>
      <c r="H18" s="168"/>
      <c r="I18" s="168"/>
    </row>
  </sheetData>
  <mergeCells count="3">
    <mergeCell ref="A3:F3"/>
    <mergeCell ref="A18:I18"/>
    <mergeCell ref="A16:H16"/>
  </mergeCells>
  <hyperlinks>
    <hyperlink ref="B4" location="'Population Density'!A1" display="Population Density" xr:uid="{00000000-0004-0000-0000-000000000000}"/>
    <hyperlink ref="B6" location="'Parkland as % of City Area'!A1" display="Parkland as Percent of City Area" xr:uid="{00000000-0004-0000-0000-000001000000}"/>
    <hyperlink ref="B7" location="'Designed and Natural Parkland'!A1" display="Natural and Designed Parkland by City" xr:uid="{00000000-0004-0000-0000-000002000000}"/>
    <hyperlink ref="B9" location="'Park Units'!A1" display="Parks per 10,000 Residents by City" xr:uid="{00000000-0004-0000-0000-000003000000}"/>
    <hyperlink ref="B12" location="'Oldest Parks by City'!A1" display="Oldest City Parks in the US" xr:uid="{00000000-0004-0000-0000-000004000000}"/>
    <hyperlink ref="B13" location="'Oldest Parks by Agency'!A1" display="Oldest City Park by Major City Agency" xr:uid="{00000000-0004-0000-0000-000005000000}"/>
    <hyperlink ref="B14" location="'Largest Parks'!A1" display="Largest Parks within 100 Largest US Cities" xr:uid="{00000000-0004-0000-0000-000006000000}"/>
    <hyperlink ref="B11" location="'Most Visited Parks'!A1" display="Most Visited City Parks" xr:uid="{00000000-0004-0000-0000-000007000000}"/>
    <hyperlink ref="B5" location="'Parkland by City and Agency'!A1" display="Parkland by City and Agency" xr:uid="{00000000-0004-0000-0000-000008000000}"/>
    <hyperlink ref="B8" location="'Parkland per 1000 Residents'!A1" display="Parkland per 1,000 Residents by City" xr:uid="{00000000-0004-0000-0000-000009000000}"/>
    <hyperlink ref="B10" location="'Walkable Park Access'!A1" display="Walkable Park Access by City" xr:uid="{00000000-0004-0000-0000-00000A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5"/>
  <sheetViews>
    <sheetView workbookViewId="0"/>
  </sheetViews>
  <sheetFormatPr baseColWidth="10" defaultColWidth="8.83203125" defaultRowHeight="13" x14ac:dyDescent="0.15"/>
  <cols>
    <col min="1" max="1" width="61.5" style="13" customWidth="1"/>
    <col min="2" max="2" width="28.5" style="13" customWidth="1"/>
    <col min="3" max="3" width="19.6640625" style="19" customWidth="1"/>
    <col min="4" max="256" width="9.1640625" style="13"/>
    <col min="257" max="257" width="61.5" style="13" customWidth="1"/>
    <col min="258" max="258" width="28.5" style="13" customWidth="1"/>
    <col min="259" max="259" width="19.6640625" style="13" customWidth="1"/>
    <col min="260" max="512" width="9.1640625" style="13"/>
    <col min="513" max="513" width="61.5" style="13" customWidth="1"/>
    <col min="514" max="514" width="28.5" style="13" customWidth="1"/>
    <col min="515" max="515" width="19.6640625" style="13" customWidth="1"/>
    <col min="516" max="768" width="9.1640625" style="13"/>
    <col min="769" max="769" width="61.5" style="13" customWidth="1"/>
    <col min="770" max="770" width="28.5" style="13" customWidth="1"/>
    <col min="771" max="771" width="19.6640625" style="13" customWidth="1"/>
    <col min="772" max="1024" width="9.1640625" style="13"/>
    <col min="1025" max="1025" width="61.5" style="13" customWidth="1"/>
    <col min="1026" max="1026" width="28.5" style="13" customWidth="1"/>
    <col min="1027" max="1027" width="19.6640625" style="13" customWidth="1"/>
    <col min="1028" max="1280" width="9.1640625" style="13"/>
    <col min="1281" max="1281" width="61.5" style="13" customWidth="1"/>
    <col min="1282" max="1282" width="28.5" style="13" customWidth="1"/>
    <col min="1283" max="1283" width="19.6640625" style="13" customWidth="1"/>
    <col min="1284" max="1536" width="9.1640625" style="13"/>
    <col min="1537" max="1537" width="61.5" style="13" customWidth="1"/>
    <col min="1538" max="1538" width="28.5" style="13" customWidth="1"/>
    <col min="1539" max="1539" width="19.6640625" style="13" customWidth="1"/>
    <col min="1540" max="1792" width="9.1640625" style="13"/>
    <col min="1793" max="1793" width="61.5" style="13" customWidth="1"/>
    <col min="1794" max="1794" width="28.5" style="13" customWidth="1"/>
    <col min="1795" max="1795" width="19.6640625" style="13" customWidth="1"/>
    <col min="1796" max="2048" width="9.1640625" style="13"/>
    <col min="2049" max="2049" width="61.5" style="13" customWidth="1"/>
    <col min="2050" max="2050" width="28.5" style="13" customWidth="1"/>
    <col min="2051" max="2051" width="19.6640625" style="13" customWidth="1"/>
    <col min="2052" max="2304" width="9.1640625" style="13"/>
    <col min="2305" max="2305" width="61.5" style="13" customWidth="1"/>
    <col min="2306" max="2306" width="28.5" style="13" customWidth="1"/>
    <col min="2307" max="2307" width="19.6640625" style="13" customWidth="1"/>
    <col min="2308" max="2560" width="9.1640625" style="13"/>
    <col min="2561" max="2561" width="61.5" style="13" customWidth="1"/>
    <col min="2562" max="2562" width="28.5" style="13" customWidth="1"/>
    <col min="2563" max="2563" width="19.6640625" style="13" customWidth="1"/>
    <col min="2564" max="2816" width="9.1640625" style="13"/>
    <col min="2817" max="2817" width="61.5" style="13" customWidth="1"/>
    <col min="2818" max="2818" width="28.5" style="13" customWidth="1"/>
    <col min="2819" max="2819" width="19.6640625" style="13" customWidth="1"/>
    <col min="2820" max="3072" width="9.1640625" style="13"/>
    <col min="3073" max="3073" width="61.5" style="13" customWidth="1"/>
    <col min="3074" max="3074" width="28.5" style="13" customWidth="1"/>
    <col min="3075" max="3075" width="19.6640625" style="13" customWidth="1"/>
    <col min="3076" max="3328" width="9.1640625" style="13"/>
    <col min="3329" max="3329" width="61.5" style="13" customWidth="1"/>
    <col min="3330" max="3330" width="28.5" style="13" customWidth="1"/>
    <col min="3331" max="3331" width="19.6640625" style="13" customWidth="1"/>
    <col min="3332" max="3584" width="9.1640625" style="13"/>
    <col min="3585" max="3585" width="61.5" style="13" customWidth="1"/>
    <col min="3586" max="3586" width="28.5" style="13" customWidth="1"/>
    <col min="3587" max="3587" width="19.6640625" style="13" customWidth="1"/>
    <col min="3588" max="3840" width="9.1640625" style="13"/>
    <col min="3841" max="3841" width="61.5" style="13" customWidth="1"/>
    <col min="3842" max="3842" width="28.5" style="13" customWidth="1"/>
    <col min="3843" max="3843" width="19.6640625" style="13" customWidth="1"/>
    <col min="3844" max="4096" width="9.1640625" style="13"/>
    <col min="4097" max="4097" width="61.5" style="13" customWidth="1"/>
    <col min="4098" max="4098" width="28.5" style="13" customWidth="1"/>
    <col min="4099" max="4099" width="19.6640625" style="13" customWidth="1"/>
    <col min="4100" max="4352" width="9.1640625" style="13"/>
    <col min="4353" max="4353" width="61.5" style="13" customWidth="1"/>
    <col min="4354" max="4354" width="28.5" style="13" customWidth="1"/>
    <col min="4355" max="4355" width="19.6640625" style="13" customWidth="1"/>
    <col min="4356" max="4608" width="9.1640625" style="13"/>
    <col min="4609" max="4609" width="61.5" style="13" customWidth="1"/>
    <col min="4610" max="4610" width="28.5" style="13" customWidth="1"/>
    <col min="4611" max="4611" width="19.6640625" style="13" customWidth="1"/>
    <col min="4612" max="4864" width="9.1640625" style="13"/>
    <col min="4865" max="4865" width="61.5" style="13" customWidth="1"/>
    <col min="4866" max="4866" width="28.5" style="13" customWidth="1"/>
    <col min="4867" max="4867" width="19.6640625" style="13" customWidth="1"/>
    <col min="4868" max="5120" width="9.1640625" style="13"/>
    <col min="5121" max="5121" width="61.5" style="13" customWidth="1"/>
    <col min="5122" max="5122" width="28.5" style="13" customWidth="1"/>
    <col min="5123" max="5123" width="19.6640625" style="13" customWidth="1"/>
    <col min="5124" max="5376" width="9.1640625" style="13"/>
    <col min="5377" max="5377" width="61.5" style="13" customWidth="1"/>
    <col min="5378" max="5378" width="28.5" style="13" customWidth="1"/>
    <col min="5379" max="5379" width="19.6640625" style="13" customWidth="1"/>
    <col min="5380" max="5632" width="9.1640625" style="13"/>
    <col min="5633" max="5633" width="61.5" style="13" customWidth="1"/>
    <col min="5634" max="5634" width="28.5" style="13" customWidth="1"/>
    <col min="5635" max="5635" width="19.6640625" style="13" customWidth="1"/>
    <col min="5636" max="5888" width="9.1640625" style="13"/>
    <col min="5889" max="5889" width="61.5" style="13" customWidth="1"/>
    <col min="5890" max="5890" width="28.5" style="13" customWidth="1"/>
    <col min="5891" max="5891" width="19.6640625" style="13" customWidth="1"/>
    <col min="5892" max="6144" width="9.1640625" style="13"/>
    <col min="6145" max="6145" width="61.5" style="13" customWidth="1"/>
    <col min="6146" max="6146" width="28.5" style="13" customWidth="1"/>
    <col min="6147" max="6147" width="19.6640625" style="13" customWidth="1"/>
    <col min="6148" max="6400" width="9.1640625" style="13"/>
    <col min="6401" max="6401" width="61.5" style="13" customWidth="1"/>
    <col min="6402" max="6402" width="28.5" style="13" customWidth="1"/>
    <col min="6403" max="6403" width="19.6640625" style="13" customWidth="1"/>
    <col min="6404" max="6656" width="9.1640625" style="13"/>
    <col min="6657" max="6657" width="61.5" style="13" customWidth="1"/>
    <col min="6658" max="6658" width="28.5" style="13" customWidth="1"/>
    <col min="6659" max="6659" width="19.6640625" style="13" customWidth="1"/>
    <col min="6660" max="6912" width="9.1640625" style="13"/>
    <col min="6913" max="6913" width="61.5" style="13" customWidth="1"/>
    <col min="6914" max="6914" width="28.5" style="13" customWidth="1"/>
    <col min="6915" max="6915" width="19.6640625" style="13" customWidth="1"/>
    <col min="6916" max="7168" width="9.1640625" style="13"/>
    <col min="7169" max="7169" width="61.5" style="13" customWidth="1"/>
    <col min="7170" max="7170" width="28.5" style="13" customWidth="1"/>
    <col min="7171" max="7171" width="19.6640625" style="13" customWidth="1"/>
    <col min="7172" max="7424" width="9.1640625" style="13"/>
    <col min="7425" max="7425" width="61.5" style="13" customWidth="1"/>
    <col min="7426" max="7426" width="28.5" style="13" customWidth="1"/>
    <col min="7427" max="7427" width="19.6640625" style="13" customWidth="1"/>
    <col min="7428" max="7680" width="9.1640625" style="13"/>
    <col min="7681" max="7681" width="61.5" style="13" customWidth="1"/>
    <col min="7682" max="7682" width="28.5" style="13" customWidth="1"/>
    <col min="7683" max="7683" width="19.6640625" style="13" customWidth="1"/>
    <col min="7684" max="7936" width="9.1640625" style="13"/>
    <col min="7937" max="7937" width="61.5" style="13" customWidth="1"/>
    <col min="7938" max="7938" width="28.5" style="13" customWidth="1"/>
    <col min="7939" max="7939" width="19.6640625" style="13" customWidth="1"/>
    <col min="7940" max="8192" width="9.1640625" style="13"/>
    <col min="8193" max="8193" width="61.5" style="13" customWidth="1"/>
    <col min="8194" max="8194" width="28.5" style="13" customWidth="1"/>
    <col min="8195" max="8195" width="19.6640625" style="13" customWidth="1"/>
    <col min="8196" max="8448" width="9.1640625" style="13"/>
    <col min="8449" max="8449" width="61.5" style="13" customWidth="1"/>
    <col min="8450" max="8450" width="28.5" style="13" customWidth="1"/>
    <col min="8451" max="8451" width="19.6640625" style="13" customWidth="1"/>
    <col min="8452" max="8704" width="9.1640625" style="13"/>
    <col min="8705" max="8705" width="61.5" style="13" customWidth="1"/>
    <col min="8706" max="8706" width="28.5" style="13" customWidth="1"/>
    <col min="8707" max="8707" width="19.6640625" style="13" customWidth="1"/>
    <col min="8708" max="8960" width="9.1640625" style="13"/>
    <col min="8961" max="8961" width="61.5" style="13" customWidth="1"/>
    <col min="8962" max="8962" width="28.5" style="13" customWidth="1"/>
    <col min="8963" max="8963" width="19.6640625" style="13" customWidth="1"/>
    <col min="8964" max="9216" width="9.1640625" style="13"/>
    <col min="9217" max="9217" width="61.5" style="13" customWidth="1"/>
    <col min="9218" max="9218" width="28.5" style="13" customWidth="1"/>
    <col min="9219" max="9219" width="19.6640625" style="13" customWidth="1"/>
    <col min="9220" max="9472" width="9.1640625" style="13"/>
    <col min="9473" max="9473" width="61.5" style="13" customWidth="1"/>
    <col min="9474" max="9474" width="28.5" style="13" customWidth="1"/>
    <col min="9475" max="9475" width="19.6640625" style="13" customWidth="1"/>
    <col min="9476" max="9728" width="9.1640625" style="13"/>
    <col min="9729" max="9729" width="61.5" style="13" customWidth="1"/>
    <col min="9730" max="9730" width="28.5" style="13" customWidth="1"/>
    <col min="9731" max="9731" width="19.6640625" style="13" customWidth="1"/>
    <col min="9732" max="9984" width="9.1640625" style="13"/>
    <col min="9985" max="9985" width="61.5" style="13" customWidth="1"/>
    <col min="9986" max="9986" width="28.5" style="13" customWidth="1"/>
    <col min="9987" max="9987" width="19.6640625" style="13" customWidth="1"/>
    <col min="9988" max="10240" width="9.1640625" style="13"/>
    <col min="10241" max="10241" width="61.5" style="13" customWidth="1"/>
    <col min="10242" max="10242" width="28.5" style="13" customWidth="1"/>
    <col min="10243" max="10243" width="19.6640625" style="13" customWidth="1"/>
    <col min="10244" max="10496" width="9.1640625" style="13"/>
    <col min="10497" max="10497" width="61.5" style="13" customWidth="1"/>
    <col min="10498" max="10498" width="28.5" style="13" customWidth="1"/>
    <col min="10499" max="10499" width="19.6640625" style="13" customWidth="1"/>
    <col min="10500" max="10752" width="9.1640625" style="13"/>
    <col min="10753" max="10753" width="61.5" style="13" customWidth="1"/>
    <col min="10754" max="10754" width="28.5" style="13" customWidth="1"/>
    <col min="10755" max="10755" width="19.6640625" style="13" customWidth="1"/>
    <col min="10756" max="11008" width="9.1640625" style="13"/>
    <col min="11009" max="11009" width="61.5" style="13" customWidth="1"/>
    <col min="11010" max="11010" width="28.5" style="13" customWidth="1"/>
    <col min="11011" max="11011" width="19.6640625" style="13" customWidth="1"/>
    <col min="11012" max="11264" width="9.1640625" style="13"/>
    <col min="11265" max="11265" width="61.5" style="13" customWidth="1"/>
    <col min="11266" max="11266" width="28.5" style="13" customWidth="1"/>
    <col min="11267" max="11267" width="19.6640625" style="13" customWidth="1"/>
    <col min="11268" max="11520" width="9.1640625" style="13"/>
    <col min="11521" max="11521" width="61.5" style="13" customWidth="1"/>
    <col min="11522" max="11522" width="28.5" style="13" customWidth="1"/>
    <col min="11523" max="11523" width="19.6640625" style="13" customWidth="1"/>
    <col min="11524" max="11776" width="9.1640625" style="13"/>
    <col min="11777" max="11777" width="61.5" style="13" customWidth="1"/>
    <col min="11778" max="11778" width="28.5" style="13" customWidth="1"/>
    <col min="11779" max="11779" width="19.6640625" style="13" customWidth="1"/>
    <col min="11780" max="12032" width="9.1640625" style="13"/>
    <col min="12033" max="12033" width="61.5" style="13" customWidth="1"/>
    <col min="12034" max="12034" width="28.5" style="13" customWidth="1"/>
    <col min="12035" max="12035" width="19.6640625" style="13" customWidth="1"/>
    <col min="12036" max="12288" width="9.1640625" style="13"/>
    <col min="12289" max="12289" width="61.5" style="13" customWidth="1"/>
    <col min="12290" max="12290" width="28.5" style="13" customWidth="1"/>
    <col min="12291" max="12291" width="19.6640625" style="13" customWidth="1"/>
    <col min="12292" max="12544" width="9.1640625" style="13"/>
    <col min="12545" max="12545" width="61.5" style="13" customWidth="1"/>
    <col min="12546" max="12546" width="28.5" style="13" customWidth="1"/>
    <col min="12547" max="12547" width="19.6640625" style="13" customWidth="1"/>
    <col min="12548" max="12800" width="9.1640625" style="13"/>
    <col min="12801" max="12801" width="61.5" style="13" customWidth="1"/>
    <col min="12802" max="12802" width="28.5" style="13" customWidth="1"/>
    <col min="12803" max="12803" width="19.6640625" style="13" customWidth="1"/>
    <col min="12804" max="13056" width="9.1640625" style="13"/>
    <col min="13057" max="13057" width="61.5" style="13" customWidth="1"/>
    <col min="13058" max="13058" width="28.5" style="13" customWidth="1"/>
    <col min="13059" max="13059" width="19.6640625" style="13" customWidth="1"/>
    <col min="13060" max="13312" width="9.1640625" style="13"/>
    <col min="13313" max="13313" width="61.5" style="13" customWidth="1"/>
    <col min="13314" max="13314" width="28.5" style="13" customWidth="1"/>
    <col min="13315" max="13315" width="19.6640625" style="13" customWidth="1"/>
    <col min="13316" max="13568" width="9.1640625" style="13"/>
    <col min="13569" max="13569" width="61.5" style="13" customWidth="1"/>
    <col min="13570" max="13570" width="28.5" style="13" customWidth="1"/>
    <col min="13571" max="13571" width="19.6640625" style="13" customWidth="1"/>
    <col min="13572" max="13824" width="9.1640625" style="13"/>
    <col min="13825" max="13825" width="61.5" style="13" customWidth="1"/>
    <col min="13826" max="13826" width="28.5" style="13" customWidth="1"/>
    <col min="13827" max="13827" width="19.6640625" style="13" customWidth="1"/>
    <col min="13828" max="14080" width="9.1640625" style="13"/>
    <col min="14081" max="14081" width="61.5" style="13" customWidth="1"/>
    <col min="14082" max="14082" width="28.5" style="13" customWidth="1"/>
    <col min="14083" max="14083" width="19.6640625" style="13" customWidth="1"/>
    <col min="14084" max="14336" width="9.1640625" style="13"/>
    <col min="14337" max="14337" width="61.5" style="13" customWidth="1"/>
    <col min="14338" max="14338" width="28.5" style="13" customWidth="1"/>
    <col min="14339" max="14339" width="19.6640625" style="13" customWidth="1"/>
    <col min="14340" max="14592" width="9.1640625" style="13"/>
    <col min="14593" max="14593" width="61.5" style="13" customWidth="1"/>
    <col min="14594" max="14594" width="28.5" style="13" customWidth="1"/>
    <col min="14595" max="14595" width="19.6640625" style="13" customWidth="1"/>
    <col min="14596" max="14848" width="9.1640625" style="13"/>
    <col min="14849" max="14849" width="61.5" style="13" customWidth="1"/>
    <col min="14850" max="14850" width="28.5" style="13" customWidth="1"/>
    <col min="14851" max="14851" width="19.6640625" style="13" customWidth="1"/>
    <col min="14852" max="15104" width="9.1640625" style="13"/>
    <col min="15105" max="15105" width="61.5" style="13" customWidth="1"/>
    <col min="15106" max="15106" width="28.5" style="13" customWidth="1"/>
    <col min="15107" max="15107" width="19.6640625" style="13" customWidth="1"/>
    <col min="15108" max="15360" width="9.1640625" style="13"/>
    <col min="15361" max="15361" width="61.5" style="13" customWidth="1"/>
    <col min="15362" max="15362" width="28.5" style="13" customWidth="1"/>
    <col min="15363" max="15363" width="19.6640625" style="13" customWidth="1"/>
    <col min="15364" max="15616" width="9.1640625" style="13"/>
    <col min="15617" max="15617" width="61.5" style="13" customWidth="1"/>
    <col min="15618" max="15618" width="28.5" style="13" customWidth="1"/>
    <col min="15619" max="15619" width="19.6640625" style="13" customWidth="1"/>
    <col min="15620" max="15872" width="9.1640625" style="13"/>
    <col min="15873" max="15873" width="61.5" style="13" customWidth="1"/>
    <col min="15874" max="15874" width="28.5" style="13" customWidth="1"/>
    <col min="15875" max="15875" width="19.6640625" style="13" customWidth="1"/>
    <col min="15876" max="16128" width="9.1640625" style="13"/>
    <col min="16129" max="16129" width="61.5" style="13" customWidth="1"/>
    <col min="16130" max="16130" width="28.5" style="13" customWidth="1"/>
    <col min="16131" max="16131" width="19.6640625" style="13" customWidth="1"/>
    <col min="16132" max="16384" width="9.1640625" style="13"/>
  </cols>
  <sheetData>
    <row r="1" spans="1:7" s="123" customFormat="1" ht="14" x14ac:dyDescent="0.15">
      <c r="A1" s="121" t="s">
        <v>142</v>
      </c>
      <c r="B1" s="121"/>
      <c r="C1" s="122"/>
    </row>
    <row r="2" spans="1:7" ht="27.75" customHeight="1" x14ac:dyDescent="0.15">
      <c r="A2" s="170" t="s">
        <v>1004</v>
      </c>
      <c r="B2" s="170"/>
      <c r="C2" s="170"/>
      <c r="D2" s="171"/>
      <c r="E2" s="171"/>
      <c r="F2" s="171"/>
      <c r="G2" s="171"/>
    </row>
    <row r="3" spans="1:7" x14ac:dyDescent="0.15">
      <c r="A3" s="20" t="s">
        <v>143</v>
      </c>
      <c r="B3" s="20" t="s">
        <v>144</v>
      </c>
      <c r="C3" s="21" t="s">
        <v>145</v>
      </c>
    </row>
    <row r="4" spans="1:7" x14ac:dyDescent="0.15">
      <c r="A4" s="22" t="s">
        <v>146</v>
      </c>
      <c r="B4" s="23" t="s">
        <v>20</v>
      </c>
      <c r="C4" s="24">
        <v>1634</v>
      </c>
    </row>
    <row r="5" spans="1:7" x14ac:dyDescent="0.15">
      <c r="A5" s="22" t="s">
        <v>147</v>
      </c>
      <c r="B5" s="23" t="s">
        <v>148</v>
      </c>
      <c r="C5" s="24">
        <v>1667</v>
      </c>
    </row>
    <row r="6" spans="1:7" x14ac:dyDescent="0.15">
      <c r="A6" s="22" t="s">
        <v>149</v>
      </c>
      <c r="B6" s="23" t="s">
        <v>148</v>
      </c>
      <c r="C6" s="24">
        <v>1669</v>
      </c>
    </row>
    <row r="7" spans="1:7" x14ac:dyDescent="0.15">
      <c r="A7" s="22" t="s">
        <v>150</v>
      </c>
      <c r="B7" s="23" t="s">
        <v>151</v>
      </c>
      <c r="C7" s="24">
        <v>1682</v>
      </c>
    </row>
    <row r="8" spans="1:7" x14ac:dyDescent="0.15">
      <c r="A8" s="22" t="s">
        <v>152</v>
      </c>
      <c r="B8" s="23" t="s">
        <v>153</v>
      </c>
      <c r="C8" s="25">
        <v>1721</v>
      </c>
    </row>
    <row r="9" spans="1:7" x14ac:dyDescent="0.15">
      <c r="A9" s="22" t="s">
        <v>154</v>
      </c>
      <c r="B9" s="23" t="s">
        <v>155</v>
      </c>
      <c r="C9" s="26">
        <v>1729</v>
      </c>
    </row>
    <row r="10" spans="1:7" x14ac:dyDescent="0.15">
      <c r="A10" s="22" t="s">
        <v>156</v>
      </c>
      <c r="B10" s="23" t="s">
        <v>155</v>
      </c>
      <c r="C10" s="26">
        <v>1731</v>
      </c>
    </row>
    <row r="11" spans="1:7" x14ac:dyDescent="0.15">
      <c r="A11" s="22" t="s">
        <v>157</v>
      </c>
      <c r="B11" s="23" t="s">
        <v>158</v>
      </c>
      <c r="C11" s="25">
        <v>1733</v>
      </c>
    </row>
    <row r="12" spans="1:7" x14ac:dyDescent="0.15">
      <c r="A12" s="22" t="s">
        <v>159</v>
      </c>
      <c r="B12" s="23" t="s">
        <v>155</v>
      </c>
      <c r="C12" s="26">
        <v>1733</v>
      </c>
    </row>
    <row r="13" spans="1:7" x14ac:dyDescent="0.15">
      <c r="A13" s="22" t="s">
        <v>160</v>
      </c>
      <c r="B13" s="23" t="s">
        <v>161</v>
      </c>
      <c r="C13" s="26">
        <v>1781</v>
      </c>
    </row>
    <row r="14" spans="1:7" x14ac:dyDescent="0.15">
      <c r="A14" s="27" t="s">
        <v>162</v>
      </c>
      <c r="B14" s="23" t="s">
        <v>27</v>
      </c>
      <c r="C14" s="24">
        <v>1791</v>
      </c>
    </row>
    <row r="15" spans="1:7" x14ac:dyDescent="0.15">
      <c r="A15" s="27" t="s">
        <v>163</v>
      </c>
      <c r="B15" s="23" t="s">
        <v>27</v>
      </c>
      <c r="C15" s="24">
        <v>1792</v>
      </c>
    </row>
    <row r="16" spans="1:7" x14ac:dyDescent="0.15">
      <c r="A16" s="22" t="s">
        <v>164</v>
      </c>
      <c r="B16" s="23" t="s">
        <v>165</v>
      </c>
      <c r="C16" s="24">
        <v>1796</v>
      </c>
    </row>
    <row r="17" spans="1:3" x14ac:dyDescent="0.15">
      <c r="A17" s="13" t="s">
        <v>166</v>
      </c>
      <c r="B17" s="13" t="s">
        <v>158</v>
      </c>
      <c r="C17" s="19">
        <v>1797</v>
      </c>
    </row>
    <row r="18" spans="1:3" x14ac:dyDescent="0.15">
      <c r="A18" s="22" t="s">
        <v>167</v>
      </c>
      <c r="B18" s="23" t="s">
        <v>168</v>
      </c>
      <c r="C18" s="24">
        <v>1804</v>
      </c>
    </row>
    <row r="19" spans="1:3" x14ac:dyDescent="0.15">
      <c r="A19" s="22" t="s">
        <v>169</v>
      </c>
      <c r="B19" s="23" t="s">
        <v>158</v>
      </c>
      <c r="C19" s="25">
        <v>1810</v>
      </c>
    </row>
    <row r="20" spans="1:3" x14ac:dyDescent="0.15">
      <c r="A20" s="28" t="s">
        <v>170</v>
      </c>
      <c r="B20" s="28" t="s">
        <v>171</v>
      </c>
      <c r="C20" s="25">
        <v>1812</v>
      </c>
    </row>
    <row r="21" spans="1:3" x14ac:dyDescent="0.15">
      <c r="A21" s="29" t="s">
        <v>172</v>
      </c>
      <c r="B21" s="23" t="s">
        <v>173</v>
      </c>
      <c r="C21" s="24">
        <v>1815</v>
      </c>
    </row>
    <row r="22" spans="1:3" x14ac:dyDescent="0.15">
      <c r="A22" s="30" t="s">
        <v>174</v>
      </c>
      <c r="B22" s="23" t="s">
        <v>175</v>
      </c>
      <c r="C22" s="31">
        <v>1816</v>
      </c>
    </row>
    <row r="23" spans="1:3" x14ac:dyDescent="0.15">
      <c r="A23" s="22" t="s">
        <v>176</v>
      </c>
      <c r="B23" s="23" t="s">
        <v>171</v>
      </c>
      <c r="C23" s="25">
        <v>1816</v>
      </c>
    </row>
    <row r="24" spans="1:3" x14ac:dyDescent="0.15">
      <c r="A24" s="32" t="s">
        <v>177</v>
      </c>
      <c r="B24" s="33" t="s">
        <v>178</v>
      </c>
      <c r="C24" s="34">
        <v>1819</v>
      </c>
    </row>
    <row r="25" spans="1:3" x14ac:dyDescent="0.15">
      <c r="A25" s="22" t="s">
        <v>179</v>
      </c>
      <c r="B25" s="23" t="s">
        <v>180</v>
      </c>
      <c r="C25" s="24">
        <v>1823</v>
      </c>
    </row>
    <row r="26" spans="1:3" x14ac:dyDescent="0.15">
      <c r="A26" s="22" t="s">
        <v>181</v>
      </c>
      <c r="B26" s="23" t="s">
        <v>180</v>
      </c>
      <c r="C26" s="24">
        <v>1825</v>
      </c>
    </row>
    <row r="27" spans="1:3" x14ac:dyDescent="0.15">
      <c r="A27" s="22" t="s">
        <v>182</v>
      </c>
      <c r="B27" s="23" t="s">
        <v>158</v>
      </c>
      <c r="C27" s="25">
        <v>1825</v>
      </c>
    </row>
    <row r="28" spans="1:3" x14ac:dyDescent="0.15">
      <c r="A28" s="35" t="s">
        <v>183</v>
      </c>
      <c r="B28" s="23" t="s">
        <v>173</v>
      </c>
      <c r="C28" s="24">
        <v>1827</v>
      </c>
    </row>
    <row r="29" spans="1:3" x14ac:dyDescent="0.15">
      <c r="A29" s="22" t="s">
        <v>184</v>
      </c>
      <c r="B29" s="23" t="s">
        <v>158</v>
      </c>
      <c r="C29" s="25">
        <v>1827</v>
      </c>
    </row>
    <row r="30" spans="1:3" x14ac:dyDescent="0.15">
      <c r="A30" s="22" t="s">
        <v>185</v>
      </c>
      <c r="B30" s="23" t="s">
        <v>158</v>
      </c>
      <c r="C30" s="25">
        <v>1828</v>
      </c>
    </row>
    <row r="31" spans="1:3" x14ac:dyDescent="0.15">
      <c r="A31" s="22" t="s">
        <v>186</v>
      </c>
      <c r="B31" s="23" t="s">
        <v>180</v>
      </c>
      <c r="C31" s="24">
        <v>1830</v>
      </c>
    </row>
    <row r="32" spans="1:3" x14ac:dyDescent="0.15">
      <c r="A32" s="22" t="s">
        <v>187</v>
      </c>
      <c r="B32" s="23" t="s">
        <v>158</v>
      </c>
      <c r="C32" s="25">
        <v>1831</v>
      </c>
    </row>
    <row r="33" spans="1:3" x14ac:dyDescent="0.15">
      <c r="A33" s="22" t="s">
        <v>188</v>
      </c>
      <c r="B33" s="36" t="s">
        <v>189</v>
      </c>
      <c r="C33" s="24">
        <v>1833</v>
      </c>
    </row>
    <row r="34" spans="1:3" x14ac:dyDescent="0.15">
      <c r="A34" s="22" t="s">
        <v>190</v>
      </c>
      <c r="B34" s="23" t="s">
        <v>158</v>
      </c>
      <c r="C34" s="25">
        <v>1833</v>
      </c>
    </row>
    <row r="35" spans="1:3" x14ac:dyDescent="0.15">
      <c r="A35" s="22" t="s">
        <v>191</v>
      </c>
      <c r="B35" s="23" t="s">
        <v>192</v>
      </c>
      <c r="C35" s="37">
        <v>1834</v>
      </c>
    </row>
    <row r="36" spans="1:3" x14ac:dyDescent="0.15">
      <c r="A36" s="22" t="s">
        <v>193</v>
      </c>
      <c r="B36" s="23" t="s">
        <v>158</v>
      </c>
      <c r="C36" s="25">
        <v>1834</v>
      </c>
    </row>
    <row r="37" spans="1:3" x14ac:dyDescent="0.15">
      <c r="A37" s="22" t="s">
        <v>194</v>
      </c>
      <c r="B37" s="23" t="s">
        <v>195</v>
      </c>
      <c r="C37" s="24">
        <v>1835</v>
      </c>
    </row>
    <row r="38" spans="1:3" x14ac:dyDescent="0.15">
      <c r="A38" s="22" t="s">
        <v>196</v>
      </c>
      <c r="B38" s="23" t="s">
        <v>168</v>
      </c>
      <c r="C38" s="24">
        <v>1835</v>
      </c>
    </row>
    <row r="39" spans="1:3" x14ac:dyDescent="0.15">
      <c r="A39" s="38" t="s">
        <v>197</v>
      </c>
      <c r="B39" s="23" t="s">
        <v>198</v>
      </c>
      <c r="C39" s="39">
        <v>1835</v>
      </c>
    </row>
    <row r="40" spans="1:3" x14ac:dyDescent="0.15">
      <c r="A40" s="38" t="s">
        <v>199</v>
      </c>
      <c r="B40" s="23" t="s">
        <v>198</v>
      </c>
      <c r="C40" s="39">
        <v>1835</v>
      </c>
    </row>
    <row r="41" spans="1:3" x14ac:dyDescent="0.15">
      <c r="A41" s="22" t="s">
        <v>200</v>
      </c>
      <c r="B41" s="23" t="s">
        <v>158</v>
      </c>
      <c r="C41" s="25">
        <v>1835</v>
      </c>
    </row>
    <row r="42" spans="1:3" x14ac:dyDescent="0.15">
      <c r="A42" s="38" t="s">
        <v>201</v>
      </c>
      <c r="B42" s="23" t="s">
        <v>198</v>
      </c>
      <c r="C42" s="39">
        <v>1836</v>
      </c>
    </row>
    <row r="43" spans="1:3" x14ac:dyDescent="0.15">
      <c r="A43" s="22" t="s">
        <v>202</v>
      </c>
      <c r="B43" s="23" t="s">
        <v>158</v>
      </c>
      <c r="C43" s="25">
        <v>1836</v>
      </c>
    </row>
    <row r="44" spans="1:3" x14ac:dyDescent="0.15">
      <c r="A44" s="22" t="s">
        <v>203</v>
      </c>
      <c r="B44" s="23" t="s">
        <v>204</v>
      </c>
      <c r="C44" s="25">
        <v>1836</v>
      </c>
    </row>
    <row r="45" spans="1:3" x14ac:dyDescent="0.15">
      <c r="A45" s="22" t="s">
        <v>205</v>
      </c>
      <c r="B45" s="23" t="s">
        <v>204</v>
      </c>
      <c r="C45" s="25">
        <v>1836</v>
      </c>
    </row>
    <row r="46" spans="1:3" x14ac:dyDescent="0.15">
      <c r="A46" s="22" t="s">
        <v>206</v>
      </c>
      <c r="B46" s="23" t="s">
        <v>207</v>
      </c>
      <c r="C46" s="24">
        <v>1837</v>
      </c>
    </row>
    <row r="47" spans="1:3" x14ac:dyDescent="0.15">
      <c r="A47" s="22" t="s">
        <v>208</v>
      </c>
      <c r="B47" s="23" t="s">
        <v>20</v>
      </c>
      <c r="C47" s="24">
        <v>1837</v>
      </c>
    </row>
    <row r="48" spans="1:3" x14ac:dyDescent="0.15">
      <c r="A48" s="38" t="s">
        <v>209</v>
      </c>
      <c r="B48" s="23" t="s">
        <v>210</v>
      </c>
      <c r="C48" s="39">
        <v>1837</v>
      </c>
    </row>
    <row r="49" spans="1:3" x14ac:dyDescent="0.15">
      <c r="A49" s="22" t="s">
        <v>211</v>
      </c>
      <c r="B49" s="23" t="s">
        <v>204</v>
      </c>
      <c r="C49" s="25">
        <v>1837</v>
      </c>
    </row>
    <row r="50" spans="1:3" x14ac:dyDescent="0.15">
      <c r="A50" s="22" t="s">
        <v>212</v>
      </c>
      <c r="B50" s="36" t="s">
        <v>213</v>
      </c>
      <c r="C50" s="24">
        <v>1838</v>
      </c>
    </row>
    <row r="51" spans="1:3" x14ac:dyDescent="0.15">
      <c r="A51" s="30" t="s">
        <v>214</v>
      </c>
      <c r="B51" s="23" t="s">
        <v>215</v>
      </c>
      <c r="C51" s="31">
        <v>1838</v>
      </c>
    </row>
    <row r="52" spans="1:3" x14ac:dyDescent="0.15">
      <c r="A52" s="22" t="s">
        <v>216</v>
      </c>
      <c r="B52" s="23" t="s">
        <v>217</v>
      </c>
      <c r="C52" s="25">
        <v>1838</v>
      </c>
    </row>
    <row r="53" spans="1:3" x14ac:dyDescent="0.15">
      <c r="A53" s="40" t="s">
        <v>218</v>
      </c>
      <c r="B53" s="23" t="s">
        <v>219</v>
      </c>
      <c r="C53" s="24">
        <v>1839</v>
      </c>
    </row>
    <row r="54" spans="1:3" x14ac:dyDescent="0.15">
      <c r="A54" s="22" t="s">
        <v>220</v>
      </c>
      <c r="B54" s="23" t="s">
        <v>22</v>
      </c>
      <c r="C54" s="41">
        <v>1839</v>
      </c>
    </row>
    <row r="55" spans="1:3" x14ac:dyDescent="0.15">
      <c r="A55" s="28" t="s">
        <v>221</v>
      </c>
      <c r="B55" s="28" t="s">
        <v>222</v>
      </c>
      <c r="C55" s="42">
        <v>1839</v>
      </c>
    </row>
    <row r="56" spans="1:3" x14ac:dyDescent="0.15">
      <c r="A56" s="28" t="s">
        <v>223</v>
      </c>
      <c r="B56" s="28" t="s">
        <v>222</v>
      </c>
      <c r="C56" s="42">
        <v>1839</v>
      </c>
    </row>
    <row r="57" spans="1:3" x14ac:dyDescent="0.15">
      <c r="A57" s="28" t="s">
        <v>224</v>
      </c>
      <c r="B57" s="28" t="s">
        <v>222</v>
      </c>
      <c r="C57" s="42">
        <v>1839</v>
      </c>
    </row>
    <row r="58" spans="1:3" x14ac:dyDescent="0.15">
      <c r="A58" s="28" t="s">
        <v>225</v>
      </c>
      <c r="B58" s="28" t="s">
        <v>222</v>
      </c>
      <c r="C58" s="42">
        <v>1839</v>
      </c>
    </row>
    <row r="59" spans="1:3" x14ac:dyDescent="0.15">
      <c r="A59" s="28" t="s">
        <v>226</v>
      </c>
      <c r="B59" s="28" t="s">
        <v>222</v>
      </c>
      <c r="C59" s="42">
        <v>1839</v>
      </c>
    </row>
    <row r="60" spans="1:3" x14ac:dyDescent="0.15">
      <c r="A60" s="28" t="s">
        <v>227</v>
      </c>
      <c r="B60" s="28" t="s">
        <v>222</v>
      </c>
      <c r="C60" s="42">
        <v>1839</v>
      </c>
    </row>
    <row r="61" spans="1:3" x14ac:dyDescent="0.15">
      <c r="A61" s="28" t="s">
        <v>228</v>
      </c>
      <c r="B61" s="28" t="s">
        <v>222</v>
      </c>
      <c r="C61" s="42">
        <v>1839</v>
      </c>
    </row>
    <row r="62" spans="1:3" x14ac:dyDescent="0.15">
      <c r="A62" s="28" t="s">
        <v>229</v>
      </c>
      <c r="B62" s="28" t="s">
        <v>222</v>
      </c>
      <c r="C62" s="42">
        <v>1839</v>
      </c>
    </row>
    <row r="63" spans="1:3" x14ac:dyDescent="0.15">
      <c r="A63" s="28" t="s">
        <v>230</v>
      </c>
      <c r="B63" s="28" t="s">
        <v>222</v>
      </c>
      <c r="C63" s="42">
        <v>1839</v>
      </c>
    </row>
    <row r="64" spans="1:3" x14ac:dyDescent="0.15">
      <c r="A64" s="28" t="s">
        <v>231</v>
      </c>
      <c r="B64" s="28" t="s">
        <v>222</v>
      </c>
      <c r="C64" s="42">
        <v>1839</v>
      </c>
    </row>
    <row r="65" spans="1:3" x14ac:dyDescent="0.15">
      <c r="A65" s="22" t="s">
        <v>232</v>
      </c>
      <c r="B65" s="23" t="s">
        <v>204</v>
      </c>
      <c r="C65" s="25">
        <v>1839</v>
      </c>
    </row>
    <row r="66" spans="1:3" x14ac:dyDescent="0.15">
      <c r="A66" s="22" t="s">
        <v>233</v>
      </c>
      <c r="B66" s="23" t="s">
        <v>21</v>
      </c>
      <c r="C66" s="24">
        <v>1840</v>
      </c>
    </row>
    <row r="67" spans="1:3" x14ac:dyDescent="0.15">
      <c r="A67" s="28" t="s">
        <v>234</v>
      </c>
      <c r="B67" s="28" t="s">
        <v>235</v>
      </c>
      <c r="C67" s="42">
        <v>1840</v>
      </c>
    </row>
    <row r="68" spans="1:3" x14ac:dyDescent="0.15">
      <c r="A68" s="22" t="s">
        <v>184</v>
      </c>
      <c r="B68" s="23" t="s">
        <v>217</v>
      </c>
      <c r="C68" s="25">
        <v>1840</v>
      </c>
    </row>
    <row r="69" spans="1:3" x14ac:dyDescent="0.15">
      <c r="A69" s="22" t="s">
        <v>212</v>
      </c>
      <c r="B69" s="23" t="s">
        <v>236</v>
      </c>
      <c r="C69" s="24">
        <v>1842</v>
      </c>
    </row>
    <row r="70" spans="1:3" x14ac:dyDescent="0.15">
      <c r="A70" s="22" t="s">
        <v>237</v>
      </c>
      <c r="B70" s="23" t="s">
        <v>238</v>
      </c>
      <c r="C70" s="31">
        <v>1842</v>
      </c>
    </row>
    <row r="71" spans="1:3" x14ac:dyDescent="0.15">
      <c r="A71" s="22" t="s">
        <v>239</v>
      </c>
      <c r="B71" s="23" t="s">
        <v>217</v>
      </c>
      <c r="C71" s="25">
        <v>1842</v>
      </c>
    </row>
    <row r="72" spans="1:3" x14ac:dyDescent="0.15">
      <c r="A72" s="22" t="s">
        <v>240</v>
      </c>
      <c r="B72" s="23" t="s">
        <v>204</v>
      </c>
      <c r="C72" s="25">
        <v>1844</v>
      </c>
    </row>
    <row r="73" spans="1:3" x14ac:dyDescent="0.15">
      <c r="A73" s="22" t="s">
        <v>241</v>
      </c>
      <c r="B73" s="23" t="s">
        <v>242</v>
      </c>
      <c r="C73" s="24">
        <v>1844</v>
      </c>
    </row>
    <row r="74" spans="1:3" x14ac:dyDescent="0.15">
      <c r="A74" s="22" t="s">
        <v>243</v>
      </c>
      <c r="B74" s="23" t="s">
        <v>204</v>
      </c>
      <c r="C74" s="25">
        <v>1845</v>
      </c>
    </row>
    <row r="75" spans="1:3" x14ac:dyDescent="0.15">
      <c r="A75" s="22" t="s">
        <v>244</v>
      </c>
      <c r="B75" s="23" t="s">
        <v>245</v>
      </c>
      <c r="C75" s="24">
        <v>1846</v>
      </c>
    </row>
    <row r="76" spans="1:3" x14ac:dyDescent="0.15">
      <c r="A76" s="38" t="s">
        <v>246</v>
      </c>
      <c r="B76" s="23" t="s">
        <v>210</v>
      </c>
      <c r="C76" s="39">
        <v>1846</v>
      </c>
    </row>
    <row r="77" spans="1:3" x14ac:dyDescent="0.15">
      <c r="A77" s="22" t="s">
        <v>247</v>
      </c>
      <c r="B77" s="23" t="s">
        <v>204</v>
      </c>
      <c r="C77" s="25">
        <v>1846</v>
      </c>
    </row>
    <row r="78" spans="1:3" x14ac:dyDescent="0.15">
      <c r="A78" s="22" t="s">
        <v>248</v>
      </c>
      <c r="B78" s="23" t="s">
        <v>249</v>
      </c>
      <c r="C78" s="24">
        <v>1846</v>
      </c>
    </row>
    <row r="79" spans="1:3" x14ac:dyDescent="0.15">
      <c r="A79" s="35" t="s">
        <v>190</v>
      </c>
      <c r="B79" s="23" t="s">
        <v>250</v>
      </c>
      <c r="C79" s="24">
        <v>1847</v>
      </c>
    </row>
    <row r="80" spans="1:3" x14ac:dyDescent="0.15">
      <c r="A80" s="22" t="s">
        <v>251</v>
      </c>
      <c r="B80" s="23" t="s">
        <v>236</v>
      </c>
      <c r="C80" s="24">
        <v>1847</v>
      </c>
    </row>
    <row r="81" spans="1:3" x14ac:dyDescent="0.15">
      <c r="A81" s="38" t="s">
        <v>252</v>
      </c>
      <c r="B81" s="23" t="s">
        <v>210</v>
      </c>
      <c r="C81" s="39">
        <v>1847</v>
      </c>
    </row>
    <row r="82" spans="1:3" x14ac:dyDescent="0.15">
      <c r="A82" s="22" t="s">
        <v>253</v>
      </c>
      <c r="B82" s="36" t="s">
        <v>213</v>
      </c>
      <c r="C82" s="24">
        <v>1847</v>
      </c>
    </row>
    <row r="83" spans="1:3" x14ac:dyDescent="0.15">
      <c r="A83" s="22" t="s">
        <v>254</v>
      </c>
      <c r="B83" s="23" t="s">
        <v>204</v>
      </c>
      <c r="C83" s="25">
        <v>1847</v>
      </c>
    </row>
    <row r="84" spans="1:3" x14ac:dyDescent="0.15">
      <c r="A84" s="22" t="s">
        <v>255</v>
      </c>
      <c r="B84" s="23" t="s">
        <v>204</v>
      </c>
      <c r="C84" s="25">
        <v>1847</v>
      </c>
    </row>
    <row r="85" spans="1:3" x14ac:dyDescent="0.15">
      <c r="A85" s="22" t="s">
        <v>256</v>
      </c>
      <c r="B85" s="23" t="s">
        <v>204</v>
      </c>
      <c r="C85" s="25">
        <v>1847</v>
      </c>
    </row>
    <row r="86" spans="1:3" x14ac:dyDescent="0.15">
      <c r="A86" s="22" t="s">
        <v>257</v>
      </c>
      <c r="B86" s="23" t="s">
        <v>258</v>
      </c>
      <c r="C86" s="24">
        <v>1848</v>
      </c>
    </row>
    <row r="87" spans="1:3" x14ac:dyDescent="0.15">
      <c r="A87" s="22" t="s">
        <v>259</v>
      </c>
      <c r="B87" s="23" t="s">
        <v>236</v>
      </c>
      <c r="C87" s="24">
        <v>1848</v>
      </c>
    </row>
    <row r="88" spans="1:3" x14ac:dyDescent="0.15">
      <c r="A88" s="22" t="s">
        <v>260</v>
      </c>
      <c r="B88" s="23" t="s">
        <v>236</v>
      </c>
      <c r="C88" s="24">
        <v>1848</v>
      </c>
    </row>
    <row r="89" spans="1:3" x14ac:dyDescent="0.15">
      <c r="A89" s="22" t="s">
        <v>261</v>
      </c>
      <c r="B89" s="23" t="s">
        <v>236</v>
      </c>
      <c r="C89" s="24">
        <v>1848</v>
      </c>
    </row>
    <row r="90" spans="1:3" x14ac:dyDescent="0.15">
      <c r="A90" s="22" t="s">
        <v>262</v>
      </c>
      <c r="B90" s="23" t="s">
        <v>236</v>
      </c>
      <c r="C90" s="24">
        <v>1848</v>
      </c>
    </row>
    <row r="91" spans="1:3" x14ac:dyDescent="0.15">
      <c r="A91" s="22" t="s">
        <v>263</v>
      </c>
      <c r="B91" s="23" t="s">
        <v>258</v>
      </c>
      <c r="C91" s="24">
        <v>1849</v>
      </c>
    </row>
    <row r="92" spans="1:3" x14ac:dyDescent="0.15">
      <c r="A92" s="22" t="s">
        <v>264</v>
      </c>
      <c r="B92" s="23" t="s">
        <v>204</v>
      </c>
      <c r="C92" s="25">
        <v>1849</v>
      </c>
    </row>
    <row r="93" spans="1:3" x14ac:dyDescent="0.15">
      <c r="A93" s="22" t="s">
        <v>265</v>
      </c>
      <c r="B93" s="23" t="s">
        <v>204</v>
      </c>
      <c r="C93" s="25">
        <v>1849</v>
      </c>
    </row>
    <row r="94" spans="1:3" x14ac:dyDescent="0.15">
      <c r="A94" s="22" t="s">
        <v>266</v>
      </c>
      <c r="B94" s="23" t="s">
        <v>267</v>
      </c>
      <c r="C94" s="24">
        <v>1849</v>
      </c>
    </row>
    <row r="95" spans="1:3" x14ac:dyDescent="0.15">
      <c r="A95" s="22" t="s">
        <v>268</v>
      </c>
      <c r="B95" s="23" t="s">
        <v>267</v>
      </c>
      <c r="C95" s="24">
        <v>1849</v>
      </c>
    </row>
    <row r="96" spans="1:3" x14ac:dyDescent="0.15">
      <c r="A96" s="22" t="s">
        <v>269</v>
      </c>
      <c r="B96" s="23" t="s">
        <v>267</v>
      </c>
      <c r="C96" s="24">
        <v>1849</v>
      </c>
    </row>
    <row r="97" spans="1:3" x14ac:dyDescent="0.15">
      <c r="A97" s="22" t="s">
        <v>270</v>
      </c>
      <c r="B97" s="23" t="s">
        <v>267</v>
      </c>
      <c r="C97" s="24">
        <v>1849</v>
      </c>
    </row>
    <row r="98" spans="1:3" x14ac:dyDescent="0.15">
      <c r="A98" s="22" t="s">
        <v>271</v>
      </c>
      <c r="B98" s="23" t="s">
        <v>267</v>
      </c>
      <c r="C98" s="24">
        <v>1849</v>
      </c>
    </row>
    <row r="99" spans="1:3" x14ac:dyDescent="0.15">
      <c r="A99" s="22" t="s">
        <v>272</v>
      </c>
      <c r="B99" s="23" t="s">
        <v>267</v>
      </c>
      <c r="C99" s="24">
        <v>1849</v>
      </c>
    </row>
    <row r="100" spans="1:3" x14ac:dyDescent="0.15">
      <c r="A100" s="22" t="s">
        <v>273</v>
      </c>
      <c r="B100" s="23" t="s">
        <v>267</v>
      </c>
      <c r="C100" s="24">
        <v>1849</v>
      </c>
    </row>
    <row r="101" spans="1:3" x14ac:dyDescent="0.15">
      <c r="A101" s="22" t="s">
        <v>274</v>
      </c>
      <c r="B101" s="23" t="s">
        <v>267</v>
      </c>
      <c r="C101" s="24">
        <v>1849</v>
      </c>
    </row>
    <row r="102" spans="1:3" x14ac:dyDescent="0.15">
      <c r="A102" s="22" t="s">
        <v>275</v>
      </c>
      <c r="B102" s="23" t="s">
        <v>276</v>
      </c>
      <c r="C102" s="24">
        <v>1849</v>
      </c>
    </row>
    <row r="103" spans="1:3" x14ac:dyDescent="0.15">
      <c r="A103" s="22" t="s">
        <v>277</v>
      </c>
      <c r="B103" s="23" t="s">
        <v>276</v>
      </c>
      <c r="C103" s="24">
        <v>1849</v>
      </c>
    </row>
    <row r="104" spans="1:3" x14ac:dyDescent="0.15">
      <c r="A104" s="22" t="s">
        <v>278</v>
      </c>
      <c r="B104" s="23" t="s">
        <v>276</v>
      </c>
      <c r="C104" s="24">
        <v>1849</v>
      </c>
    </row>
    <row r="105" spans="1:3" x14ac:dyDescent="0.15">
      <c r="A105" s="22" t="s">
        <v>279</v>
      </c>
      <c r="B105" s="43" t="s">
        <v>280</v>
      </c>
      <c r="C105" s="24">
        <v>1850</v>
      </c>
    </row>
    <row r="106" spans="1:3" x14ac:dyDescent="0.15">
      <c r="A106" s="28" t="s">
        <v>281</v>
      </c>
      <c r="B106" s="28" t="s">
        <v>222</v>
      </c>
      <c r="C106" s="42">
        <v>1850</v>
      </c>
    </row>
    <row r="107" spans="1:3" x14ac:dyDescent="0.15">
      <c r="A107" s="22" t="s">
        <v>191</v>
      </c>
      <c r="B107" s="23" t="s">
        <v>282</v>
      </c>
      <c r="C107" s="24">
        <v>1850</v>
      </c>
    </row>
    <row r="108" spans="1:3" x14ac:dyDescent="0.15">
      <c r="A108" s="22" t="s">
        <v>283</v>
      </c>
      <c r="B108" s="23" t="s">
        <v>204</v>
      </c>
      <c r="C108" s="25">
        <v>1850</v>
      </c>
    </row>
    <row r="109" spans="1:3" x14ac:dyDescent="0.15">
      <c r="A109" s="22" t="s">
        <v>284</v>
      </c>
      <c r="B109" s="23" t="s">
        <v>285</v>
      </c>
      <c r="C109" s="24" t="s">
        <v>286</v>
      </c>
    </row>
    <row r="110" spans="1:3" x14ac:dyDescent="0.15">
      <c r="A110" s="22" t="s">
        <v>287</v>
      </c>
      <c r="B110" s="23" t="s">
        <v>249</v>
      </c>
      <c r="C110" s="24">
        <v>1850</v>
      </c>
    </row>
    <row r="111" spans="1:3" x14ac:dyDescent="0.15">
      <c r="A111" s="22" t="s">
        <v>212</v>
      </c>
      <c r="B111" s="23" t="s">
        <v>249</v>
      </c>
      <c r="C111" s="44">
        <v>1850</v>
      </c>
    </row>
    <row r="112" spans="1:3" x14ac:dyDescent="0.15">
      <c r="A112" s="28" t="s">
        <v>288</v>
      </c>
      <c r="B112" s="28" t="s">
        <v>235</v>
      </c>
      <c r="C112" s="42">
        <v>1850</v>
      </c>
    </row>
    <row r="113" spans="1:3" x14ac:dyDescent="0.15">
      <c r="A113" s="22" t="s">
        <v>289</v>
      </c>
      <c r="B113" s="23" t="s">
        <v>217</v>
      </c>
      <c r="C113" s="25">
        <v>1850</v>
      </c>
    </row>
    <row r="114" spans="1:3" x14ac:dyDescent="0.15">
      <c r="A114" s="45" t="s">
        <v>290</v>
      </c>
      <c r="B114" s="46" t="s">
        <v>291</v>
      </c>
      <c r="C114" s="47">
        <v>1850</v>
      </c>
    </row>
    <row r="115" spans="1:3" x14ac:dyDescent="0.15">
      <c r="A115" s="22" t="s">
        <v>292</v>
      </c>
      <c r="B115" s="23" t="s">
        <v>293</v>
      </c>
      <c r="C115" s="24">
        <v>1850</v>
      </c>
    </row>
  </sheetData>
  <mergeCells count="2">
    <mergeCell ref="A2:C2"/>
    <mergeCell ref="D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8"/>
  <sheetViews>
    <sheetView workbookViewId="0"/>
  </sheetViews>
  <sheetFormatPr baseColWidth="10" defaultColWidth="8.83203125" defaultRowHeight="13" x14ac:dyDescent="0.15"/>
  <cols>
    <col min="1" max="1" width="87.5" style="48" bestFit="1" customWidth="1"/>
    <col min="2" max="2" width="52.5" style="48" bestFit="1" customWidth="1"/>
    <col min="3" max="3" width="14.1640625" style="48" bestFit="1" customWidth="1"/>
    <col min="4" max="256" width="9.1640625" style="48"/>
    <col min="257" max="257" width="58" style="48" customWidth="1"/>
    <col min="258" max="258" width="28.1640625" style="48" customWidth="1"/>
    <col min="259" max="259" width="8.1640625" style="48" customWidth="1"/>
    <col min="260" max="512" width="9.1640625" style="48"/>
    <col min="513" max="513" width="58" style="48" customWidth="1"/>
    <col min="514" max="514" width="28.1640625" style="48" customWidth="1"/>
    <col min="515" max="515" width="8.1640625" style="48" customWidth="1"/>
    <col min="516" max="768" width="9.1640625" style="48"/>
    <col min="769" max="769" width="58" style="48" customWidth="1"/>
    <col min="770" max="770" width="28.1640625" style="48" customWidth="1"/>
    <col min="771" max="771" width="8.1640625" style="48" customWidth="1"/>
    <col min="772" max="1024" width="9.1640625" style="48"/>
    <col min="1025" max="1025" width="58" style="48" customWidth="1"/>
    <col min="1026" max="1026" width="28.1640625" style="48" customWidth="1"/>
    <col min="1027" max="1027" width="8.1640625" style="48" customWidth="1"/>
    <col min="1028" max="1280" width="9.1640625" style="48"/>
    <col min="1281" max="1281" width="58" style="48" customWidth="1"/>
    <col min="1282" max="1282" width="28.1640625" style="48" customWidth="1"/>
    <col min="1283" max="1283" width="8.1640625" style="48" customWidth="1"/>
    <col min="1284" max="1536" width="9.1640625" style="48"/>
    <col min="1537" max="1537" width="58" style="48" customWidth="1"/>
    <col min="1538" max="1538" width="28.1640625" style="48" customWidth="1"/>
    <col min="1539" max="1539" width="8.1640625" style="48" customWidth="1"/>
    <col min="1540" max="1792" width="9.1640625" style="48"/>
    <col min="1793" max="1793" width="58" style="48" customWidth="1"/>
    <col min="1794" max="1794" width="28.1640625" style="48" customWidth="1"/>
    <col min="1795" max="1795" width="8.1640625" style="48" customWidth="1"/>
    <col min="1796" max="2048" width="9.1640625" style="48"/>
    <col min="2049" max="2049" width="58" style="48" customWidth="1"/>
    <col min="2050" max="2050" width="28.1640625" style="48" customWidth="1"/>
    <col min="2051" max="2051" width="8.1640625" style="48" customWidth="1"/>
    <col min="2052" max="2304" width="9.1640625" style="48"/>
    <col min="2305" max="2305" width="58" style="48" customWidth="1"/>
    <col min="2306" max="2306" width="28.1640625" style="48" customWidth="1"/>
    <col min="2307" max="2307" width="8.1640625" style="48" customWidth="1"/>
    <col min="2308" max="2560" width="9.1640625" style="48"/>
    <col min="2561" max="2561" width="58" style="48" customWidth="1"/>
    <col min="2562" max="2562" width="28.1640625" style="48" customWidth="1"/>
    <col min="2563" max="2563" width="8.1640625" style="48" customWidth="1"/>
    <col min="2564" max="2816" width="9.1640625" style="48"/>
    <col min="2817" max="2817" width="58" style="48" customWidth="1"/>
    <col min="2818" max="2818" width="28.1640625" style="48" customWidth="1"/>
    <col min="2819" max="2819" width="8.1640625" style="48" customWidth="1"/>
    <col min="2820" max="3072" width="9.1640625" style="48"/>
    <col min="3073" max="3073" width="58" style="48" customWidth="1"/>
    <col min="3074" max="3074" width="28.1640625" style="48" customWidth="1"/>
    <col min="3075" max="3075" width="8.1640625" style="48" customWidth="1"/>
    <col min="3076" max="3328" width="9.1640625" style="48"/>
    <col min="3329" max="3329" width="58" style="48" customWidth="1"/>
    <col min="3330" max="3330" width="28.1640625" style="48" customWidth="1"/>
    <col min="3331" max="3331" width="8.1640625" style="48" customWidth="1"/>
    <col min="3332" max="3584" width="9.1640625" style="48"/>
    <col min="3585" max="3585" width="58" style="48" customWidth="1"/>
    <col min="3586" max="3586" width="28.1640625" style="48" customWidth="1"/>
    <col min="3587" max="3587" width="8.1640625" style="48" customWidth="1"/>
    <col min="3588" max="3840" width="9.1640625" style="48"/>
    <col min="3841" max="3841" width="58" style="48" customWidth="1"/>
    <col min="3842" max="3842" width="28.1640625" style="48" customWidth="1"/>
    <col min="3843" max="3843" width="8.1640625" style="48" customWidth="1"/>
    <col min="3844" max="4096" width="9.1640625" style="48"/>
    <col min="4097" max="4097" width="58" style="48" customWidth="1"/>
    <col min="4098" max="4098" width="28.1640625" style="48" customWidth="1"/>
    <col min="4099" max="4099" width="8.1640625" style="48" customWidth="1"/>
    <col min="4100" max="4352" width="9.1640625" style="48"/>
    <col min="4353" max="4353" width="58" style="48" customWidth="1"/>
    <col min="4354" max="4354" width="28.1640625" style="48" customWidth="1"/>
    <col min="4355" max="4355" width="8.1640625" style="48" customWidth="1"/>
    <col min="4356" max="4608" width="9.1640625" style="48"/>
    <col min="4609" max="4609" width="58" style="48" customWidth="1"/>
    <col min="4610" max="4610" width="28.1640625" style="48" customWidth="1"/>
    <col min="4611" max="4611" width="8.1640625" style="48" customWidth="1"/>
    <col min="4612" max="4864" width="9.1640625" style="48"/>
    <col min="4865" max="4865" width="58" style="48" customWidth="1"/>
    <col min="4866" max="4866" width="28.1640625" style="48" customWidth="1"/>
    <col min="4867" max="4867" width="8.1640625" style="48" customWidth="1"/>
    <col min="4868" max="5120" width="9.1640625" style="48"/>
    <col min="5121" max="5121" width="58" style="48" customWidth="1"/>
    <col min="5122" max="5122" width="28.1640625" style="48" customWidth="1"/>
    <col min="5123" max="5123" width="8.1640625" style="48" customWidth="1"/>
    <col min="5124" max="5376" width="9.1640625" style="48"/>
    <col min="5377" max="5377" width="58" style="48" customWidth="1"/>
    <col min="5378" max="5378" width="28.1640625" style="48" customWidth="1"/>
    <col min="5379" max="5379" width="8.1640625" style="48" customWidth="1"/>
    <col min="5380" max="5632" width="9.1640625" style="48"/>
    <col min="5633" max="5633" width="58" style="48" customWidth="1"/>
    <col min="5634" max="5634" width="28.1640625" style="48" customWidth="1"/>
    <col min="5635" max="5635" width="8.1640625" style="48" customWidth="1"/>
    <col min="5636" max="5888" width="9.1640625" style="48"/>
    <col min="5889" max="5889" width="58" style="48" customWidth="1"/>
    <col min="5890" max="5890" width="28.1640625" style="48" customWidth="1"/>
    <col min="5891" max="5891" width="8.1640625" style="48" customWidth="1"/>
    <col min="5892" max="6144" width="9.1640625" style="48"/>
    <col min="6145" max="6145" width="58" style="48" customWidth="1"/>
    <col min="6146" max="6146" width="28.1640625" style="48" customWidth="1"/>
    <col min="6147" max="6147" width="8.1640625" style="48" customWidth="1"/>
    <col min="6148" max="6400" width="9.1640625" style="48"/>
    <col min="6401" max="6401" width="58" style="48" customWidth="1"/>
    <col min="6402" max="6402" width="28.1640625" style="48" customWidth="1"/>
    <col min="6403" max="6403" width="8.1640625" style="48" customWidth="1"/>
    <col min="6404" max="6656" width="9.1640625" style="48"/>
    <col min="6657" max="6657" width="58" style="48" customWidth="1"/>
    <col min="6658" max="6658" width="28.1640625" style="48" customWidth="1"/>
    <col min="6659" max="6659" width="8.1640625" style="48" customWidth="1"/>
    <col min="6660" max="6912" width="9.1640625" style="48"/>
    <col min="6913" max="6913" width="58" style="48" customWidth="1"/>
    <col min="6914" max="6914" width="28.1640625" style="48" customWidth="1"/>
    <col min="6915" max="6915" width="8.1640625" style="48" customWidth="1"/>
    <col min="6916" max="7168" width="9.1640625" style="48"/>
    <col min="7169" max="7169" width="58" style="48" customWidth="1"/>
    <col min="7170" max="7170" width="28.1640625" style="48" customWidth="1"/>
    <col min="7171" max="7171" width="8.1640625" style="48" customWidth="1"/>
    <col min="7172" max="7424" width="9.1640625" style="48"/>
    <col min="7425" max="7425" width="58" style="48" customWidth="1"/>
    <col min="7426" max="7426" width="28.1640625" style="48" customWidth="1"/>
    <col min="7427" max="7427" width="8.1640625" style="48" customWidth="1"/>
    <col min="7428" max="7680" width="9.1640625" style="48"/>
    <col min="7681" max="7681" width="58" style="48" customWidth="1"/>
    <col min="7682" max="7682" width="28.1640625" style="48" customWidth="1"/>
    <col min="7683" max="7683" width="8.1640625" style="48" customWidth="1"/>
    <col min="7684" max="7936" width="9.1640625" style="48"/>
    <col min="7937" max="7937" width="58" style="48" customWidth="1"/>
    <col min="7938" max="7938" width="28.1640625" style="48" customWidth="1"/>
    <col min="7939" max="7939" width="8.1640625" style="48" customWidth="1"/>
    <col min="7940" max="8192" width="9.1640625" style="48"/>
    <col min="8193" max="8193" width="58" style="48" customWidth="1"/>
    <col min="8194" max="8194" width="28.1640625" style="48" customWidth="1"/>
    <col min="8195" max="8195" width="8.1640625" style="48" customWidth="1"/>
    <col min="8196" max="8448" width="9.1640625" style="48"/>
    <col min="8449" max="8449" width="58" style="48" customWidth="1"/>
    <col min="8450" max="8450" width="28.1640625" style="48" customWidth="1"/>
    <col min="8451" max="8451" width="8.1640625" style="48" customWidth="1"/>
    <col min="8452" max="8704" width="9.1640625" style="48"/>
    <col min="8705" max="8705" width="58" style="48" customWidth="1"/>
    <col min="8706" max="8706" width="28.1640625" style="48" customWidth="1"/>
    <col min="8707" max="8707" width="8.1640625" style="48" customWidth="1"/>
    <col min="8708" max="8960" width="9.1640625" style="48"/>
    <col min="8961" max="8961" width="58" style="48" customWidth="1"/>
    <col min="8962" max="8962" width="28.1640625" style="48" customWidth="1"/>
    <col min="8963" max="8963" width="8.1640625" style="48" customWidth="1"/>
    <col min="8964" max="9216" width="9.1640625" style="48"/>
    <col min="9217" max="9217" width="58" style="48" customWidth="1"/>
    <col min="9218" max="9218" width="28.1640625" style="48" customWidth="1"/>
    <col min="9219" max="9219" width="8.1640625" style="48" customWidth="1"/>
    <col min="9220" max="9472" width="9.1640625" style="48"/>
    <col min="9473" max="9473" width="58" style="48" customWidth="1"/>
    <col min="9474" max="9474" width="28.1640625" style="48" customWidth="1"/>
    <col min="9475" max="9475" width="8.1640625" style="48" customWidth="1"/>
    <col min="9476" max="9728" width="9.1640625" style="48"/>
    <col min="9729" max="9729" width="58" style="48" customWidth="1"/>
    <col min="9730" max="9730" width="28.1640625" style="48" customWidth="1"/>
    <col min="9731" max="9731" width="8.1640625" style="48" customWidth="1"/>
    <col min="9732" max="9984" width="9.1640625" style="48"/>
    <col min="9985" max="9985" width="58" style="48" customWidth="1"/>
    <col min="9986" max="9986" width="28.1640625" style="48" customWidth="1"/>
    <col min="9987" max="9987" width="8.1640625" style="48" customWidth="1"/>
    <col min="9988" max="10240" width="9.1640625" style="48"/>
    <col min="10241" max="10241" width="58" style="48" customWidth="1"/>
    <col min="10242" max="10242" width="28.1640625" style="48" customWidth="1"/>
    <col min="10243" max="10243" width="8.1640625" style="48" customWidth="1"/>
    <col min="10244" max="10496" width="9.1640625" style="48"/>
    <col min="10497" max="10497" width="58" style="48" customWidth="1"/>
    <col min="10498" max="10498" width="28.1640625" style="48" customWidth="1"/>
    <col min="10499" max="10499" width="8.1640625" style="48" customWidth="1"/>
    <col min="10500" max="10752" width="9.1640625" style="48"/>
    <col min="10753" max="10753" width="58" style="48" customWidth="1"/>
    <col min="10754" max="10754" width="28.1640625" style="48" customWidth="1"/>
    <col min="10755" max="10755" width="8.1640625" style="48" customWidth="1"/>
    <col min="10756" max="11008" width="9.1640625" style="48"/>
    <col min="11009" max="11009" width="58" style="48" customWidth="1"/>
    <col min="11010" max="11010" width="28.1640625" style="48" customWidth="1"/>
    <col min="11011" max="11011" width="8.1640625" style="48" customWidth="1"/>
    <col min="11012" max="11264" width="9.1640625" style="48"/>
    <col min="11265" max="11265" width="58" style="48" customWidth="1"/>
    <col min="11266" max="11266" width="28.1640625" style="48" customWidth="1"/>
    <col min="11267" max="11267" width="8.1640625" style="48" customWidth="1"/>
    <col min="11268" max="11520" width="9.1640625" style="48"/>
    <col min="11521" max="11521" width="58" style="48" customWidth="1"/>
    <col min="11522" max="11522" width="28.1640625" style="48" customWidth="1"/>
    <col min="11523" max="11523" width="8.1640625" style="48" customWidth="1"/>
    <col min="11524" max="11776" width="9.1640625" style="48"/>
    <col min="11777" max="11777" width="58" style="48" customWidth="1"/>
    <col min="11778" max="11778" width="28.1640625" style="48" customWidth="1"/>
    <col min="11779" max="11779" width="8.1640625" style="48" customWidth="1"/>
    <col min="11780" max="12032" width="9.1640625" style="48"/>
    <col min="12033" max="12033" width="58" style="48" customWidth="1"/>
    <col min="12034" max="12034" width="28.1640625" style="48" customWidth="1"/>
    <col min="12035" max="12035" width="8.1640625" style="48" customWidth="1"/>
    <col min="12036" max="12288" width="9.1640625" style="48"/>
    <col min="12289" max="12289" width="58" style="48" customWidth="1"/>
    <col min="12290" max="12290" width="28.1640625" style="48" customWidth="1"/>
    <col min="12291" max="12291" width="8.1640625" style="48" customWidth="1"/>
    <col min="12292" max="12544" width="9.1640625" style="48"/>
    <col min="12545" max="12545" width="58" style="48" customWidth="1"/>
    <col min="12546" max="12546" width="28.1640625" style="48" customWidth="1"/>
    <col min="12547" max="12547" width="8.1640625" style="48" customWidth="1"/>
    <col min="12548" max="12800" width="9.1640625" style="48"/>
    <col min="12801" max="12801" width="58" style="48" customWidth="1"/>
    <col min="12802" max="12802" width="28.1640625" style="48" customWidth="1"/>
    <col min="12803" max="12803" width="8.1640625" style="48" customWidth="1"/>
    <col min="12804" max="13056" width="9.1640625" style="48"/>
    <col min="13057" max="13057" width="58" style="48" customWidth="1"/>
    <col min="13058" max="13058" width="28.1640625" style="48" customWidth="1"/>
    <col min="13059" max="13059" width="8.1640625" style="48" customWidth="1"/>
    <col min="13060" max="13312" width="9.1640625" style="48"/>
    <col min="13313" max="13313" width="58" style="48" customWidth="1"/>
    <col min="13314" max="13314" width="28.1640625" style="48" customWidth="1"/>
    <col min="13315" max="13315" width="8.1640625" style="48" customWidth="1"/>
    <col min="13316" max="13568" width="9.1640625" style="48"/>
    <col min="13569" max="13569" width="58" style="48" customWidth="1"/>
    <col min="13570" max="13570" width="28.1640625" style="48" customWidth="1"/>
    <col min="13571" max="13571" width="8.1640625" style="48" customWidth="1"/>
    <col min="13572" max="13824" width="9.1640625" style="48"/>
    <col min="13825" max="13825" width="58" style="48" customWidth="1"/>
    <col min="13826" max="13826" width="28.1640625" style="48" customWidth="1"/>
    <col min="13827" max="13827" width="8.1640625" style="48" customWidth="1"/>
    <col min="13828" max="14080" width="9.1640625" style="48"/>
    <col min="14081" max="14081" width="58" style="48" customWidth="1"/>
    <col min="14082" max="14082" width="28.1640625" style="48" customWidth="1"/>
    <col min="14083" max="14083" width="8.1640625" style="48" customWidth="1"/>
    <col min="14084" max="14336" width="9.1640625" style="48"/>
    <col min="14337" max="14337" width="58" style="48" customWidth="1"/>
    <col min="14338" max="14338" width="28.1640625" style="48" customWidth="1"/>
    <col min="14339" max="14339" width="8.1640625" style="48" customWidth="1"/>
    <col min="14340" max="14592" width="9.1640625" style="48"/>
    <col min="14593" max="14593" width="58" style="48" customWidth="1"/>
    <col min="14594" max="14594" width="28.1640625" style="48" customWidth="1"/>
    <col min="14595" max="14595" width="8.1640625" style="48" customWidth="1"/>
    <col min="14596" max="14848" width="9.1640625" style="48"/>
    <col min="14849" max="14849" width="58" style="48" customWidth="1"/>
    <col min="14850" max="14850" width="28.1640625" style="48" customWidth="1"/>
    <col min="14851" max="14851" width="8.1640625" style="48" customWidth="1"/>
    <col min="14852" max="15104" width="9.1640625" style="48"/>
    <col min="15105" max="15105" width="58" style="48" customWidth="1"/>
    <col min="15106" max="15106" width="28.1640625" style="48" customWidth="1"/>
    <col min="15107" max="15107" width="8.1640625" style="48" customWidth="1"/>
    <col min="15108" max="15360" width="9.1640625" style="48"/>
    <col min="15361" max="15361" width="58" style="48" customWidth="1"/>
    <col min="15362" max="15362" width="28.1640625" style="48" customWidth="1"/>
    <col min="15363" max="15363" width="8.1640625" style="48" customWidth="1"/>
    <col min="15364" max="15616" width="9.1640625" style="48"/>
    <col min="15617" max="15617" width="58" style="48" customWidth="1"/>
    <col min="15618" max="15618" width="28.1640625" style="48" customWidth="1"/>
    <col min="15619" max="15619" width="8.1640625" style="48" customWidth="1"/>
    <col min="15620" max="15872" width="9.1640625" style="48"/>
    <col min="15873" max="15873" width="58" style="48" customWidth="1"/>
    <col min="15874" max="15874" width="28.1640625" style="48" customWidth="1"/>
    <col min="15875" max="15875" width="8.1640625" style="48" customWidth="1"/>
    <col min="15876" max="16128" width="9.1640625" style="48"/>
    <col min="16129" max="16129" width="58" style="48" customWidth="1"/>
    <col min="16130" max="16130" width="28.1640625" style="48" customWidth="1"/>
    <col min="16131" max="16131" width="8.1640625" style="48" customWidth="1"/>
    <col min="16132" max="16384" width="9.1640625" style="48"/>
  </cols>
  <sheetData>
    <row r="1" spans="1:3" s="124" customFormat="1" ht="14" x14ac:dyDescent="0.15">
      <c r="A1" s="124" t="s">
        <v>1066</v>
      </c>
    </row>
    <row r="2" spans="1:3" ht="13.5" customHeight="1" x14ac:dyDescent="0.15">
      <c r="A2" s="15" t="s">
        <v>294</v>
      </c>
      <c r="B2" s="15" t="s">
        <v>295</v>
      </c>
      <c r="C2" s="15" t="s">
        <v>296</v>
      </c>
    </row>
    <row r="3" spans="1:3" ht="13.5" customHeight="1" x14ac:dyDescent="0.15">
      <c r="A3" s="49" t="s">
        <v>297</v>
      </c>
      <c r="B3" s="49" t="s">
        <v>146</v>
      </c>
      <c r="C3" s="50" t="s">
        <v>298</v>
      </c>
    </row>
    <row r="4" spans="1:3" ht="13.5" customHeight="1" x14ac:dyDescent="0.15">
      <c r="A4" s="49" t="s">
        <v>338</v>
      </c>
      <c r="B4" s="49" t="s">
        <v>152</v>
      </c>
      <c r="C4" s="50" t="s">
        <v>300</v>
      </c>
    </row>
    <row r="5" spans="1:3" ht="13.5" customHeight="1" x14ac:dyDescent="0.15">
      <c r="A5" s="49" t="s">
        <v>301</v>
      </c>
      <c r="B5" s="49" t="s">
        <v>154</v>
      </c>
      <c r="C5" s="50" t="s">
        <v>302</v>
      </c>
    </row>
    <row r="6" spans="1:3" ht="13.5" customHeight="1" x14ac:dyDescent="0.15">
      <c r="A6" s="49" t="s">
        <v>303</v>
      </c>
      <c r="B6" s="49" t="s">
        <v>157</v>
      </c>
      <c r="C6" s="50" t="s">
        <v>304</v>
      </c>
    </row>
    <row r="7" spans="1:3" ht="13.5" customHeight="1" x14ac:dyDescent="0.15">
      <c r="A7" s="49" t="s">
        <v>305</v>
      </c>
      <c r="B7" s="49" t="s">
        <v>147</v>
      </c>
      <c r="C7" s="50" t="s">
        <v>306</v>
      </c>
    </row>
    <row r="8" spans="1:3" ht="13.5" customHeight="1" x14ac:dyDescent="0.15">
      <c r="A8" s="49" t="s">
        <v>307</v>
      </c>
      <c r="B8" s="49" t="s">
        <v>162</v>
      </c>
      <c r="C8" s="50" t="s">
        <v>308</v>
      </c>
    </row>
    <row r="9" spans="1:3" ht="13.5" customHeight="1" x14ac:dyDescent="0.15">
      <c r="A9" s="49" t="s">
        <v>309</v>
      </c>
      <c r="B9" s="49" t="s">
        <v>310</v>
      </c>
      <c r="C9" s="50" t="s">
        <v>311</v>
      </c>
    </row>
    <row r="10" spans="1:3" ht="13.5" customHeight="1" x14ac:dyDescent="0.15">
      <c r="A10" s="49" t="s">
        <v>312</v>
      </c>
      <c r="B10" s="49" t="s">
        <v>313</v>
      </c>
      <c r="C10" s="50" t="s">
        <v>314</v>
      </c>
    </row>
    <row r="11" spans="1:3" ht="13.5" customHeight="1" x14ac:dyDescent="0.15">
      <c r="A11" s="49" t="s">
        <v>315</v>
      </c>
      <c r="B11" s="49" t="s">
        <v>316</v>
      </c>
      <c r="C11" s="50" t="s">
        <v>317</v>
      </c>
    </row>
    <row r="12" spans="1:3" ht="13.5" customHeight="1" x14ac:dyDescent="0.15">
      <c r="A12" s="49" t="s">
        <v>318</v>
      </c>
      <c r="B12" s="49" t="s">
        <v>319</v>
      </c>
      <c r="C12" s="50" t="s">
        <v>320</v>
      </c>
    </row>
    <row r="13" spans="1:3" ht="13.5" customHeight="1" x14ac:dyDescent="0.15">
      <c r="A13" s="49" t="s">
        <v>321</v>
      </c>
      <c r="B13" s="49" t="s">
        <v>322</v>
      </c>
      <c r="C13" s="50" t="s">
        <v>323</v>
      </c>
    </row>
    <row r="14" spans="1:3" ht="13.5" customHeight="1" x14ac:dyDescent="0.15">
      <c r="A14" s="49" t="s">
        <v>324</v>
      </c>
      <c r="B14" s="49" t="s">
        <v>197</v>
      </c>
      <c r="C14" s="50" t="s">
        <v>323</v>
      </c>
    </row>
    <row r="15" spans="1:3" ht="13.5" customHeight="1" x14ac:dyDescent="0.15">
      <c r="A15" s="49" t="s">
        <v>325</v>
      </c>
      <c r="B15" s="49" t="s">
        <v>326</v>
      </c>
      <c r="C15" s="50" t="s">
        <v>327</v>
      </c>
    </row>
    <row r="16" spans="1:3" ht="13.5" customHeight="1" x14ac:dyDescent="0.15">
      <c r="A16" s="49" t="s">
        <v>328</v>
      </c>
      <c r="B16" s="49" t="s">
        <v>248</v>
      </c>
      <c r="C16" s="50" t="s">
        <v>329</v>
      </c>
    </row>
    <row r="17" spans="1:3" ht="13.5" customHeight="1" x14ac:dyDescent="0.15">
      <c r="A17" s="49" t="s">
        <v>330</v>
      </c>
      <c r="B17" s="49" t="s">
        <v>331</v>
      </c>
      <c r="C17" s="50" t="s">
        <v>332</v>
      </c>
    </row>
    <row r="18" spans="1:3" ht="13.5" customHeight="1" x14ac:dyDescent="0.15">
      <c r="A18" s="49" t="s">
        <v>333</v>
      </c>
      <c r="B18" s="49" t="s">
        <v>275</v>
      </c>
      <c r="C18" s="50" t="s">
        <v>332</v>
      </c>
    </row>
    <row r="19" spans="1:3" ht="13.5" customHeight="1" x14ac:dyDescent="0.15">
      <c r="A19" s="49" t="s">
        <v>334</v>
      </c>
      <c r="B19" s="49" t="s">
        <v>335</v>
      </c>
      <c r="C19" s="50" t="s">
        <v>286</v>
      </c>
    </row>
    <row r="20" spans="1:3" ht="13.5" customHeight="1" x14ac:dyDescent="0.15">
      <c r="A20" s="49" t="s">
        <v>336</v>
      </c>
      <c r="B20" s="49" t="s">
        <v>337</v>
      </c>
      <c r="C20" s="50" t="s">
        <v>286</v>
      </c>
    </row>
    <row r="21" spans="1:3" ht="13.5" customHeight="1" x14ac:dyDescent="0.15">
      <c r="A21" s="49" t="s">
        <v>339</v>
      </c>
      <c r="B21" s="49" t="s">
        <v>340</v>
      </c>
      <c r="C21" s="50" t="s">
        <v>341</v>
      </c>
    </row>
    <row r="22" spans="1:3" ht="13.5" customHeight="1" x14ac:dyDescent="0.15">
      <c r="A22" s="49" t="s">
        <v>342</v>
      </c>
      <c r="B22" s="49" t="s">
        <v>343</v>
      </c>
      <c r="C22" s="50" t="s">
        <v>341</v>
      </c>
    </row>
    <row r="23" spans="1:3" ht="13.5" customHeight="1" x14ac:dyDescent="0.15">
      <c r="A23" s="49" t="s">
        <v>344</v>
      </c>
      <c r="B23" s="49" t="s">
        <v>345</v>
      </c>
      <c r="C23" s="50" t="s">
        <v>346</v>
      </c>
    </row>
    <row r="24" spans="1:3" ht="13.5" customHeight="1" x14ac:dyDescent="0.15">
      <c r="A24" s="49" t="s">
        <v>347</v>
      </c>
      <c r="B24" s="49" t="s">
        <v>348</v>
      </c>
      <c r="C24" s="50" t="s">
        <v>349</v>
      </c>
    </row>
    <row r="25" spans="1:3" ht="13.5" customHeight="1" x14ac:dyDescent="0.15">
      <c r="A25" s="49" t="s">
        <v>350</v>
      </c>
      <c r="B25" s="49" t="s">
        <v>351</v>
      </c>
      <c r="C25" s="50" t="s">
        <v>352</v>
      </c>
    </row>
    <row r="26" spans="1:3" ht="13.5" customHeight="1" x14ac:dyDescent="0.15">
      <c r="A26" s="49" t="s">
        <v>353</v>
      </c>
      <c r="B26" s="49" t="s">
        <v>241</v>
      </c>
      <c r="C26" s="50" t="s">
        <v>352</v>
      </c>
    </row>
    <row r="27" spans="1:3" ht="13.5" customHeight="1" x14ac:dyDescent="0.15">
      <c r="A27" s="49" t="s">
        <v>354</v>
      </c>
      <c r="B27" s="49" t="s">
        <v>355</v>
      </c>
      <c r="C27" s="50" t="s">
        <v>356</v>
      </c>
    </row>
    <row r="28" spans="1:3" ht="13.5" customHeight="1" x14ac:dyDescent="0.15">
      <c r="A28" s="49" t="s">
        <v>357</v>
      </c>
      <c r="B28" s="49" t="s">
        <v>358</v>
      </c>
      <c r="C28" s="50" t="s">
        <v>356</v>
      </c>
    </row>
    <row r="29" spans="1:3" ht="13.5" customHeight="1" x14ac:dyDescent="0.15">
      <c r="A29" s="49" t="s">
        <v>359</v>
      </c>
      <c r="B29" s="49" t="s">
        <v>360</v>
      </c>
      <c r="C29" s="50" t="s">
        <v>361</v>
      </c>
    </row>
    <row r="30" spans="1:3" ht="13.5" customHeight="1" x14ac:dyDescent="0.15">
      <c r="A30" s="49" t="s">
        <v>362</v>
      </c>
      <c r="B30" s="49" t="s">
        <v>363</v>
      </c>
      <c r="C30" s="50" t="s">
        <v>364</v>
      </c>
    </row>
    <row r="31" spans="1:3" ht="13.5" customHeight="1" x14ac:dyDescent="0.15">
      <c r="A31" s="49" t="s">
        <v>365</v>
      </c>
      <c r="B31" s="49" t="s">
        <v>366</v>
      </c>
      <c r="C31" s="50" t="s">
        <v>367</v>
      </c>
    </row>
    <row r="32" spans="1:3" ht="13.5" customHeight="1" x14ac:dyDescent="0.15">
      <c r="A32" s="49" t="s">
        <v>426</v>
      </c>
      <c r="B32" s="49" t="s">
        <v>1005</v>
      </c>
      <c r="C32" s="50">
        <v>1867</v>
      </c>
    </row>
    <row r="33" spans="1:3" ht="13.5" customHeight="1" x14ac:dyDescent="0.15">
      <c r="A33" s="49" t="s">
        <v>368</v>
      </c>
      <c r="B33" s="49" t="s">
        <v>369</v>
      </c>
      <c r="C33" s="50" t="s">
        <v>370</v>
      </c>
    </row>
    <row r="34" spans="1:3" ht="13.5" customHeight="1" x14ac:dyDescent="0.15">
      <c r="A34" s="49" t="s">
        <v>371</v>
      </c>
      <c r="B34" s="49" t="s">
        <v>372</v>
      </c>
      <c r="C34" s="50" t="s">
        <v>373</v>
      </c>
    </row>
    <row r="35" spans="1:3" ht="13.5" customHeight="1" x14ac:dyDescent="0.15">
      <c r="A35" s="49" t="s">
        <v>374</v>
      </c>
      <c r="B35" s="49" t="s">
        <v>375</v>
      </c>
      <c r="C35" s="50" t="s">
        <v>373</v>
      </c>
    </row>
    <row r="36" spans="1:3" ht="13.5" customHeight="1" x14ac:dyDescent="0.15">
      <c r="A36" s="49" t="s">
        <v>376</v>
      </c>
      <c r="B36" s="49" t="s">
        <v>377</v>
      </c>
      <c r="C36" s="50" t="s">
        <v>373</v>
      </c>
    </row>
    <row r="37" spans="1:3" ht="13.5" customHeight="1" x14ac:dyDescent="0.15">
      <c r="A37" s="49" t="s">
        <v>378</v>
      </c>
      <c r="B37" s="49" t="s">
        <v>379</v>
      </c>
      <c r="C37" s="50" t="s">
        <v>380</v>
      </c>
    </row>
    <row r="38" spans="1:3" ht="13.5" customHeight="1" x14ac:dyDescent="0.15">
      <c r="A38" s="49" t="s">
        <v>381</v>
      </c>
      <c r="B38" s="49" t="s">
        <v>382</v>
      </c>
      <c r="C38" s="50" t="s">
        <v>383</v>
      </c>
    </row>
    <row r="39" spans="1:3" ht="13.5" customHeight="1" x14ac:dyDescent="0.15">
      <c r="A39" s="49" t="s">
        <v>384</v>
      </c>
      <c r="B39" s="49" t="s">
        <v>385</v>
      </c>
      <c r="C39" s="50" t="s">
        <v>386</v>
      </c>
    </row>
    <row r="40" spans="1:3" ht="13.5" customHeight="1" x14ac:dyDescent="0.15">
      <c r="A40" s="49" t="s">
        <v>387</v>
      </c>
      <c r="B40" s="49" t="s">
        <v>388</v>
      </c>
      <c r="C40" s="50" t="s">
        <v>386</v>
      </c>
    </row>
    <row r="41" spans="1:3" ht="13.5" customHeight="1" x14ac:dyDescent="0.15">
      <c r="A41" s="49" t="s">
        <v>389</v>
      </c>
      <c r="B41" s="49" t="s">
        <v>390</v>
      </c>
      <c r="C41" s="50" t="s">
        <v>391</v>
      </c>
    </row>
    <row r="42" spans="1:3" ht="13.5" customHeight="1" x14ac:dyDescent="0.15">
      <c r="A42" s="49" t="s">
        <v>392</v>
      </c>
      <c r="B42" s="49" t="s">
        <v>393</v>
      </c>
      <c r="C42" s="50" t="s">
        <v>391</v>
      </c>
    </row>
    <row r="43" spans="1:3" ht="13.5" customHeight="1" x14ac:dyDescent="0.15">
      <c r="A43" s="49" t="s">
        <v>394</v>
      </c>
      <c r="B43" s="49" t="s">
        <v>395</v>
      </c>
      <c r="C43" s="50" t="s">
        <v>396</v>
      </c>
    </row>
    <row r="44" spans="1:3" ht="13.5" customHeight="1" x14ac:dyDescent="0.15">
      <c r="A44" s="49" t="s">
        <v>397</v>
      </c>
      <c r="B44" s="49" t="s">
        <v>398</v>
      </c>
      <c r="C44" s="50" t="s">
        <v>396</v>
      </c>
    </row>
    <row r="45" spans="1:3" ht="13.5" customHeight="1" x14ac:dyDescent="0.15">
      <c r="A45" s="49" t="s">
        <v>399</v>
      </c>
      <c r="B45" s="49" t="s">
        <v>400</v>
      </c>
      <c r="C45" s="50" t="s">
        <v>401</v>
      </c>
    </row>
    <row r="46" spans="1:3" ht="13.5" customHeight="1" x14ac:dyDescent="0.15">
      <c r="A46" s="49" t="s">
        <v>402</v>
      </c>
      <c r="B46" s="49" t="s">
        <v>403</v>
      </c>
      <c r="C46" s="50" t="s">
        <v>404</v>
      </c>
    </row>
    <row r="47" spans="1:3" ht="13.5" customHeight="1" x14ac:dyDescent="0.15">
      <c r="A47" s="49" t="s">
        <v>405</v>
      </c>
      <c r="B47" s="49" t="s">
        <v>406</v>
      </c>
      <c r="C47" s="50" t="s">
        <v>407</v>
      </c>
    </row>
    <row r="48" spans="1:3" ht="13.5" customHeight="1" x14ac:dyDescent="0.15">
      <c r="A48" s="49" t="s">
        <v>408</v>
      </c>
      <c r="B48" s="49" t="s">
        <v>409</v>
      </c>
      <c r="C48" s="50" t="s">
        <v>407</v>
      </c>
    </row>
    <row r="49" spans="1:3" ht="13.5" customHeight="1" x14ac:dyDescent="0.15">
      <c r="A49" s="49" t="s">
        <v>410</v>
      </c>
      <c r="B49" s="49" t="s">
        <v>411</v>
      </c>
      <c r="C49" s="50" t="s">
        <v>407</v>
      </c>
    </row>
    <row r="50" spans="1:3" ht="13.5" customHeight="1" x14ac:dyDescent="0.15">
      <c r="A50" s="49" t="s">
        <v>412</v>
      </c>
      <c r="B50" s="49" t="s">
        <v>413</v>
      </c>
      <c r="C50" s="50" t="s">
        <v>414</v>
      </c>
    </row>
    <row r="51" spans="1:3" ht="13.5" customHeight="1" x14ac:dyDescent="0.15">
      <c r="A51" s="49" t="s">
        <v>415</v>
      </c>
      <c r="B51" s="49" t="s">
        <v>416</v>
      </c>
      <c r="C51" s="50" t="s">
        <v>417</v>
      </c>
    </row>
    <row r="52" spans="1:3" ht="13.5" customHeight="1" x14ac:dyDescent="0.15">
      <c r="A52" s="49" t="s">
        <v>418</v>
      </c>
      <c r="B52" s="49" t="s">
        <v>419</v>
      </c>
      <c r="C52" s="50" t="s">
        <v>420</v>
      </c>
    </row>
    <row r="53" spans="1:3" ht="13.5" customHeight="1" x14ac:dyDescent="0.15">
      <c r="A53" s="49" t="s">
        <v>421</v>
      </c>
      <c r="B53" s="49" t="s">
        <v>390</v>
      </c>
      <c r="C53" s="50" t="s">
        <v>420</v>
      </c>
    </row>
    <row r="54" spans="1:3" ht="13.5" customHeight="1" x14ac:dyDescent="0.15">
      <c r="A54" s="49" t="s">
        <v>422</v>
      </c>
      <c r="B54" s="49" t="s">
        <v>279</v>
      </c>
      <c r="C54" s="50" t="s">
        <v>423</v>
      </c>
    </row>
    <row r="55" spans="1:3" ht="13.5" customHeight="1" x14ac:dyDescent="0.15">
      <c r="A55" s="49" t="s">
        <v>424</v>
      </c>
      <c r="B55" s="49" t="s">
        <v>425</v>
      </c>
      <c r="C55" s="50" t="s">
        <v>423</v>
      </c>
    </row>
    <row r="56" spans="1:3" ht="13.5" customHeight="1" x14ac:dyDescent="0.15">
      <c r="A56" s="49" t="s">
        <v>427</v>
      </c>
      <c r="B56" s="49" t="s">
        <v>428</v>
      </c>
      <c r="C56" s="50" t="s">
        <v>429</v>
      </c>
    </row>
    <row r="57" spans="1:3" ht="13.5" customHeight="1" x14ac:dyDescent="0.15">
      <c r="A57" s="49" t="s">
        <v>430</v>
      </c>
      <c r="B57" s="49" t="s">
        <v>149</v>
      </c>
      <c r="C57" s="50" t="s">
        <v>431</v>
      </c>
    </row>
    <row r="58" spans="1:3" ht="13.5" customHeight="1" x14ac:dyDescent="0.15">
      <c r="A58" s="49" t="s">
        <v>432</v>
      </c>
      <c r="B58" s="49" t="s">
        <v>433</v>
      </c>
      <c r="C58" s="50" t="s">
        <v>434</v>
      </c>
    </row>
    <row r="59" spans="1:3" ht="13.5" customHeight="1" x14ac:dyDescent="0.15">
      <c r="A59" s="49" t="s">
        <v>435</v>
      </c>
      <c r="B59" s="49" t="s">
        <v>436</v>
      </c>
      <c r="C59" s="50" t="s">
        <v>437</v>
      </c>
    </row>
    <row r="60" spans="1:3" ht="13.5" customHeight="1" x14ac:dyDescent="0.15">
      <c r="A60" s="49" t="s">
        <v>438</v>
      </c>
      <c r="B60" s="49" t="s">
        <v>439</v>
      </c>
      <c r="C60" s="50" t="s">
        <v>440</v>
      </c>
    </row>
    <row r="61" spans="1:3" ht="13.5" customHeight="1" x14ac:dyDescent="0.15">
      <c r="A61" s="49" t="s">
        <v>441</v>
      </c>
      <c r="B61" s="49" t="s">
        <v>442</v>
      </c>
      <c r="C61" s="50" t="s">
        <v>443</v>
      </c>
    </row>
    <row r="62" spans="1:3" ht="13.5" customHeight="1" x14ac:dyDescent="0.15">
      <c r="A62" s="49" t="s">
        <v>444</v>
      </c>
      <c r="B62" s="49" t="s">
        <v>445</v>
      </c>
      <c r="C62" s="50" t="s">
        <v>446</v>
      </c>
    </row>
    <row r="63" spans="1:3" ht="13.5" customHeight="1" x14ac:dyDescent="0.15">
      <c r="A63" s="49" t="s">
        <v>447</v>
      </c>
      <c r="B63" s="49" t="s">
        <v>448</v>
      </c>
      <c r="C63" s="50" t="s">
        <v>446</v>
      </c>
    </row>
    <row r="64" spans="1:3" ht="13.5" customHeight="1" x14ac:dyDescent="0.15">
      <c r="A64" s="49" t="s">
        <v>449</v>
      </c>
      <c r="B64" s="49" t="s">
        <v>216</v>
      </c>
      <c r="C64" s="50" t="s">
        <v>446</v>
      </c>
    </row>
    <row r="65" spans="1:3" ht="13.5" customHeight="1" x14ac:dyDescent="0.15">
      <c r="A65" s="49" t="s">
        <v>450</v>
      </c>
      <c r="B65" s="49" t="s">
        <v>451</v>
      </c>
      <c r="C65" s="50" t="s">
        <v>452</v>
      </c>
    </row>
    <row r="66" spans="1:3" ht="13.5" customHeight="1" x14ac:dyDescent="0.15">
      <c r="A66" s="49" t="s">
        <v>453</v>
      </c>
      <c r="B66" s="49" t="s">
        <v>454</v>
      </c>
      <c r="C66" s="50" t="s">
        <v>452</v>
      </c>
    </row>
    <row r="67" spans="1:3" ht="13.5" customHeight="1" x14ac:dyDescent="0.15">
      <c r="A67" s="49" t="s">
        <v>455</v>
      </c>
      <c r="B67" s="49" t="s">
        <v>456</v>
      </c>
      <c r="C67" s="50" t="s">
        <v>457</v>
      </c>
    </row>
    <row r="68" spans="1:3" ht="13.5" customHeight="1" x14ac:dyDescent="0.15">
      <c r="A68" s="49" t="s">
        <v>458</v>
      </c>
      <c r="B68" s="49" t="s">
        <v>459</v>
      </c>
      <c r="C68" s="50" t="s">
        <v>457</v>
      </c>
    </row>
    <row r="69" spans="1:3" ht="13.5" customHeight="1" x14ac:dyDescent="0.15">
      <c r="A69" s="49" t="s">
        <v>460</v>
      </c>
      <c r="B69" s="49" t="s">
        <v>461</v>
      </c>
      <c r="C69" s="50" t="s">
        <v>462</v>
      </c>
    </row>
    <row r="70" spans="1:3" ht="13.5" customHeight="1" x14ac:dyDescent="0.15">
      <c r="A70" s="49" t="s">
        <v>463</v>
      </c>
      <c r="B70" s="49" t="s">
        <v>464</v>
      </c>
      <c r="C70" s="50" t="s">
        <v>465</v>
      </c>
    </row>
    <row r="71" spans="1:3" ht="13.5" customHeight="1" x14ac:dyDescent="0.15">
      <c r="A71" s="49" t="s">
        <v>466</v>
      </c>
      <c r="B71" s="49" t="s">
        <v>467</v>
      </c>
      <c r="C71" s="50" t="s">
        <v>465</v>
      </c>
    </row>
    <row r="72" spans="1:3" ht="13.5" customHeight="1" x14ac:dyDescent="0.15">
      <c r="A72" s="49" t="s">
        <v>468</v>
      </c>
      <c r="B72" s="49" t="s">
        <v>469</v>
      </c>
      <c r="C72" s="50" t="s">
        <v>470</v>
      </c>
    </row>
    <row r="73" spans="1:3" ht="13.5" customHeight="1" x14ac:dyDescent="0.15">
      <c r="A73" s="49" t="s">
        <v>471</v>
      </c>
      <c r="B73" s="49" t="s">
        <v>472</v>
      </c>
      <c r="C73" s="50" t="s">
        <v>470</v>
      </c>
    </row>
    <row r="74" spans="1:3" ht="13.5" customHeight="1" x14ac:dyDescent="0.15">
      <c r="A74" s="49" t="s">
        <v>473</v>
      </c>
      <c r="B74" s="49" t="s">
        <v>474</v>
      </c>
      <c r="C74" s="50" t="s">
        <v>475</v>
      </c>
    </row>
    <row r="75" spans="1:3" ht="13.5" customHeight="1" x14ac:dyDescent="0.15">
      <c r="A75" s="49" t="s">
        <v>476</v>
      </c>
      <c r="B75" s="49" t="s">
        <v>477</v>
      </c>
      <c r="C75" s="50" t="s">
        <v>478</v>
      </c>
    </row>
    <row r="76" spans="1:3" ht="13.5" customHeight="1" x14ac:dyDescent="0.15">
      <c r="A76" s="49" t="s">
        <v>479</v>
      </c>
      <c r="B76" s="49" t="s">
        <v>480</v>
      </c>
      <c r="C76" s="50" t="s">
        <v>481</v>
      </c>
    </row>
    <row r="77" spans="1:3" ht="13.5" customHeight="1" x14ac:dyDescent="0.15">
      <c r="A77" s="49" t="s">
        <v>482</v>
      </c>
      <c r="B77" s="49" t="s">
        <v>483</v>
      </c>
      <c r="C77" s="50" t="s">
        <v>481</v>
      </c>
    </row>
    <row r="78" spans="1:3" ht="13.5" customHeight="1" x14ac:dyDescent="0.15">
      <c r="A78" s="49" t="s">
        <v>484</v>
      </c>
      <c r="B78" s="49" t="s">
        <v>485</v>
      </c>
      <c r="C78" s="50" t="s">
        <v>486</v>
      </c>
    </row>
    <row r="79" spans="1:3" ht="13.5" customHeight="1" x14ac:dyDescent="0.15">
      <c r="A79" s="49" t="s">
        <v>487</v>
      </c>
      <c r="B79" s="49" t="s">
        <v>488</v>
      </c>
      <c r="C79" s="50" t="s">
        <v>489</v>
      </c>
    </row>
    <row r="80" spans="1:3" ht="13.5" customHeight="1" x14ac:dyDescent="0.15">
      <c r="A80" s="49" t="s">
        <v>490</v>
      </c>
      <c r="B80" s="49" t="s">
        <v>491</v>
      </c>
      <c r="C80" s="50" t="s">
        <v>492</v>
      </c>
    </row>
    <row r="81" spans="1:3" ht="13.5" customHeight="1" x14ac:dyDescent="0.15">
      <c r="A81" s="49" t="s">
        <v>493</v>
      </c>
      <c r="B81" s="49" t="s">
        <v>494</v>
      </c>
      <c r="C81" s="50" t="s">
        <v>495</v>
      </c>
    </row>
    <row r="82" spans="1:3" ht="13.5" customHeight="1" x14ac:dyDescent="0.15">
      <c r="A82" s="49" t="s">
        <v>496</v>
      </c>
      <c r="B82" s="49" t="s">
        <v>497</v>
      </c>
      <c r="C82" s="50" t="s">
        <v>495</v>
      </c>
    </row>
    <row r="83" spans="1:3" ht="13.5" customHeight="1" x14ac:dyDescent="0.15">
      <c r="A83" s="49" t="s">
        <v>498</v>
      </c>
      <c r="B83" s="49" t="s">
        <v>499</v>
      </c>
      <c r="C83" s="50" t="s">
        <v>500</v>
      </c>
    </row>
    <row r="84" spans="1:3" ht="13.5" customHeight="1" x14ac:dyDescent="0.15">
      <c r="A84" s="49" t="s">
        <v>501</v>
      </c>
      <c r="B84" s="49" t="s">
        <v>502</v>
      </c>
      <c r="C84" s="50" t="s">
        <v>503</v>
      </c>
    </row>
    <row r="85" spans="1:3" ht="13.5" customHeight="1" x14ac:dyDescent="0.15">
      <c r="A85" s="49" t="s">
        <v>504</v>
      </c>
      <c r="B85" s="49" t="s">
        <v>398</v>
      </c>
      <c r="C85" s="50" t="s">
        <v>505</v>
      </c>
    </row>
    <row r="86" spans="1:3" ht="13.5" customHeight="1" x14ac:dyDescent="0.15">
      <c r="A86" s="49" t="s">
        <v>506</v>
      </c>
      <c r="B86" s="49" t="s">
        <v>507</v>
      </c>
      <c r="C86" s="50" t="s">
        <v>505</v>
      </c>
    </row>
    <row r="87" spans="1:3" ht="13.5" customHeight="1" x14ac:dyDescent="0.15">
      <c r="A87" s="49" t="s">
        <v>508</v>
      </c>
      <c r="B87" s="49" t="s">
        <v>509</v>
      </c>
      <c r="C87" s="50" t="s">
        <v>505</v>
      </c>
    </row>
    <row r="88" spans="1:3" ht="13.5" customHeight="1" x14ac:dyDescent="0.15">
      <c r="A88" s="49" t="s">
        <v>510</v>
      </c>
      <c r="B88" s="49" t="s">
        <v>511</v>
      </c>
      <c r="C88" s="50" t="s">
        <v>505</v>
      </c>
    </row>
    <row r="89" spans="1:3" ht="13.5" customHeight="1" x14ac:dyDescent="0.15">
      <c r="A89" s="49" t="s">
        <v>512</v>
      </c>
      <c r="B89" s="49" t="s">
        <v>513</v>
      </c>
      <c r="C89" s="50" t="s">
        <v>514</v>
      </c>
    </row>
    <row r="90" spans="1:3" ht="13.5" customHeight="1" x14ac:dyDescent="0.15">
      <c r="A90" s="49" t="s">
        <v>515</v>
      </c>
      <c r="B90" s="49" t="s">
        <v>516</v>
      </c>
      <c r="C90" s="50" t="s">
        <v>517</v>
      </c>
    </row>
    <row r="91" spans="1:3" ht="13.5" customHeight="1" x14ac:dyDescent="0.15">
      <c r="A91" s="49" t="s">
        <v>518</v>
      </c>
      <c r="B91" s="49" t="s">
        <v>519</v>
      </c>
      <c r="C91" s="50" t="s">
        <v>517</v>
      </c>
    </row>
    <row r="92" spans="1:3" ht="13.5" customHeight="1" x14ac:dyDescent="0.15">
      <c r="A92" s="49" t="s">
        <v>520</v>
      </c>
      <c r="B92" s="49" t="s">
        <v>521</v>
      </c>
      <c r="C92" s="50" t="s">
        <v>522</v>
      </c>
    </row>
    <row r="93" spans="1:3" ht="13.5" customHeight="1" x14ac:dyDescent="0.15">
      <c r="A93" s="49" t="s">
        <v>523</v>
      </c>
      <c r="B93" s="49" t="s">
        <v>524</v>
      </c>
      <c r="C93" s="50" t="s">
        <v>525</v>
      </c>
    </row>
    <row r="94" spans="1:3" ht="13.5" customHeight="1" x14ac:dyDescent="0.15">
      <c r="A94" s="49" t="s">
        <v>526</v>
      </c>
      <c r="B94" s="49" t="s">
        <v>527</v>
      </c>
      <c r="C94" s="50" t="s">
        <v>528</v>
      </c>
    </row>
    <row r="95" spans="1:3" ht="13.5" customHeight="1" x14ac:dyDescent="0.15">
      <c r="A95" s="49" t="s">
        <v>529</v>
      </c>
      <c r="B95" s="49" t="s">
        <v>530</v>
      </c>
      <c r="C95" s="50" t="s">
        <v>531</v>
      </c>
    </row>
    <row r="96" spans="1:3" ht="13.5" customHeight="1" x14ac:dyDescent="0.15">
      <c r="A96" s="49" t="s">
        <v>532</v>
      </c>
      <c r="B96" s="49" t="s">
        <v>533</v>
      </c>
      <c r="C96" s="50" t="s">
        <v>531</v>
      </c>
    </row>
    <row r="97" spans="1:3" ht="13.5" customHeight="1" x14ac:dyDescent="0.15">
      <c r="A97" s="49" t="s">
        <v>534</v>
      </c>
      <c r="B97" s="49" t="s">
        <v>535</v>
      </c>
      <c r="C97" s="50" t="s">
        <v>536</v>
      </c>
    </row>
    <row r="98" spans="1:3" ht="13.5" customHeight="1" x14ac:dyDescent="0.15">
      <c r="A98" s="49" t="s">
        <v>537</v>
      </c>
      <c r="B98" s="49" t="s">
        <v>538</v>
      </c>
      <c r="C98" s="50" t="s">
        <v>539</v>
      </c>
    </row>
    <row r="99" spans="1:3" ht="13.5" customHeight="1" x14ac:dyDescent="0.15">
      <c r="A99" s="49" t="s">
        <v>540</v>
      </c>
      <c r="B99" s="49" t="s">
        <v>541</v>
      </c>
      <c r="C99" s="50" t="s">
        <v>542</v>
      </c>
    </row>
    <row r="100" spans="1:3" ht="13.5" customHeight="1" x14ac:dyDescent="0.15">
      <c r="A100" s="49" t="s">
        <v>543</v>
      </c>
      <c r="B100" s="49" t="s">
        <v>544</v>
      </c>
      <c r="C100" s="50" t="s">
        <v>545</v>
      </c>
    </row>
    <row r="101" spans="1:3" ht="13.5" customHeight="1" x14ac:dyDescent="0.15">
      <c r="A101" s="49" t="s">
        <v>546</v>
      </c>
      <c r="B101" s="49" t="s">
        <v>547</v>
      </c>
      <c r="C101" s="50" t="s">
        <v>548</v>
      </c>
    </row>
    <row r="102" spans="1:3" ht="13.5" customHeight="1" x14ac:dyDescent="0.15">
      <c r="A102" s="49" t="s">
        <v>549</v>
      </c>
      <c r="B102" s="49" t="s">
        <v>550</v>
      </c>
      <c r="C102" s="50" t="s">
        <v>551</v>
      </c>
    </row>
    <row r="103" spans="1:3" ht="13.5" customHeight="1" x14ac:dyDescent="0.15">
      <c r="A103" s="49" t="s">
        <v>552</v>
      </c>
      <c r="B103" s="49" t="s">
        <v>553</v>
      </c>
    </row>
    <row r="104" spans="1:3" ht="13.5" customHeight="1" x14ac:dyDescent="0.15">
      <c r="A104" s="49" t="s">
        <v>554</v>
      </c>
    </row>
    <row r="105" spans="1:3" ht="13.5" customHeight="1" x14ac:dyDescent="0.15">
      <c r="A105" s="49" t="s">
        <v>555</v>
      </c>
    </row>
    <row r="106" spans="1:3" ht="13.5" customHeight="1" x14ac:dyDescent="0.15">
      <c r="A106" s="49" t="s">
        <v>556</v>
      </c>
    </row>
    <row r="107" spans="1:3" ht="13.5" customHeight="1" x14ac:dyDescent="0.15">
      <c r="A107" s="49" t="s">
        <v>557</v>
      </c>
    </row>
    <row r="108" spans="1:3" ht="13.5" customHeight="1" x14ac:dyDescent="0.15">
      <c r="A108" s="49" t="s">
        <v>558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72"/>
  <sheetViews>
    <sheetView workbookViewId="0"/>
  </sheetViews>
  <sheetFormatPr baseColWidth="10" defaultColWidth="8.83203125" defaultRowHeight="14" x14ac:dyDescent="0.2"/>
  <cols>
    <col min="1" max="1" width="50.1640625" style="126" customWidth="1"/>
    <col min="2" max="2" width="25.83203125" style="126" customWidth="1"/>
    <col min="3" max="3" width="16.5" style="127" customWidth="1"/>
    <col min="4" max="256" width="9.1640625" style="126"/>
    <col min="257" max="257" width="50.1640625" style="126" customWidth="1"/>
    <col min="258" max="258" width="25.83203125" style="126" customWidth="1"/>
    <col min="259" max="259" width="16.5" style="126" customWidth="1"/>
    <col min="260" max="512" width="9.1640625" style="126"/>
    <col min="513" max="513" width="50.1640625" style="126" customWidth="1"/>
    <col min="514" max="514" width="25.83203125" style="126" customWidth="1"/>
    <col min="515" max="515" width="16.5" style="126" customWidth="1"/>
    <col min="516" max="768" width="9.1640625" style="126"/>
    <col min="769" max="769" width="50.1640625" style="126" customWidth="1"/>
    <col min="770" max="770" width="25.83203125" style="126" customWidth="1"/>
    <col min="771" max="771" width="16.5" style="126" customWidth="1"/>
    <col min="772" max="1024" width="9.1640625" style="126"/>
    <col min="1025" max="1025" width="50.1640625" style="126" customWidth="1"/>
    <col min="1026" max="1026" width="25.83203125" style="126" customWidth="1"/>
    <col min="1027" max="1027" width="16.5" style="126" customWidth="1"/>
    <col min="1028" max="1280" width="9.1640625" style="126"/>
    <col min="1281" max="1281" width="50.1640625" style="126" customWidth="1"/>
    <col min="1282" max="1282" width="25.83203125" style="126" customWidth="1"/>
    <col min="1283" max="1283" width="16.5" style="126" customWidth="1"/>
    <col min="1284" max="1536" width="9.1640625" style="126"/>
    <col min="1537" max="1537" width="50.1640625" style="126" customWidth="1"/>
    <col min="1538" max="1538" width="25.83203125" style="126" customWidth="1"/>
    <col min="1539" max="1539" width="16.5" style="126" customWidth="1"/>
    <col min="1540" max="1792" width="9.1640625" style="126"/>
    <col min="1793" max="1793" width="50.1640625" style="126" customWidth="1"/>
    <col min="1794" max="1794" width="25.83203125" style="126" customWidth="1"/>
    <col min="1795" max="1795" width="16.5" style="126" customWidth="1"/>
    <col min="1796" max="2048" width="9.1640625" style="126"/>
    <col min="2049" max="2049" width="50.1640625" style="126" customWidth="1"/>
    <col min="2050" max="2050" width="25.83203125" style="126" customWidth="1"/>
    <col min="2051" max="2051" width="16.5" style="126" customWidth="1"/>
    <col min="2052" max="2304" width="9.1640625" style="126"/>
    <col min="2305" max="2305" width="50.1640625" style="126" customWidth="1"/>
    <col min="2306" max="2306" width="25.83203125" style="126" customWidth="1"/>
    <col min="2307" max="2307" width="16.5" style="126" customWidth="1"/>
    <col min="2308" max="2560" width="9.1640625" style="126"/>
    <col min="2561" max="2561" width="50.1640625" style="126" customWidth="1"/>
    <col min="2562" max="2562" width="25.83203125" style="126" customWidth="1"/>
    <col min="2563" max="2563" width="16.5" style="126" customWidth="1"/>
    <col min="2564" max="2816" width="9.1640625" style="126"/>
    <col min="2817" max="2817" width="50.1640625" style="126" customWidth="1"/>
    <col min="2818" max="2818" width="25.83203125" style="126" customWidth="1"/>
    <col min="2819" max="2819" width="16.5" style="126" customWidth="1"/>
    <col min="2820" max="3072" width="9.1640625" style="126"/>
    <col min="3073" max="3073" width="50.1640625" style="126" customWidth="1"/>
    <col min="3074" max="3074" width="25.83203125" style="126" customWidth="1"/>
    <col min="3075" max="3075" width="16.5" style="126" customWidth="1"/>
    <col min="3076" max="3328" width="9.1640625" style="126"/>
    <col min="3329" max="3329" width="50.1640625" style="126" customWidth="1"/>
    <col min="3330" max="3330" width="25.83203125" style="126" customWidth="1"/>
    <col min="3331" max="3331" width="16.5" style="126" customWidth="1"/>
    <col min="3332" max="3584" width="9.1640625" style="126"/>
    <col min="3585" max="3585" width="50.1640625" style="126" customWidth="1"/>
    <col min="3586" max="3586" width="25.83203125" style="126" customWidth="1"/>
    <col min="3587" max="3587" width="16.5" style="126" customWidth="1"/>
    <col min="3588" max="3840" width="9.1640625" style="126"/>
    <col min="3841" max="3841" width="50.1640625" style="126" customWidth="1"/>
    <col min="3842" max="3842" width="25.83203125" style="126" customWidth="1"/>
    <col min="3843" max="3843" width="16.5" style="126" customWidth="1"/>
    <col min="3844" max="4096" width="9.1640625" style="126"/>
    <col min="4097" max="4097" width="50.1640625" style="126" customWidth="1"/>
    <col min="4098" max="4098" width="25.83203125" style="126" customWidth="1"/>
    <col min="4099" max="4099" width="16.5" style="126" customWidth="1"/>
    <col min="4100" max="4352" width="9.1640625" style="126"/>
    <col min="4353" max="4353" width="50.1640625" style="126" customWidth="1"/>
    <col min="4354" max="4354" width="25.83203125" style="126" customWidth="1"/>
    <col min="4355" max="4355" width="16.5" style="126" customWidth="1"/>
    <col min="4356" max="4608" width="9.1640625" style="126"/>
    <col min="4609" max="4609" width="50.1640625" style="126" customWidth="1"/>
    <col min="4610" max="4610" width="25.83203125" style="126" customWidth="1"/>
    <col min="4611" max="4611" width="16.5" style="126" customWidth="1"/>
    <col min="4612" max="4864" width="9.1640625" style="126"/>
    <col min="4865" max="4865" width="50.1640625" style="126" customWidth="1"/>
    <col min="4866" max="4866" width="25.83203125" style="126" customWidth="1"/>
    <col min="4867" max="4867" width="16.5" style="126" customWidth="1"/>
    <col min="4868" max="5120" width="9.1640625" style="126"/>
    <col min="5121" max="5121" width="50.1640625" style="126" customWidth="1"/>
    <col min="5122" max="5122" width="25.83203125" style="126" customWidth="1"/>
    <col min="5123" max="5123" width="16.5" style="126" customWidth="1"/>
    <col min="5124" max="5376" width="9.1640625" style="126"/>
    <col min="5377" max="5377" width="50.1640625" style="126" customWidth="1"/>
    <col min="5378" max="5378" width="25.83203125" style="126" customWidth="1"/>
    <col min="5379" max="5379" width="16.5" style="126" customWidth="1"/>
    <col min="5380" max="5632" width="9.1640625" style="126"/>
    <col min="5633" max="5633" width="50.1640625" style="126" customWidth="1"/>
    <col min="5634" max="5634" width="25.83203125" style="126" customWidth="1"/>
    <col min="5635" max="5635" width="16.5" style="126" customWidth="1"/>
    <col min="5636" max="5888" width="9.1640625" style="126"/>
    <col min="5889" max="5889" width="50.1640625" style="126" customWidth="1"/>
    <col min="5890" max="5890" width="25.83203125" style="126" customWidth="1"/>
    <col min="5891" max="5891" width="16.5" style="126" customWidth="1"/>
    <col min="5892" max="6144" width="9.1640625" style="126"/>
    <col min="6145" max="6145" width="50.1640625" style="126" customWidth="1"/>
    <col min="6146" max="6146" width="25.83203125" style="126" customWidth="1"/>
    <col min="6147" max="6147" width="16.5" style="126" customWidth="1"/>
    <col min="6148" max="6400" width="9.1640625" style="126"/>
    <col min="6401" max="6401" width="50.1640625" style="126" customWidth="1"/>
    <col min="6402" max="6402" width="25.83203125" style="126" customWidth="1"/>
    <col min="6403" max="6403" width="16.5" style="126" customWidth="1"/>
    <col min="6404" max="6656" width="9.1640625" style="126"/>
    <col min="6657" max="6657" width="50.1640625" style="126" customWidth="1"/>
    <col min="6658" max="6658" width="25.83203125" style="126" customWidth="1"/>
    <col min="6659" max="6659" width="16.5" style="126" customWidth="1"/>
    <col min="6660" max="6912" width="9.1640625" style="126"/>
    <col min="6913" max="6913" width="50.1640625" style="126" customWidth="1"/>
    <col min="6914" max="6914" width="25.83203125" style="126" customWidth="1"/>
    <col min="6915" max="6915" width="16.5" style="126" customWidth="1"/>
    <col min="6916" max="7168" width="9.1640625" style="126"/>
    <col min="7169" max="7169" width="50.1640625" style="126" customWidth="1"/>
    <col min="7170" max="7170" width="25.83203125" style="126" customWidth="1"/>
    <col min="7171" max="7171" width="16.5" style="126" customWidth="1"/>
    <col min="7172" max="7424" width="9.1640625" style="126"/>
    <col min="7425" max="7425" width="50.1640625" style="126" customWidth="1"/>
    <col min="7426" max="7426" width="25.83203125" style="126" customWidth="1"/>
    <col min="7427" max="7427" width="16.5" style="126" customWidth="1"/>
    <col min="7428" max="7680" width="9.1640625" style="126"/>
    <col min="7681" max="7681" width="50.1640625" style="126" customWidth="1"/>
    <col min="7682" max="7682" width="25.83203125" style="126" customWidth="1"/>
    <col min="7683" max="7683" width="16.5" style="126" customWidth="1"/>
    <col min="7684" max="7936" width="9.1640625" style="126"/>
    <col min="7937" max="7937" width="50.1640625" style="126" customWidth="1"/>
    <col min="7938" max="7938" width="25.83203125" style="126" customWidth="1"/>
    <col min="7939" max="7939" width="16.5" style="126" customWidth="1"/>
    <col min="7940" max="8192" width="9.1640625" style="126"/>
    <col min="8193" max="8193" width="50.1640625" style="126" customWidth="1"/>
    <col min="8194" max="8194" width="25.83203125" style="126" customWidth="1"/>
    <col min="8195" max="8195" width="16.5" style="126" customWidth="1"/>
    <col min="8196" max="8448" width="9.1640625" style="126"/>
    <col min="8449" max="8449" width="50.1640625" style="126" customWidth="1"/>
    <col min="8450" max="8450" width="25.83203125" style="126" customWidth="1"/>
    <col min="8451" max="8451" width="16.5" style="126" customWidth="1"/>
    <col min="8452" max="8704" width="9.1640625" style="126"/>
    <col min="8705" max="8705" width="50.1640625" style="126" customWidth="1"/>
    <col min="8706" max="8706" width="25.83203125" style="126" customWidth="1"/>
    <col min="8707" max="8707" width="16.5" style="126" customWidth="1"/>
    <col min="8708" max="8960" width="9.1640625" style="126"/>
    <col min="8961" max="8961" width="50.1640625" style="126" customWidth="1"/>
    <col min="8962" max="8962" width="25.83203125" style="126" customWidth="1"/>
    <col min="8963" max="8963" width="16.5" style="126" customWidth="1"/>
    <col min="8964" max="9216" width="9.1640625" style="126"/>
    <col min="9217" max="9217" width="50.1640625" style="126" customWidth="1"/>
    <col min="9218" max="9218" width="25.83203125" style="126" customWidth="1"/>
    <col min="9219" max="9219" width="16.5" style="126" customWidth="1"/>
    <col min="9220" max="9472" width="9.1640625" style="126"/>
    <col min="9473" max="9473" width="50.1640625" style="126" customWidth="1"/>
    <col min="9474" max="9474" width="25.83203125" style="126" customWidth="1"/>
    <col min="9475" max="9475" width="16.5" style="126" customWidth="1"/>
    <col min="9476" max="9728" width="9.1640625" style="126"/>
    <col min="9729" max="9729" width="50.1640625" style="126" customWidth="1"/>
    <col min="9730" max="9730" width="25.83203125" style="126" customWidth="1"/>
    <col min="9731" max="9731" width="16.5" style="126" customWidth="1"/>
    <col min="9732" max="9984" width="9.1640625" style="126"/>
    <col min="9985" max="9985" width="50.1640625" style="126" customWidth="1"/>
    <col min="9986" max="9986" width="25.83203125" style="126" customWidth="1"/>
    <col min="9987" max="9987" width="16.5" style="126" customWidth="1"/>
    <col min="9988" max="10240" width="9.1640625" style="126"/>
    <col min="10241" max="10241" width="50.1640625" style="126" customWidth="1"/>
    <col min="10242" max="10242" width="25.83203125" style="126" customWidth="1"/>
    <col min="10243" max="10243" width="16.5" style="126" customWidth="1"/>
    <col min="10244" max="10496" width="9.1640625" style="126"/>
    <col min="10497" max="10497" width="50.1640625" style="126" customWidth="1"/>
    <col min="10498" max="10498" width="25.83203125" style="126" customWidth="1"/>
    <col min="10499" max="10499" width="16.5" style="126" customWidth="1"/>
    <col min="10500" max="10752" width="9.1640625" style="126"/>
    <col min="10753" max="10753" width="50.1640625" style="126" customWidth="1"/>
    <col min="10754" max="10754" width="25.83203125" style="126" customWidth="1"/>
    <col min="10755" max="10755" width="16.5" style="126" customWidth="1"/>
    <col min="10756" max="11008" width="9.1640625" style="126"/>
    <col min="11009" max="11009" width="50.1640625" style="126" customWidth="1"/>
    <col min="11010" max="11010" width="25.83203125" style="126" customWidth="1"/>
    <col min="11011" max="11011" width="16.5" style="126" customWidth="1"/>
    <col min="11012" max="11264" width="9.1640625" style="126"/>
    <col min="11265" max="11265" width="50.1640625" style="126" customWidth="1"/>
    <col min="11266" max="11266" width="25.83203125" style="126" customWidth="1"/>
    <col min="11267" max="11267" width="16.5" style="126" customWidth="1"/>
    <col min="11268" max="11520" width="9.1640625" style="126"/>
    <col min="11521" max="11521" width="50.1640625" style="126" customWidth="1"/>
    <col min="11522" max="11522" width="25.83203125" style="126" customWidth="1"/>
    <col min="11523" max="11523" width="16.5" style="126" customWidth="1"/>
    <col min="11524" max="11776" width="9.1640625" style="126"/>
    <col min="11777" max="11777" width="50.1640625" style="126" customWidth="1"/>
    <col min="11778" max="11778" width="25.83203125" style="126" customWidth="1"/>
    <col min="11779" max="11779" width="16.5" style="126" customWidth="1"/>
    <col min="11780" max="12032" width="9.1640625" style="126"/>
    <col min="12033" max="12033" width="50.1640625" style="126" customWidth="1"/>
    <col min="12034" max="12034" width="25.83203125" style="126" customWidth="1"/>
    <col min="12035" max="12035" width="16.5" style="126" customWidth="1"/>
    <col min="12036" max="12288" width="9.1640625" style="126"/>
    <col min="12289" max="12289" width="50.1640625" style="126" customWidth="1"/>
    <col min="12290" max="12290" width="25.83203125" style="126" customWidth="1"/>
    <col min="12291" max="12291" width="16.5" style="126" customWidth="1"/>
    <col min="12292" max="12544" width="9.1640625" style="126"/>
    <col min="12545" max="12545" width="50.1640625" style="126" customWidth="1"/>
    <col min="12546" max="12546" width="25.83203125" style="126" customWidth="1"/>
    <col min="12547" max="12547" width="16.5" style="126" customWidth="1"/>
    <col min="12548" max="12800" width="9.1640625" style="126"/>
    <col min="12801" max="12801" width="50.1640625" style="126" customWidth="1"/>
    <col min="12802" max="12802" width="25.83203125" style="126" customWidth="1"/>
    <col min="12803" max="12803" width="16.5" style="126" customWidth="1"/>
    <col min="12804" max="13056" width="9.1640625" style="126"/>
    <col min="13057" max="13057" width="50.1640625" style="126" customWidth="1"/>
    <col min="13058" max="13058" width="25.83203125" style="126" customWidth="1"/>
    <col min="13059" max="13059" width="16.5" style="126" customWidth="1"/>
    <col min="13060" max="13312" width="9.1640625" style="126"/>
    <col min="13313" max="13313" width="50.1640625" style="126" customWidth="1"/>
    <col min="13314" max="13314" width="25.83203125" style="126" customWidth="1"/>
    <col min="13315" max="13315" width="16.5" style="126" customWidth="1"/>
    <col min="13316" max="13568" width="9.1640625" style="126"/>
    <col min="13569" max="13569" width="50.1640625" style="126" customWidth="1"/>
    <col min="13570" max="13570" width="25.83203125" style="126" customWidth="1"/>
    <col min="13571" max="13571" width="16.5" style="126" customWidth="1"/>
    <col min="13572" max="13824" width="9.1640625" style="126"/>
    <col min="13825" max="13825" width="50.1640625" style="126" customWidth="1"/>
    <col min="13826" max="13826" width="25.83203125" style="126" customWidth="1"/>
    <col min="13827" max="13827" width="16.5" style="126" customWidth="1"/>
    <col min="13828" max="14080" width="9.1640625" style="126"/>
    <col min="14081" max="14081" width="50.1640625" style="126" customWidth="1"/>
    <col min="14082" max="14082" width="25.83203125" style="126" customWidth="1"/>
    <col min="14083" max="14083" width="16.5" style="126" customWidth="1"/>
    <col min="14084" max="14336" width="9.1640625" style="126"/>
    <col min="14337" max="14337" width="50.1640625" style="126" customWidth="1"/>
    <col min="14338" max="14338" width="25.83203125" style="126" customWidth="1"/>
    <col min="14339" max="14339" width="16.5" style="126" customWidth="1"/>
    <col min="14340" max="14592" width="9.1640625" style="126"/>
    <col min="14593" max="14593" width="50.1640625" style="126" customWidth="1"/>
    <col min="14594" max="14594" width="25.83203125" style="126" customWidth="1"/>
    <col min="14595" max="14595" width="16.5" style="126" customWidth="1"/>
    <col min="14596" max="14848" width="9.1640625" style="126"/>
    <col min="14849" max="14849" width="50.1640625" style="126" customWidth="1"/>
    <col min="14850" max="14850" width="25.83203125" style="126" customWidth="1"/>
    <col min="14851" max="14851" width="16.5" style="126" customWidth="1"/>
    <col min="14852" max="15104" width="9.1640625" style="126"/>
    <col min="15105" max="15105" width="50.1640625" style="126" customWidth="1"/>
    <col min="15106" max="15106" width="25.83203125" style="126" customWidth="1"/>
    <col min="15107" max="15107" width="16.5" style="126" customWidth="1"/>
    <col min="15108" max="15360" width="9.1640625" style="126"/>
    <col min="15361" max="15361" width="50.1640625" style="126" customWidth="1"/>
    <col min="15362" max="15362" width="25.83203125" style="126" customWidth="1"/>
    <col min="15363" max="15363" width="16.5" style="126" customWidth="1"/>
    <col min="15364" max="15616" width="9.1640625" style="126"/>
    <col min="15617" max="15617" width="50.1640625" style="126" customWidth="1"/>
    <col min="15618" max="15618" width="25.83203125" style="126" customWidth="1"/>
    <col min="15619" max="15619" width="16.5" style="126" customWidth="1"/>
    <col min="15620" max="15872" width="9.1640625" style="126"/>
    <col min="15873" max="15873" width="50.1640625" style="126" customWidth="1"/>
    <col min="15874" max="15874" width="25.83203125" style="126" customWidth="1"/>
    <col min="15875" max="15875" width="16.5" style="126" customWidth="1"/>
    <col min="15876" max="16128" width="9.1640625" style="126"/>
    <col min="16129" max="16129" width="50.1640625" style="126" customWidth="1"/>
    <col min="16130" max="16130" width="25.83203125" style="126" customWidth="1"/>
    <col min="16131" max="16131" width="16.5" style="126" customWidth="1"/>
    <col min="16132" max="16384" width="9.1640625" style="126"/>
  </cols>
  <sheetData>
    <row r="1" spans="1:3" s="148" customFormat="1" ht="16" x14ac:dyDescent="0.2">
      <c r="A1" s="147" t="s">
        <v>559</v>
      </c>
      <c r="C1" s="149"/>
    </row>
    <row r="2" spans="1:3" s="95" customFormat="1" ht="48" customHeight="1" x14ac:dyDescent="0.2">
      <c r="A2" s="172" t="s">
        <v>560</v>
      </c>
      <c r="B2" s="172"/>
      <c r="C2" s="172"/>
    </row>
    <row r="3" spans="1:3" ht="15.75" customHeight="1" x14ac:dyDescent="0.2">
      <c r="A3" s="146" t="s">
        <v>561</v>
      </c>
    </row>
    <row r="4" spans="1:3" ht="15.75" customHeight="1" x14ac:dyDescent="0.2">
      <c r="A4" s="150" t="s">
        <v>143</v>
      </c>
      <c r="B4" s="150" t="s">
        <v>13</v>
      </c>
      <c r="C4" s="151" t="s">
        <v>562</v>
      </c>
    </row>
    <row r="5" spans="1:3" x14ac:dyDescent="0.2">
      <c r="A5" s="126" t="s">
        <v>563</v>
      </c>
      <c r="B5" s="126" t="s">
        <v>564</v>
      </c>
      <c r="C5" s="128">
        <v>30500</v>
      </c>
    </row>
    <row r="6" spans="1:3" x14ac:dyDescent="0.2">
      <c r="A6" s="129" t="s">
        <v>565</v>
      </c>
      <c r="B6" s="126" t="s">
        <v>566</v>
      </c>
      <c r="C6" s="130">
        <v>16306</v>
      </c>
    </row>
    <row r="7" spans="1:3" x14ac:dyDescent="0.2">
      <c r="A7" s="129" t="s">
        <v>567</v>
      </c>
      <c r="B7" s="126" t="s">
        <v>568</v>
      </c>
      <c r="C7" s="131">
        <v>9487</v>
      </c>
    </row>
    <row r="8" spans="1:3" x14ac:dyDescent="0.2">
      <c r="A8" s="132" t="s">
        <v>569</v>
      </c>
      <c r="B8" s="133" t="s">
        <v>570</v>
      </c>
      <c r="C8" s="134">
        <v>9269.82</v>
      </c>
    </row>
    <row r="9" spans="1:3" x14ac:dyDescent="0.2">
      <c r="A9" s="132" t="s">
        <v>571</v>
      </c>
      <c r="B9" s="135" t="s">
        <v>572</v>
      </c>
      <c r="C9" s="136">
        <v>6932</v>
      </c>
    </row>
    <row r="10" spans="1:3" x14ac:dyDescent="0.2">
      <c r="A10" s="132" t="s">
        <v>573</v>
      </c>
      <c r="B10" s="135" t="s">
        <v>574</v>
      </c>
      <c r="C10" s="136">
        <v>6218</v>
      </c>
    </row>
    <row r="11" spans="1:3" x14ac:dyDescent="0.2">
      <c r="A11" s="132" t="s">
        <v>575</v>
      </c>
      <c r="B11" s="135" t="s">
        <v>576</v>
      </c>
      <c r="C11" s="136">
        <v>6190</v>
      </c>
    </row>
    <row r="12" spans="1:3" ht="15" customHeight="1" x14ac:dyDescent="0.2">
      <c r="A12" s="137" t="s">
        <v>577</v>
      </c>
      <c r="B12" s="138" t="s">
        <v>578</v>
      </c>
      <c r="C12" s="136">
        <v>5172.25</v>
      </c>
    </row>
    <row r="13" spans="1:3" x14ac:dyDescent="0.2">
      <c r="A13" s="132" t="s">
        <v>579</v>
      </c>
      <c r="B13" s="133" t="s">
        <v>580</v>
      </c>
      <c r="C13" s="134">
        <v>4786.6000000000004</v>
      </c>
    </row>
    <row r="14" spans="1:3" x14ac:dyDescent="0.2">
      <c r="A14" s="132" t="s">
        <v>581</v>
      </c>
      <c r="B14" s="135" t="s">
        <v>17</v>
      </c>
      <c r="C14" s="136">
        <v>4596</v>
      </c>
    </row>
    <row r="15" spans="1:3" x14ac:dyDescent="0.2">
      <c r="A15" s="139" t="s">
        <v>582</v>
      </c>
      <c r="B15" s="140" t="s">
        <v>583</v>
      </c>
      <c r="C15" s="136">
        <v>4284.34</v>
      </c>
    </row>
    <row r="16" spans="1:3" x14ac:dyDescent="0.2">
      <c r="A16" s="132" t="s">
        <v>584</v>
      </c>
      <c r="B16" s="135" t="s">
        <v>161</v>
      </c>
      <c r="C16" s="136">
        <v>4282</v>
      </c>
    </row>
    <row r="17" spans="1:3" x14ac:dyDescent="0.2">
      <c r="A17" s="132" t="s">
        <v>585</v>
      </c>
      <c r="B17" s="135" t="s">
        <v>586</v>
      </c>
      <c r="C17" s="136">
        <v>4201</v>
      </c>
    </row>
    <row r="18" spans="1:3" x14ac:dyDescent="0.2">
      <c r="A18" s="132" t="s">
        <v>587</v>
      </c>
      <c r="B18" s="135" t="s">
        <v>588</v>
      </c>
      <c r="C18" s="136">
        <v>4108.3807165999997</v>
      </c>
    </row>
    <row r="19" spans="1:3" x14ac:dyDescent="0.2">
      <c r="A19" s="132" t="s">
        <v>589</v>
      </c>
      <c r="B19" s="135" t="s">
        <v>590</v>
      </c>
      <c r="C19" s="136">
        <v>3923.5149299499999</v>
      </c>
    </row>
    <row r="20" spans="1:3" x14ac:dyDescent="0.2">
      <c r="A20" s="132" t="s">
        <v>591</v>
      </c>
      <c r="B20" s="135" t="s">
        <v>568</v>
      </c>
      <c r="C20" s="141">
        <v>3766</v>
      </c>
    </row>
    <row r="21" spans="1:3" x14ac:dyDescent="0.2">
      <c r="A21" s="142" t="s">
        <v>592</v>
      </c>
      <c r="B21" s="143" t="s">
        <v>593</v>
      </c>
      <c r="C21" s="144">
        <v>3629.8109999999997</v>
      </c>
    </row>
    <row r="22" spans="1:3" x14ac:dyDescent="0.2">
      <c r="A22" s="132" t="s">
        <v>594</v>
      </c>
      <c r="B22" s="135" t="s">
        <v>17</v>
      </c>
      <c r="C22" s="136">
        <v>3185.9</v>
      </c>
    </row>
    <row r="23" spans="1:3" x14ac:dyDescent="0.2">
      <c r="A23" s="132" t="s">
        <v>595</v>
      </c>
      <c r="B23" s="135" t="s">
        <v>588</v>
      </c>
      <c r="C23" s="136">
        <v>3180.0391302200001</v>
      </c>
    </row>
    <row r="24" spans="1:3" x14ac:dyDescent="0.2">
      <c r="A24" s="132" t="s">
        <v>596</v>
      </c>
      <c r="B24" s="126" t="s">
        <v>597</v>
      </c>
      <c r="C24" s="141">
        <v>3170</v>
      </c>
    </row>
    <row r="25" spans="1:3" x14ac:dyDescent="0.2">
      <c r="A25" s="132" t="s">
        <v>598</v>
      </c>
      <c r="B25" s="126" t="s">
        <v>599</v>
      </c>
      <c r="C25" s="141">
        <v>3090.5</v>
      </c>
    </row>
    <row r="26" spans="1:3" x14ac:dyDescent="0.2">
      <c r="A26" s="132" t="s">
        <v>600</v>
      </c>
      <c r="B26" s="126" t="s">
        <v>601</v>
      </c>
      <c r="C26" s="141">
        <v>2771.7</v>
      </c>
    </row>
    <row r="27" spans="1:3" x14ac:dyDescent="0.2">
      <c r="A27" s="132" t="s">
        <v>602</v>
      </c>
      <c r="B27" s="126" t="s">
        <v>19</v>
      </c>
      <c r="C27" s="141">
        <v>2494.2800000000002</v>
      </c>
    </row>
    <row r="28" spans="1:3" x14ac:dyDescent="0.2">
      <c r="A28" s="132" t="s">
        <v>603</v>
      </c>
      <c r="B28" s="126" t="s">
        <v>588</v>
      </c>
      <c r="C28" s="141">
        <v>2488.6035792299999</v>
      </c>
    </row>
    <row r="29" spans="1:3" x14ac:dyDescent="0.2">
      <c r="A29" s="132" t="s">
        <v>604</v>
      </c>
      <c r="B29" s="126" t="s">
        <v>605</v>
      </c>
      <c r="C29" s="141">
        <v>2280</v>
      </c>
    </row>
    <row r="30" spans="1:3" x14ac:dyDescent="0.2">
      <c r="A30" s="132" t="s">
        <v>606</v>
      </c>
      <c r="B30" s="126" t="s">
        <v>588</v>
      </c>
      <c r="C30" s="141">
        <v>2233</v>
      </c>
    </row>
    <row r="31" spans="1:3" x14ac:dyDescent="0.2">
      <c r="A31" s="132" t="s">
        <v>607</v>
      </c>
      <c r="B31" s="126" t="s">
        <v>590</v>
      </c>
      <c r="C31" s="141">
        <v>2175</v>
      </c>
    </row>
    <row r="32" spans="1:3" x14ac:dyDescent="0.2">
      <c r="A32" s="132" t="s">
        <v>608</v>
      </c>
      <c r="B32" s="126" t="s">
        <v>151</v>
      </c>
      <c r="C32" s="141">
        <v>2047.2</v>
      </c>
    </row>
    <row r="33" spans="1:3" x14ac:dyDescent="0.2">
      <c r="A33" s="132" t="s">
        <v>609</v>
      </c>
      <c r="B33" s="126" t="s">
        <v>610</v>
      </c>
      <c r="C33" s="141">
        <v>2032</v>
      </c>
    </row>
    <row r="34" spans="1:3" x14ac:dyDescent="0.2">
      <c r="A34" s="132" t="s">
        <v>611</v>
      </c>
      <c r="B34" s="126" t="s">
        <v>586</v>
      </c>
      <c r="C34" s="141">
        <v>2006.9599609375</v>
      </c>
    </row>
    <row r="35" spans="1:3" x14ac:dyDescent="0.2">
      <c r="A35" s="132" t="s">
        <v>612</v>
      </c>
      <c r="B35" s="126" t="s">
        <v>613</v>
      </c>
      <c r="C35" s="141">
        <v>1978</v>
      </c>
    </row>
    <row r="36" spans="1:3" x14ac:dyDescent="0.2">
      <c r="A36" s="132" t="s">
        <v>614</v>
      </c>
      <c r="B36" s="126" t="s">
        <v>576</v>
      </c>
      <c r="C36" s="141">
        <v>1940</v>
      </c>
    </row>
    <row r="37" spans="1:3" x14ac:dyDescent="0.2">
      <c r="A37" s="132" t="s">
        <v>615</v>
      </c>
      <c r="B37" s="126" t="s">
        <v>610</v>
      </c>
      <c r="C37" s="141">
        <v>1919.19785884</v>
      </c>
    </row>
    <row r="38" spans="1:3" x14ac:dyDescent="0.2">
      <c r="A38" s="132" t="s">
        <v>616</v>
      </c>
      <c r="B38" s="126" t="s">
        <v>617</v>
      </c>
      <c r="C38" s="141">
        <v>1832.5650145539</v>
      </c>
    </row>
    <row r="39" spans="1:3" x14ac:dyDescent="0.2">
      <c r="A39" s="132" t="s">
        <v>618</v>
      </c>
      <c r="B39" s="126" t="s">
        <v>619</v>
      </c>
      <c r="C39" s="141">
        <v>1805</v>
      </c>
    </row>
    <row r="40" spans="1:3" x14ac:dyDescent="0.2">
      <c r="A40" s="132" t="s">
        <v>620</v>
      </c>
      <c r="B40" s="126" t="s">
        <v>610</v>
      </c>
      <c r="C40" s="141">
        <v>1759</v>
      </c>
    </row>
    <row r="41" spans="1:3" x14ac:dyDescent="0.2">
      <c r="A41" s="132" t="s">
        <v>621</v>
      </c>
      <c r="B41" s="126" t="s">
        <v>576</v>
      </c>
      <c r="C41" s="141">
        <v>1675</v>
      </c>
    </row>
    <row r="42" spans="1:3" x14ac:dyDescent="0.2">
      <c r="A42" s="132" t="s">
        <v>622</v>
      </c>
      <c r="B42" s="126" t="s">
        <v>568</v>
      </c>
      <c r="C42" s="141">
        <v>1659.15</v>
      </c>
    </row>
    <row r="43" spans="1:3" x14ac:dyDescent="0.2">
      <c r="A43" s="132" t="s">
        <v>623</v>
      </c>
      <c r="B43" s="126" t="s">
        <v>568</v>
      </c>
      <c r="C43" s="141">
        <v>1659</v>
      </c>
    </row>
    <row r="44" spans="1:3" x14ac:dyDescent="0.2">
      <c r="A44" s="132" t="s">
        <v>624</v>
      </c>
      <c r="B44" s="126" t="s">
        <v>613</v>
      </c>
      <c r="C44" s="141">
        <v>1643</v>
      </c>
    </row>
    <row r="45" spans="1:3" x14ac:dyDescent="0.2">
      <c r="A45" s="132" t="s">
        <v>625</v>
      </c>
      <c r="B45" s="126" t="s">
        <v>568</v>
      </c>
      <c r="C45" s="141">
        <v>1595</v>
      </c>
    </row>
    <row r="46" spans="1:3" x14ac:dyDescent="0.2">
      <c r="A46" s="132" t="s">
        <v>626</v>
      </c>
      <c r="B46" s="126" t="s">
        <v>590</v>
      </c>
      <c r="C46" s="141">
        <v>1580.45865817</v>
      </c>
    </row>
    <row r="47" spans="1:3" x14ac:dyDescent="0.2">
      <c r="A47" s="132" t="s">
        <v>627</v>
      </c>
      <c r="B47" s="126" t="s">
        <v>161</v>
      </c>
      <c r="C47" s="141">
        <v>1538.6</v>
      </c>
    </row>
    <row r="48" spans="1:3" x14ac:dyDescent="0.2">
      <c r="A48" s="132" t="s">
        <v>628</v>
      </c>
      <c r="B48" s="126" t="s">
        <v>17</v>
      </c>
      <c r="C48" s="141">
        <v>1527.6</v>
      </c>
    </row>
    <row r="49" spans="1:3" x14ac:dyDescent="0.2">
      <c r="A49" s="132" t="s">
        <v>629</v>
      </c>
      <c r="B49" s="126" t="s">
        <v>590</v>
      </c>
      <c r="C49" s="141">
        <v>1510.66667422</v>
      </c>
    </row>
    <row r="50" spans="1:3" x14ac:dyDescent="0.2">
      <c r="A50" s="132" t="s">
        <v>630</v>
      </c>
      <c r="B50" s="126" t="s">
        <v>580</v>
      </c>
      <c r="C50" s="141">
        <v>1503.68</v>
      </c>
    </row>
    <row r="51" spans="1:3" x14ac:dyDescent="0.2">
      <c r="A51" s="132" t="s">
        <v>631</v>
      </c>
      <c r="B51" s="126" t="s">
        <v>28</v>
      </c>
      <c r="C51" s="141">
        <v>1488.8</v>
      </c>
    </row>
    <row r="52" spans="1:3" x14ac:dyDescent="0.2">
      <c r="A52" s="132" t="s">
        <v>632</v>
      </c>
      <c r="B52" s="126" t="s">
        <v>633</v>
      </c>
      <c r="C52" s="141">
        <v>1467.6</v>
      </c>
    </row>
    <row r="53" spans="1:3" x14ac:dyDescent="0.2">
      <c r="A53" s="132" t="s">
        <v>634</v>
      </c>
      <c r="B53" s="126" t="s">
        <v>161</v>
      </c>
      <c r="C53" s="141">
        <v>1449.4</v>
      </c>
    </row>
    <row r="54" spans="1:3" x14ac:dyDescent="0.2">
      <c r="A54" s="132" t="s">
        <v>635</v>
      </c>
      <c r="B54" s="126" t="s">
        <v>24</v>
      </c>
      <c r="C54" s="141">
        <v>1431</v>
      </c>
    </row>
    <row r="55" spans="1:3" x14ac:dyDescent="0.2">
      <c r="A55" s="132" t="s">
        <v>636</v>
      </c>
      <c r="B55" s="126" t="s">
        <v>192</v>
      </c>
      <c r="C55" s="141">
        <v>1430.377</v>
      </c>
    </row>
    <row r="56" spans="1:3" x14ac:dyDescent="0.2">
      <c r="A56" s="132" t="s">
        <v>637</v>
      </c>
      <c r="B56" s="126" t="s">
        <v>151</v>
      </c>
      <c r="C56" s="141">
        <v>1403.22</v>
      </c>
    </row>
    <row r="57" spans="1:3" x14ac:dyDescent="0.2">
      <c r="A57" s="132" t="s">
        <v>638</v>
      </c>
      <c r="B57" s="126" t="s">
        <v>588</v>
      </c>
      <c r="C57" s="141">
        <v>1371.7926360199999</v>
      </c>
    </row>
    <row r="58" spans="1:3" x14ac:dyDescent="0.2">
      <c r="A58" s="132" t="s">
        <v>639</v>
      </c>
      <c r="B58" s="126" t="s">
        <v>605</v>
      </c>
      <c r="C58" s="141">
        <v>1357.316</v>
      </c>
    </row>
    <row r="59" spans="1:3" x14ac:dyDescent="0.2">
      <c r="A59" s="132" t="s">
        <v>640</v>
      </c>
      <c r="B59" s="126" t="s">
        <v>641</v>
      </c>
      <c r="C59" s="141">
        <v>1326.76</v>
      </c>
    </row>
    <row r="60" spans="1:3" x14ac:dyDescent="0.2">
      <c r="A60" s="132" t="s">
        <v>642</v>
      </c>
      <c r="B60" s="126" t="s">
        <v>610</v>
      </c>
      <c r="C60" s="141">
        <v>1295.48</v>
      </c>
    </row>
    <row r="61" spans="1:3" x14ac:dyDescent="0.2">
      <c r="A61" s="132" t="s">
        <v>643</v>
      </c>
      <c r="B61" s="126" t="s">
        <v>171</v>
      </c>
      <c r="C61" s="141">
        <v>1284.7509217100001</v>
      </c>
    </row>
    <row r="62" spans="1:3" x14ac:dyDescent="0.2">
      <c r="A62" s="132" t="s">
        <v>644</v>
      </c>
      <c r="B62" s="126" t="s">
        <v>641</v>
      </c>
      <c r="C62" s="141">
        <v>1276</v>
      </c>
    </row>
    <row r="63" spans="1:3" x14ac:dyDescent="0.2">
      <c r="A63" s="132" t="s">
        <v>191</v>
      </c>
      <c r="B63" s="126" t="s">
        <v>195</v>
      </c>
      <c r="C63" s="141">
        <v>1216</v>
      </c>
    </row>
    <row r="64" spans="1:3" x14ac:dyDescent="0.2">
      <c r="A64" s="132" t="s">
        <v>645</v>
      </c>
      <c r="B64" s="126" t="s">
        <v>568</v>
      </c>
      <c r="C64" s="141">
        <v>1200</v>
      </c>
    </row>
    <row r="65" spans="1:3" x14ac:dyDescent="0.2">
      <c r="A65" s="132" t="s">
        <v>646</v>
      </c>
      <c r="B65" s="126" t="s">
        <v>617</v>
      </c>
      <c r="C65" s="141">
        <v>1182</v>
      </c>
    </row>
    <row r="66" spans="1:3" x14ac:dyDescent="0.2">
      <c r="A66" s="132" t="s">
        <v>647</v>
      </c>
      <c r="B66" s="126" t="s">
        <v>155</v>
      </c>
      <c r="C66" s="141">
        <v>1165.8</v>
      </c>
    </row>
    <row r="67" spans="1:3" x14ac:dyDescent="0.2">
      <c r="A67" s="132" t="s">
        <v>648</v>
      </c>
      <c r="B67" s="126" t="s">
        <v>19</v>
      </c>
      <c r="C67" s="141">
        <v>1147.02</v>
      </c>
    </row>
    <row r="68" spans="1:3" x14ac:dyDescent="0.2">
      <c r="A68" s="132" t="s">
        <v>649</v>
      </c>
      <c r="B68" s="126" t="s">
        <v>601</v>
      </c>
      <c r="C68" s="141">
        <v>1146.43</v>
      </c>
    </row>
    <row r="69" spans="1:3" x14ac:dyDescent="0.2">
      <c r="A69" s="132" t="s">
        <v>650</v>
      </c>
      <c r="B69" s="126" t="s">
        <v>651</v>
      </c>
      <c r="C69" s="141">
        <v>1119.46</v>
      </c>
    </row>
    <row r="70" spans="1:3" x14ac:dyDescent="0.2">
      <c r="A70" s="132" t="s">
        <v>652</v>
      </c>
      <c r="B70" s="126" t="s">
        <v>19</v>
      </c>
      <c r="C70" s="141">
        <v>1118.6600000000001</v>
      </c>
    </row>
    <row r="71" spans="1:3" x14ac:dyDescent="0.2">
      <c r="A71" s="132" t="s">
        <v>653</v>
      </c>
      <c r="B71" s="126" t="s">
        <v>654</v>
      </c>
      <c r="C71" s="141">
        <v>1116.4667145200001</v>
      </c>
    </row>
    <row r="72" spans="1:3" x14ac:dyDescent="0.2">
      <c r="A72" s="132" t="s">
        <v>655</v>
      </c>
      <c r="B72" s="126" t="s">
        <v>293</v>
      </c>
      <c r="C72" s="141">
        <v>1109.6331498699999</v>
      </c>
    </row>
    <row r="73" spans="1:3" x14ac:dyDescent="0.2">
      <c r="A73" s="132" t="s">
        <v>656</v>
      </c>
      <c r="B73" s="126" t="s">
        <v>588</v>
      </c>
      <c r="C73" s="141">
        <v>1089.4721018299999</v>
      </c>
    </row>
    <row r="74" spans="1:3" x14ac:dyDescent="0.2">
      <c r="A74" s="132" t="s">
        <v>657</v>
      </c>
      <c r="B74" s="126" t="s">
        <v>155</v>
      </c>
      <c r="C74" s="141">
        <v>1074.3</v>
      </c>
    </row>
    <row r="75" spans="1:3" x14ac:dyDescent="0.2">
      <c r="A75" s="132" t="s">
        <v>658</v>
      </c>
      <c r="B75" s="126" t="s">
        <v>659</v>
      </c>
      <c r="C75" s="141">
        <v>1064.6300000000001</v>
      </c>
    </row>
    <row r="76" spans="1:3" x14ac:dyDescent="0.2">
      <c r="A76" s="132" t="s">
        <v>660</v>
      </c>
      <c r="B76" s="126" t="s">
        <v>576</v>
      </c>
      <c r="C76" s="141">
        <v>1054</v>
      </c>
    </row>
    <row r="77" spans="1:3" x14ac:dyDescent="0.2">
      <c r="A77" s="132" t="s">
        <v>661</v>
      </c>
      <c r="B77" s="126" t="s">
        <v>155</v>
      </c>
      <c r="C77" s="141">
        <v>1033.2360000000001</v>
      </c>
    </row>
    <row r="78" spans="1:3" x14ac:dyDescent="0.2">
      <c r="A78" s="132" t="s">
        <v>662</v>
      </c>
      <c r="B78" s="126" t="s">
        <v>663</v>
      </c>
      <c r="C78" s="141">
        <v>1031.9000000000001</v>
      </c>
    </row>
    <row r="79" spans="1:3" x14ac:dyDescent="0.2">
      <c r="A79" s="132" t="s">
        <v>664</v>
      </c>
      <c r="B79" s="126" t="s">
        <v>599</v>
      </c>
      <c r="C79" s="141">
        <v>1029.0999999999999</v>
      </c>
    </row>
    <row r="80" spans="1:3" x14ac:dyDescent="0.2">
      <c r="A80" s="132" t="s">
        <v>665</v>
      </c>
      <c r="B80" s="126" t="s">
        <v>619</v>
      </c>
      <c r="C80" s="141">
        <v>1029.05</v>
      </c>
    </row>
    <row r="81" spans="1:3" x14ac:dyDescent="0.2">
      <c r="A81" s="132" t="s">
        <v>666</v>
      </c>
      <c r="B81" s="126" t="s">
        <v>24</v>
      </c>
      <c r="C81" s="141">
        <v>1023</v>
      </c>
    </row>
    <row r="82" spans="1:3" x14ac:dyDescent="0.2">
      <c r="A82" s="132" t="s">
        <v>667</v>
      </c>
      <c r="B82" s="126" t="s">
        <v>173</v>
      </c>
      <c r="C82" s="141">
        <v>1018.0553</v>
      </c>
    </row>
    <row r="83" spans="1:3" x14ac:dyDescent="0.2">
      <c r="A83" s="132" t="s">
        <v>668</v>
      </c>
      <c r="B83" s="126" t="s">
        <v>155</v>
      </c>
      <c r="C83" s="141">
        <v>1010</v>
      </c>
    </row>
    <row r="84" spans="1:3" x14ac:dyDescent="0.2">
      <c r="A84" s="132" t="s">
        <v>669</v>
      </c>
      <c r="B84" s="126" t="s">
        <v>670</v>
      </c>
      <c r="C84" s="141">
        <v>993.13</v>
      </c>
    </row>
    <row r="85" spans="1:3" x14ac:dyDescent="0.2">
      <c r="A85" s="132" t="s">
        <v>671</v>
      </c>
      <c r="B85" s="126" t="s">
        <v>293</v>
      </c>
      <c r="C85" s="141">
        <v>981</v>
      </c>
    </row>
    <row r="86" spans="1:3" x14ac:dyDescent="0.2">
      <c r="A86" s="132" t="s">
        <v>672</v>
      </c>
      <c r="B86" s="126" t="s">
        <v>155</v>
      </c>
      <c r="C86" s="141">
        <v>976.81510000000003</v>
      </c>
    </row>
    <row r="87" spans="1:3" x14ac:dyDescent="0.2">
      <c r="A87" s="132" t="s">
        <v>673</v>
      </c>
      <c r="B87" s="126" t="s">
        <v>588</v>
      </c>
      <c r="C87" s="141">
        <v>966.73085235400004</v>
      </c>
    </row>
    <row r="88" spans="1:3" x14ac:dyDescent="0.2">
      <c r="A88" s="132" t="s">
        <v>674</v>
      </c>
      <c r="B88" s="126" t="s">
        <v>568</v>
      </c>
      <c r="C88" s="141">
        <v>965.99</v>
      </c>
    </row>
    <row r="89" spans="1:3" x14ac:dyDescent="0.2">
      <c r="A89" s="132" t="s">
        <v>675</v>
      </c>
      <c r="B89" s="126" t="s">
        <v>619</v>
      </c>
      <c r="C89" s="141">
        <v>955.45</v>
      </c>
    </row>
    <row r="90" spans="1:3" x14ac:dyDescent="0.2">
      <c r="A90" s="132" t="s">
        <v>676</v>
      </c>
      <c r="B90" s="126" t="s">
        <v>19</v>
      </c>
      <c r="C90" s="141">
        <v>919.40899999999999</v>
      </c>
    </row>
    <row r="91" spans="1:3" x14ac:dyDescent="0.2">
      <c r="A91" s="132" t="s">
        <v>677</v>
      </c>
      <c r="B91" s="126" t="s">
        <v>601</v>
      </c>
      <c r="C91" s="141">
        <v>913.32</v>
      </c>
    </row>
    <row r="92" spans="1:3" x14ac:dyDescent="0.2">
      <c r="A92" s="132" t="s">
        <v>678</v>
      </c>
      <c r="B92" s="126" t="s">
        <v>601</v>
      </c>
      <c r="C92" s="141">
        <v>897.69</v>
      </c>
    </row>
    <row r="93" spans="1:3" x14ac:dyDescent="0.2">
      <c r="A93" s="132" t="s">
        <v>679</v>
      </c>
      <c r="B93" s="126" t="s">
        <v>198</v>
      </c>
      <c r="C93" s="141">
        <v>864.97449576700001</v>
      </c>
    </row>
    <row r="94" spans="1:3" x14ac:dyDescent="0.2">
      <c r="A94" s="132" t="s">
        <v>680</v>
      </c>
      <c r="B94" s="126" t="s">
        <v>588</v>
      </c>
      <c r="C94" s="141">
        <v>852.28285962999996</v>
      </c>
    </row>
    <row r="95" spans="1:3" x14ac:dyDescent="0.2">
      <c r="A95" s="132" t="s">
        <v>681</v>
      </c>
      <c r="B95" s="126" t="s">
        <v>588</v>
      </c>
      <c r="C95" s="141">
        <v>851.75359431499999</v>
      </c>
    </row>
    <row r="96" spans="1:3" x14ac:dyDescent="0.2">
      <c r="A96" s="132" t="s">
        <v>682</v>
      </c>
      <c r="B96" s="126" t="s">
        <v>151</v>
      </c>
      <c r="C96" s="141">
        <v>851.48</v>
      </c>
    </row>
    <row r="97" spans="1:3" x14ac:dyDescent="0.2">
      <c r="A97" s="132" t="s">
        <v>683</v>
      </c>
      <c r="B97" s="126" t="s">
        <v>617</v>
      </c>
      <c r="C97" s="141">
        <v>848.403864527</v>
      </c>
    </row>
    <row r="98" spans="1:3" x14ac:dyDescent="0.2">
      <c r="A98" s="132" t="s">
        <v>684</v>
      </c>
      <c r="B98" s="126" t="s">
        <v>601</v>
      </c>
      <c r="C98" s="141">
        <v>844</v>
      </c>
    </row>
    <row r="99" spans="1:3" x14ac:dyDescent="0.2">
      <c r="A99" s="132" t="s">
        <v>535</v>
      </c>
      <c r="B99" s="126" t="s">
        <v>601</v>
      </c>
      <c r="C99" s="141">
        <v>844</v>
      </c>
    </row>
    <row r="100" spans="1:3" x14ac:dyDescent="0.2">
      <c r="A100" s="132" t="s">
        <v>685</v>
      </c>
      <c r="B100" s="126" t="s">
        <v>619</v>
      </c>
      <c r="C100" s="141">
        <v>838.5</v>
      </c>
    </row>
    <row r="101" spans="1:3" x14ac:dyDescent="0.2">
      <c r="A101" s="132"/>
      <c r="C101" s="141"/>
    </row>
    <row r="102" spans="1:3" x14ac:dyDescent="0.2">
      <c r="A102" s="125" t="s">
        <v>686</v>
      </c>
    </row>
    <row r="103" spans="1:3" x14ac:dyDescent="0.2">
      <c r="A103" s="150" t="s">
        <v>143</v>
      </c>
      <c r="B103" s="150" t="s">
        <v>13</v>
      </c>
      <c r="C103" s="151" t="s">
        <v>562</v>
      </c>
    </row>
    <row r="104" spans="1:3" x14ac:dyDescent="0.2">
      <c r="A104" s="126" t="s">
        <v>687</v>
      </c>
      <c r="B104" s="126" t="s">
        <v>580</v>
      </c>
      <c r="C104" s="127">
        <v>8043</v>
      </c>
    </row>
    <row r="105" spans="1:3" x14ac:dyDescent="0.2">
      <c r="A105" s="126" t="s">
        <v>688</v>
      </c>
      <c r="B105" s="126" t="s">
        <v>619</v>
      </c>
      <c r="C105" s="127">
        <v>3308</v>
      </c>
    </row>
    <row r="106" spans="1:3" x14ac:dyDescent="0.2">
      <c r="A106" s="126" t="s">
        <v>689</v>
      </c>
      <c r="B106" s="126" t="s">
        <v>178</v>
      </c>
      <c r="C106" s="127">
        <v>3200</v>
      </c>
    </row>
    <row r="107" spans="1:3" x14ac:dyDescent="0.2">
      <c r="A107" s="126" t="s">
        <v>690</v>
      </c>
      <c r="B107" s="126" t="s">
        <v>580</v>
      </c>
      <c r="C107" s="127">
        <v>3067</v>
      </c>
    </row>
    <row r="108" spans="1:3" x14ac:dyDescent="0.2">
      <c r="A108" s="126" t="s">
        <v>691</v>
      </c>
      <c r="B108" s="126" t="s">
        <v>692</v>
      </c>
      <c r="C108" s="127">
        <v>2473.5700000000002</v>
      </c>
    </row>
    <row r="109" spans="1:3" x14ac:dyDescent="0.2">
      <c r="A109" s="126" t="s">
        <v>693</v>
      </c>
      <c r="B109" s="126" t="s">
        <v>694</v>
      </c>
      <c r="C109" s="127">
        <v>2086</v>
      </c>
    </row>
    <row r="110" spans="1:3" x14ac:dyDescent="0.2">
      <c r="A110" s="145" t="s">
        <v>695</v>
      </c>
      <c r="B110" s="126" t="s">
        <v>613</v>
      </c>
      <c r="C110" s="127">
        <v>1978</v>
      </c>
    </row>
    <row r="111" spans="1:3" x14ac:dyDescent="0.2">
      <c r="A111" s="145" t="s">
        <v>696</v>
      </c>
      <c r="B111" s="126" t="s">
        <v>697</v>
      </c>
      <c r="C111" s="127">
        <v>1837</v>
      </c>
    </row>
    <row r="112" spans="1:3" x14ac:dyDescent="0.2">
      <c r="A112" s="126" t="s">
        <v>698</v>
      </c>
      <c r="B112" s="126" t="s">
        <v>699</v>
      </c>
      <c r="C112" s="127">
        <v>1746</v>
      </c>
    </row>
    <row r="113" spans="1:3" x14ac:dyDescent="0.2">
      <c r="A113" s="126" t="s">
        <v>700</v>
      </c>
      <c r="B113" s="126" t="s">
        <v>588</v>
      </c>
      <c r="C113" s="127">
        <v>1710</v>
      </c>
    </row>
    <row r="114" spans="1:3" x14ac:dyDescent="0.2">
      <c r="A114" s="126" t="s">
        <v>701</v>
      </c>
      <c r="B114" s="126" t="s">
        <v>161</v>
      </c>
      <c r="C114" s="127">
        <v>1628.7</v>
      </c>
    </row>
    <row r="115" spans="1:3" x14ac:dyDescent="0.2">
      <c r="A115" s="126" t="s">
        <v>702</v>
      </c>
      <c r="B115" s="126" t="s">
        <v>568</v>
      </c>
      <c r="C115" s="127">
        <v>1519</v>
      </c>
    </row>
    <row r="116" spans="1:3" x14ac:dyDescent="0.2">
      <c r="A116" s="126" t="s">
        <v>703</v>
      </c>
      <c r="B116" s="126" t="s">
        <v>692</v>
      </c>
      <c r="C116" s="127">
        <v>1439</v>
      </c>
    </row>
    <row r="117" spans="1:3" x14ac:dyDescent="0.2">
      <c r="A117" s="126" t="s">
        <v>704</v>
      </c>
      <c r="B117" s="126" t="s">
        <v>694</v>
      </c>
      <c r="C117" s="127">
        <v>1246.6400000000001</v>
      </c>
    </row>
    <row r="118" spans="1:3" x14ac:dyDescent="0.2">
      <c r="A118" s="126" t="s">
        <v>705</v>
      </c>
      <c r="B118" s="126" t="s">
        <v>694</v>
      </c>
      <c r="C118" s="127">
        <v>1237.98</v>
      </c>
    </row>
    <row r="119" spans="1:3" x14ac:dyDescent="0.2">
      <c r="A119" s="126" t="s">
        <v>706</v>
      </c>
      <c r="B119" s="126" t="s">
        <v>586</v>
      </c>
      <c r="C119" s="127">
        <v>1220.3050000000001</v>
      </c>
    </row>
    <row r="120" spans="1:3" x14ac:dyDescent="0.2">
      <c r="A120" s="126" t="s">
        <v>707</v>
      </c>
      <c r="B120" s="126" t="s">
        <v>708</v>
      </c>
      <c r="C120" s="127">
        <v>1202.2427819330001</v>
      </c>
    </row>
    <row r="121" spans="1:3" x14ac:dyDescent="0.2">
      <c r="A121" s="126" t="s">
        <v>709</v>
      </c>
      <c r="B121" s="126" t="s">
        <v>619</v>
      </c>
      <c r="C121" s="127">
        <v>1172</v>
      </c>
    </row>
    <row r="122" spans="1:3" x14ac:dyDescent="0.2">
      <c r="A122" s="126" t="s">
        <v>710</v>
      </c>
      <c r="B122" s="126" t="s">
        <v>189</v>
      </c>
      <c r="C122" s="127">
        <v>1133</v>
      </c>
    </row>
    <row r="123" spans="1:3" x14ac:dyDescent="0.2">
      <c r="A123" s="126" t="s">
        <v>711</v>
      </c>
      <c r="B123" s="126" t="s">
        <v>712</v>
      </c>
      <c r="C123" s="127">
        <v>1049</v>
      </c>
    </row>
    <row r="124" spans="1:3" x14ac:dyDescent="0.2">
      <c r="A124" s="126" t="s">
        <v>713</v>
      </c>
      <c r="B124" s="126" t="s">
        <v>161</v>
      </c>
      <c r="C124" s="127">
        <v>1015</v>
      </c>
    </row>
    <row r="125" spans="1:3" x14ac:dyDescent="0.2">
      <c r="A125" s="126" t="s">
        <v>714</v>
      </c>
      <c r="B125" s="126" t="s">
        <v>715</v>
      </c>
      <c r="C125" s="127">
        <v>948</v>
      </c>
    </row>
    <row r="126" spans="1:3" x14ac:dyDescent="0.2">
      <c r="A126" s="126" t="s">
        <v>716</v>
      </c>
      <c r="B126" s="126" t="s">
        <v>586</v>
      </c>
      <c r="C126" s="127">
        <v>883</v>
      </c>
    </row>
    <row r="128" spans="1:3" x14ac:dyDescent="0.2">
      <c r="A128" s="125" t="s">
        <v>717</v>
      </c>
    </row>
    <row r="129" spans="1:4" x14ac:dyDescent="0.2">
      <c r="A129" s="150" t="s">
        <v>143</v>
      </c>
      <c r="B129" s="150" t="s">
        <v>13</v>
      </c>
      <c r="C129" s="151" t="s">
        <v>562</v>
      </c>
      <c r="D129" s="125"/>
    </row>
    <row r="130" spans="1:4" x14ac:dyDescent="0.2">
      <c r="A130" s="126" t="s">
        <v>718</v>
      </c>
      <c r="B130" s="126" t="s">
        <v>590</v>
      </c>
      <c r="C130" s="127">
        <v>464317.61161199998</v>
      </c>
    </row>
    <row r="131" spans="1:4" x14ac:dyDescent="0.2">
      <c r="A131" s="126" t="s">
        <v>719</v>
      </c>
      <c r="B131" s="126" t="s">
        <v>720</v>
      </c>
      <c r="C131" s="127">
        <v>25809</v>
      </c>
    </row>
    <row r="132" spans="1:4" x14ac:dyDescent="0.2">
      <c r="A132" s="126" t="s">
        <v>721</v>
      </c>
      <c r="B132" s="126" t="s">
        <v>722</v>
      </c>
      <c r="C132" s="128">
        <v>9951</v>
      </c>
    </row>
    <row r="133" spans="1:4" x14ac:dyDescent="0.2">
      <c r="A133" s="126" t="s">
        <v>723</v>
      </c>
      <c r="B133" s="126" t="s">
        <v>161</v>
      </c>
      <c r="C133" s="128">
        <v>8872.9680000000008</v>
      </c>
    </row>
    <row r="134" spans="1:4" x14ac:dyDescent="0.2">
      <c r="A134" s="126" t="s">
        <v>724</v>
      </c>
      <c r="B134" s="126" t="s">
        <v>586</v>
      </c>
      <c r="C134" s="128">
        <v>8322</v>
      </c>
    </row>
    <row r="135" spans="1:4" x14ac:dyDescent="0.2">
      <c r="A135" s="126" t="s">
        <v>725</v>
      </c>
      <c r="B135" s="126" t="s">
        <v>659</v>
      </c>
      <c r="C135" s="128">
        <v>5571</v>
      </c>
    </row>
    <row r="136" spans="1:4" x14ac:dyDescent="0.2">
      <c r="A136" s="126" t="s">
        <v>726</v>
      </c>
      <c r="B136" s="126" t="s">
        <v>651</v>
      </c>
      <c r="C136" s="128">
        <v>4321</v>
      </c>
    </row>
    <row r="137" spans="1:4" x14ac:dyDescent="0.2">
      <c r="A137" s="126" t="s">
        <v>727</v>
      </c>
      <c r="B137" s="126" t="s">
        <v>728</v>
      </c>
      <c r="C137" s="128">
        <v>4218.5</v>
      </c>
    </row>
    <row r="138" spans="1:4" x14ac:dyDescent="0.2">
      <c r="A138" s="126" t="s">
        <v>729</v>
      </c>
      <c r="B138" s="126" t="s">
        <v>586</v>
      </c>
      <c r="C138" s="128">
        <v>3994</v>
      </c>
    </row>
    <row r="139" spans="1:4" x14ac:dyDescent="0.2">
      <c r="A139" s="126" t="s">
        <v>730</v>
      </c>
      <c r="B139" s="126" t="s">
        <v>731</v>
      </c>
      <c r="C139" s="128">
        <v>3770.3332721199999</v>
      </c>
    </row>
    <row r="140" spans="1:4" x14ac:dyDescent="0.2">
      <c r="A140" s="126" t="s">
        <v>732</v>
      </c>
      <c r="B140" s="126" t="s">
        <v>613</v>
      </c>
      <c r="C140" s="128">
        <v>3766</v>
      </c>
    </row>
    <row r="141" spans="1:4" x14ac:dyDescent="0.2">
      <c r="A141" s="126" t="s">
        <v>733</v>
      </c>
      <c r="B141" s="126" t="s">
        <v>651</v>
      </c>
      <c r="C141" s="128">
        <v>3441</v>
      </c>
    </row>
    <row r="142" spans="1:4" x14ac:dyDescent="0.2">
      <c r="A142" s="126" t="s">
        <v>734</v>
      </c>
      <c r="B142" s="126" t="s">
        <v>651</v>
      </c>
      <c r="C142" s="128">
        <v>3410</v>
      </c>
    </row>
    <row r="143" spans="1:4" x14ac:dyDescent="0.2">
      <c r="A143" s="126" t="s">
        <v>735</v>
      </c>
      <c r="B143" s="126" t="s">
        <v>588</v>
      </c>
      <c r="C143" s="128">
        <v>1800</v>
      </c>
    </row>
    <row r="144" spans="1:4" x14ac:dyDescent="0.2">
      <c r="A144" s="126" t="s">
        <v>736</v>
      </c>
      <c r="B144" s="126" t="s">
        <v>651</v>
      </c>
      <c r="C144" s="128">
        <v>1546</v>
      </c>
    </row>
    <row r="145" spans="1:3" x14ac:dyDescent="0.2">
      <c r="A145" s="126" t="s">
        <v>737</v>
      </c>
      <c r="B145" s="126" t="s">
        <v>586</v>
      </c>
      <c r="C145" s="128">
        <v>1459</v>
      </c>
    </row>
    <row r="146" spans="1:3" x14ac:dyDescent="0.2">
      <c r="A146" s="126" t="s">
        <v>738</v>
      </c>
      <c r="B146" s="126" t="s">
        <v>168</v>
      </c>
      <c r="C146" s="128">
        <v>1188</v>
      </c>
    </row>
    <row r="147" spans="1:3" x14ac:dyDescent="0.2">
      <c r="A147" s="126" t="s">
        <v>739</v>
      </c>
      <c r="B147" s="126" t="s">
        <v>641</v>
      </c>
      <c r="C147" s="128">
        <v>1160</v>
      </c>
    </row>
    <row r="148" spans="1:3" x14ac:dyDescent="0.2">
      <c r="A148" s="126" t="s">
        <v>740</v>
      </c>
      <c r="B148" s="126" t="s">
        <v>178</v>
      </c>
      <c r="C148" s="127">
        <v>1138</v>
      </c>
    </row>
    <row r="149" spans="1:3" x14ac:dyDescent="0.2">
      <c r="A149" s="126" t="s">
        <v>741</v>
      </c>
      <c r="B149" s="126" t="s">
        <v>742</v>
      </c>
      <c r="C149" s="128">
        <v>1010</v>
      </c>
    </row>
    <row r="150" spans="1:3" x14ac:dyDescent="0.2">
      <c r="A150" s="126" t="s">
        <v>743</v>
      </c>
      <c r="B150" s="126" t="s">
        <v>744</v>
      </c>
      <c r="C150" s="128">
        <v>758</v>
      </c>
    </row>
    <row r="151" spans="1:3" x14ac:dyDescent="0.2">
      <c r="A151" s="126" t="s">
        <v>745</v>
      </c>
      <c r="B151" s="126" t="s">
        <v>19</v>
      </c>
      <c r="C151" s="128">
        <v>725</v>
      </c>
    </row>
    <row r="153" spans="1:3" x14ac:dyDescent="0.2">
      <c r="A153" s="125" t="s">
        <v>746</v>
      </c>
    </row>
    <row r="154" spans="1:3" x14ac:dyDescent="0.2">
      <c r="A154" s="150" t="s">
        <v>143</v>
      </c>
      <c r="B154" s="150" t="s">
        <v>13</v>
      </c>
      <c r="C154" s="151" t="s">
        <v>562</v>
      </c>
    </row>
    <row r="155" spans="1:3" x14ac:dyDescent="0.2">
      <c r="A155" s="145" t="s">
        <v>747</v>
      </c>
      <c r="B155" s="145" t="s">
        <v>748</v>
      </c>
      <c r="C155" s="128">
        <v>245652.96846800001</v>
      </c>
    </row>
    <row r="156" spans="1:3" x14ac:dyDescent="0.2">
      <c r="A156" s="145" t="s">
        <v>749</v>
      </c>
      <c r="B156" s="145" t="s">
        <v>748</v>
      </c>
      <c r="C156" s="128">
        <v>192192.03073500001</v>
      </c>
    </row>
    <row r="157" spans="1:3" x14ac:dyDescent="0.2">
      <c r="A157" s="145" t="s">
        <v>750</v>
      </c>
      <c r="B157" s="145" t="s">
        <v>731</v>
      </c>
      <c r="C157" s="128">
        <v>50468.682566099997</v>
      </c>
    </row>
    <row r="158" spans="1:3" x14ac:dyDescent="0.2">
      <c r="A158" s="145" t="s">
        <v>751</v>
      </c>
      <c r="B158" s="145" t="s">
        <v>586</v>
      </c>
      <c r="C158" s="128">
        <v>31485.560219499999</v>
      </c>
    </row>
    <row r="159" spans="1:3" x14ac:dyDescent="0.2">
      <c r="A159" s="145" t="s">
        <v>752</v>
      </c>
      <c r="B159" s="145" t="s">
        <v>189</v>
      </c>
      <c r="C159" s="128">
        <v>25361.411050999999</v>
      </c>
    </row>
    <row r="160" spans="1:3" x14ac:dyDescent="0.2">
      <c r="A160" s="145" t="s">
        <v>753</v>
      </c>
      <c r="B160" s="145" t="s">
        <v>651</v>
      </c>
      <c r="C160" s="128">
        <v>9180</v>
      </c>
    </row>
    <row r="161" spans="1:3" x14ac:dyDescent="0.2">
      <c r="A161" s="145" t="s">
        <v>754</v>
      </c>
      <c r="B161" s="145" t="s">
        <v>601</v>
      </c>
      <c r="C161" s="128">
        <v>7683</v>
      </c>
    </row>
    <row r="162" spans="1:3" x14ac:dyDescent="0.2">
      <c r="A162" s="145" t="s">
        <v>755</v>
      </c>
      <c r="B162" s="145" t="s">
        <v>692</v>
      </c>
      <c r="C162" s="128">
        <v>6800</v>
      </c>
    </row>
    <row r="163" spans="1:3" x14ac:dyDescent="0.2">
      <c r="A163" s="126" t="s">
        <v>756</v>
      </c>
      <c r="B163" s="126" t="s">
        <v>17</v>
      </c>
      <c r="C163" s="127">
        <v>5164</v>
      </c>
    </row>
    <row r="164" spans="1:3" x14ac:dyDescent="0.2">
      <c r="A164" s="126" t="s">
        <v>757</v>
      </c>
      <c r="B164" s="126" t="s">
        <v>161</v>
      </c>
      <c r="C164" s="127">
        <v>3696</v>
      </c>
    </row>
    <row r="165" spans="1:3" x14ac:dyDescent="0.2">
      <c r="A165" s="126" t="s">
        <v>758</v>
      </c>
      <c r="B165" s="126" t="s">
        <v>27</v>
      </c>
      <c r="C165" s="127">
        <v>2044</v>
      </c>
    </row>
    <row r="166" spans="1:3" x14ac:dyDescent="0.2">
      <c r="A166" s="126" t="s">
        <v>759</v>
      </c>
      <c r="B166" s="126" t="s">
        <v>586</v>
      </c>
      <c r="C166" s="127">
        <v>1693</v>
      </c>
    </row>
    <row r="167" spans="1:3" x14ac:dyDescent="0.2">
      <c r="A167" s="126" t="s">
        <v>760</v>
      </c>
      <c r="B167" s="126" t="s">
        <v>586</v>
      </c>
      <c r="C167" s="127">
        <v>1680</v>
      </c>
    </row>
    <row r="168" spans="1:3" x14ac:dyDescent="0.2">
      <c r="A168" s="126" t="s">
        <v>761</v>
      </c>
      <c r="B168" s="126" t="s">
        <v>27</v>
      </c>
      <c r="C168" s="127">
        <v>1271</v>
      </c>
    </row>
    <row r="169" spans="1:3" x14ac:dyDescent="0.2">
      <c r="A169" s="126" t="s">
        <v>762</v>
      </c>
      <c r="B169" s="126" t="s">
        <v>663</v>
      </c>
      <c r="C169" s="127">
        <v>1104</v>
      </c>
    </row>
    <row r="170" spans="1:3" x14ac:dyDescent="0.2">
      <c r="A170" s="126" t="s">
        <v>763</v>
      </c>
      <c r="B170" s="126" t="s">
        <v>663</v>
      </c>
      <c r="C170" s="127">
        <v>839</v>
      </c>
    </row>
    <row r="171" spans="1:3" x14ac:dyDescent="0.2">
      <c r="A171" s="126" t="s">
        <v>764</v>
      </c>
      <c r="B171" s="126" t="s">
        <v>586</v>
      </c>
      <c r="C171" s="127">
        <v>806</v>
      </c>
    </row>
    <row r="172" spans="1:3" x14ac:dyDescent="0.2">
      <c r="A172" s="126" t="s">
        <v>765</v>
      </c>
      <c r="B172" s="126" t="s">
        <v>651</v>
      </c>
      <c r="C172" s="127">
        <v>804</v>
      </c>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workbookViewId="0"/>
  </sheetViews>
  <sheetFormatPr baseColWidth="10" defaultColWidth="9.1640625" defaultRowHeight="13" x14ac:dyDescent="0.15"/>
  <cols>
    <col min="1" max="1" width="27.83203125" style="1" bestFit="1" customWidth="1"/>
    <col min="2" max="2" width="16.83203125" style="1" bestFit="1" customWidth="1"/>
    <col min="3" max="5" width="17.5" style="1" customWidth="1"/>
    <col min="6" max="16384" width="9.1640625" style="1"/>
  </cols>
  <sheetData>
    <row r="1" spans="1:5" ht="16" x14ac:dyDescent="0.2">
      <c r="A1" s="51" t="s">
        <v>1</v>
      </c>
    </row>
    <row r="2" spans="1:5" s="79" customFormat="1" ht="42" x14ac:dyDescent="0.15">
      <c r="A2" s="78" t="s">
        <v>13</v>
      </c>
      <c r="B2" s="78" t="s">
        <v>31</v>
      </c>
      <c r="C2" s="78" t="s">
        <v>32</v>
      </c>
      <c r="D2" s="78" t="s">
        <v>33</v>
      </c>
      <c r="E2" s="78" t="s">
        <v>34</v>
      </c>
    </row>
    <row r="3" spans="1:5" x14ac:dyDescent="0.15">
      <c r="A3" s="3" t="s">
        <v>35</v>
      </c>
      <c r="B3" s="52">
        <v>571471</v>
      </c>
      <c r="C3" s="52">
        <v>120147</v>
      </c>
      <c r="D3" s="52">
        <v>116051</v>
      </c>
      <c r="E3" s="4">
        <f>B3/D3</f>
        <v>4.9243091399470922</v>
      </c>
    </row>
    <row r="4" spans="1:5" x14ac:dyDescent="0.15">
      <c r="A4" s="3" t="s">
        <v>36</v>
      </c>
      <c r="B4" s="52">
        <v>359477</v>
      </c>
      <c r="C4" s="52">
        <v>31895</v>
      </c>
      <c r="D4" s="52">
        <v>31890</v>
      </c>
      <c r="E4" s="4">
        <f t="shared" ref="E4:E67" si="0">B4/D4</f>
        <v>11.272405142677956</v>
      </c>
    </row>
    <row r="5" spans="1:5" x14ac:dyDescent="0.15">
      <c r="A5" s="3" t="s">
        <v>37</v>
      </c>
      <c r="B5" s="52">
        <v>303421</v>
      </c>
      <c r="C5" s="52">
        <v>1090997</v>
      </c>
      <c r="D5" s="52">
        <v>1086019</v>
      </c>
      <c r="E5" s="4">
        <f t="shared" si="0"/>
        <v>0.27938829799478648</v>
      </c>
    </row>
    <row r="6" spans="1:5" x14ac:dyDescent="0.15">
      <c r="A6" s="3" t="s">
        <v>38</v>
      </c>
      <c r="B6" s="52">
        <v>389547</v>
      </c>
      <c r="C6" s="52">
        <v>61364</v>
      </c>
      <c r="D6" s="52">
        <v>60876</v>
      </c>
      <c r="E6" s="4">
        <f t="shared" si="0"/>
        <v>6.3990242460082793</v>
      </c>
    </row>
    <row r="7" spans="1:5" x14ac:dyDescent="0.15">
      <c r="A7" s="3" t="s">
        <v>39</v>
      </c>
      <c r="B7" s="52">
        <v>227454</v>
      </c>
      <c r="C7" s="52">
        <v>16623</v>
      </c>
      <c r="D7" s="52">
        <v>15878</v>
      </c>
      <c r="E7" s="4">
        <f t="shared" si="0"/>
        <v>14.325103917369946</v>
      </c>
    </row>
    <row r="8" spans="1:5" x14ac:dyDescent="0.15">
      <c r="A8" s="3" t="s">
        <v>40</v>
      </c>
      <c r="B8" s="52">
        <v>477371</v>
      </c>
      <c r="C8" s="52">
        <v>85217</v>
      </c>
      <c r="D8" s="52">
        <v>84250</v>
      </c>
      <c r="E8" s="4">
        <f t="shared" si="0"/>
        <v>5.6661246290801186</v>
      </c>
    </row>
    <row r="9" spans="1:5" x14ac:dyDescent="0.15">
      <c r="A9" s="3" t="s">
        <v>41</v>
      </c>
      <c r="B9" s="52">
        <v>370647</v>
      </c>
      <c r="C9" s="52">
        <v>99030</v>
      </c>
      <c r="D9" s="52">
        <v>98788</v>
      </c>
      <c r="E9" s="4">
        <f t="shared" si="0"/>
        <v>3.7519435558974776</v>
      </c>
    </row>
    <row r="10" spans="1:5" x14ac:dyDescent="0.15">
      <c r="A10" s="3" t="s">
        <v>42</v>
      </c>
      <c r="B10" s="52">
        <v>969733</v>
      </c>
      <c r="C10" s="52">
        <v>190653</v>
      </c>
      <c r="D10" s="52">
        <v>186902</v>
      </c>
      <c r="E10" s="4">
        <f t="shared" si="0"/>
        <v>5.1884570523589906</v>
      </c>
    </row>
    <row r="11" spans="1:5" x14ac:dyDescent="0.15">
      <c r="A11" s="3" t="s">
        <v>43</v>
      </c>
      <c r="B11" s="52">
        <v>383573</v>
      </c>
      <c r="C11" s="52">
        <v>90985</v>
      </c>
      <c r="D11" s="52">
        <v>90527</v>
      </c>
      <c r="E11" s="4">
        <f t="shared" si="0"/>
        <v>4.2371115799706169</v>
      </c>
    </row>
    <row r="12" spans="1:5" x14ac:dyDescent="0.15">
      <c r="A12" s="3" t="s">
        <v>44</v>
      </c>
      <c r="B12" s="52">
        <v>613084</v>
      </c>
      <c r="C12" s="52">
        <v>51804</v>
      </c>
      <c r="D12" s="52">
        <v>51318</v>
      </c>
      <c r="E12" s="4">
        <f t="shared" si="0"/>
        <v>11.946763318913442</v>
      </c>
    </row>
    <row r="13" spans="1:5" x14ac:dyDescent="0.15">
      <c r="A13" s="3" t="s">
        <v>45</v>
      </c>
      <c r="B13" s="52">
        <v>233114</v>
      </c>
      <c r="C13" s="52">
        <v>49246</v>
      </c>
      <c r="D13" s="52">
        <v>48353</v>
      </c>
      <c r="E13" s="4">
        <f t="shared" si="0"/>
        <v>4.8210865923520778</v>
      </c>
    </row>
    <row r="14" spans="1:5" x14ac:dyDescent="0.15">
      <c r="A14" s="3" t="s">
        <v>46</v>
      </c>
      <c r="B14" s="52">
        <v>227531</v>
      </c>
      <c r="C14" s="52">
        <v>50793</v>
      </c>
      <c r="D14" s="52">
        <v>48343</v>
      </c>
      <c r="E14" s="4">
        <f t="shared" si="0"/>
        <v>4.7065966117121407</v>
      </c>
    </row>
    <row r="15" spans="1:5" x14ac:dyDescent="0.15">
      <c r="A15" s="3" t="s">
        <v>47</v>
      </c>
      <c r="B15" s="52">
        <v>674913</v>
      </c>
      <c r="C15" s="52">
        <v>30897</v>
      </c>
      <c r="D15" s="52">
        <v>29175</v>
      </c>
      <c r="E15" s="4">
        <f t="shared" si="0"/>
        <v>23.133264781491004</v>
      </c>
    </row>
    <row r="16" spans="1:5" x14ac:dyDescent="0.15">
      <c r="A16" s="3" t="s">
        <v>48</v>
      </c>
      <c r="B16" s="52">
        <v>260157</v>
      </c>
      <c r="C16" s="52">
        <v>25846</v>
      </c>
      <c r="D16" s="52">
        <v>25308</v>
      </c>
      <c r="E16" s="4">
        <f t="shared" si="0"/>
        <v>10.279634898055951</v>
      </c>
    </row>
    <row r="17" spans="1:5" x14ac:dyDescent="0.15">
      <c r="A17" s="3" t="s">
        <v>49</v>
      </c>
      <c r="B17" s="52">
        <v>275654</v>
      </c>
      <c r="C17" s="52">
        <v>41224</v>
      </c>
      <c r="D17" s="52">
        <v>40941</v>
      </c>
      <c r="E17" s="4">
        <f t="shared" si="0"/>
        <v>6.7329571822867056</v>
      </c>
    </row>
    <row r="18" spans="1:5" x14ac:dyDescent="0.15">
      <c r="A18" s="3" t="s">
        <v>50</v>
      </c>
      <c r="B18" s="52">
        <v>1092533</v>
      </c>
      <c r="C18" s="52">
        <v>335259</v>
      </c>
      <c r="D18" s="52">
        <v>346966.3</v>
      </c>
      <c r="E18" s="4">
        <f t="shared" si="0"/>
        <v>3.1488158936473081</v>
      </c>
    </row>
    <row r="19" spans="1:5" x14ac:dyDescent="0.15">
      <c r="A19" s="3" t="s">
        <v>51</v>
      </c>
      <c r="B19" s="52">
        <v>246615</v>
      </c>
      <c r="C19" s="52">
        <v>218112</v>
      </c>
      <c r="D19" s="52">
        <v>216639</v>
      </c>
      <c r="E19" s="4">
        <f t="shared" si="0"/>
        <v>1.1383684378159058</v>
      </c>
    </row>
    <row r="20" spans="1:5" x14ac:dyDescent="0.15">
      <c r="A20" s="3" t="s">
        <v>52</v>
      </c>
      <c r="B20" s="52">
        <v>2768416</v>
      </c>
      <c r="C20" s="52">
        <v>145686</v>
      </c>
      <c r="D20" s="52">
        <v>136796</v>
      </c>
      <c r="E20" s="4">
        <f t="shared" si="0"/>
        <v>20.237550805579112</v>
      </c>
    </row>
    <row r="21" spans="1:5" x14ac:dyDescent="0.15">
      <c r="A21" s="3" t="s">
        <v>53</v>
      </c>
      <c r="B21" s="52">
        <v>272387</v>
      </c>
      <c r="C21" s="52">
        <v>31764</v>
      </c>
      <c r="D21" s="52">
        <v>31764</v>
      </c>
      <c r="E21" s="4">
        <f t="shared" si="0"/>
        <v>8.5753368593376145</v>
      </c>
    </row>
    <row r="22" spans="1:5" x14ac:dyDescent="0.15">
      <c r="A22" s="3" t="s">
        <v>54</v>
      </c>
      <c r="B22" s="52">
        <v>308969</v>
      </c>
      <c r="C22" s="52">
        <v>49883</v>
      </c>
      <c r="D22" s="52">
        <v>48724</v>
      </c>
      <c r="E22" s="4">
        <f t="shared" si="0"/>
        <v>6.3412076184221329</v>
      </c>
    </row>
    <row r="23" spans="1:5" x14ac:dyDescent="0.15">
      <c r="A23" s="3" t="s">
        <v>55</v>
      </c>
      <c r="B23" s="52">
        <v>381226</v>
      </c>
      <c r="C23" s="52">
        <v>49726</v>
      </c>
      <c r="D23" s="52">
        <v>46880</v>
      </c>
      <c r="E23" s="4">
        <f t="shared" si="0"/>
        <v>8.1319539249146757</v>
      </c>
    </row>
    <row r="24" spans="1:5" x14ac:dyDescent="0.15">
      <c r="A24" s="3" t="s">
        <v>56</v>
      </c>
      <c r="B24" s="52">
        <v>471059</v>
      </c>
      <c r="C24" s="52">
        <v>124506</v>
      </c>
      <c r="D24" s="52">
        <v>118043</v>
      </c>
      <c r="E24" s="4">
        <f t="shared" si="0"/>
        <v>3.990571232516964</v>
      </c>
    </row>
    <row r="25" spans="1:5" x14ac:dyDescent="0.15">
      <c r="A25" s="3" t="s">
        <v>57</v>
      </c>
      <c r="B25" s="52">
        <v>876962</v>
      </c>
      <c r="C25" s="52">
        <v>138988</v>
      </c>
      <c r="D25" s="52">
        <v>133309</v>
      </c>
      <c r="E25" s="4">
        <f t="shared" si="0"/>
        <v>6.5784155608398533</v>
      </c>
    </row>
    <row r="26" spans="1:5" x14ac:dyDescent="0.15">
      <c r="A26" s="3" t="s">
        <v>58</v>
      </c>
      <c r="B26" s="52">
        <v>337094</v>
      </c>
      <c r="C26" s="52">
        <v>102791</v>
      </c>
      <c r="D26" s="52">
        <v>100553</v>
      </c>
      <c r="E26" s="4">
        <f t="shared" si="0"/>
        <v>3.3524012212465069</v>
      </c>
    </row>
    <row r="27" spans="1:5" x14ac:dyDescent="0.15">
      <c r="A27" s="3" t="s">
        <v>59</v>
      </c>
      <c r="B27" s="52">
        <v>1356896</v>
      </c>
      <c r="C27" s="52">
        <v>217932</v>
      </c>
      <c r="D27" s="52">
        <v>215676</v>
      </c>
      <c r="E27" s="4">
        <f t="shared" si="0"/>
        <v>6.2913629703814982</v>
      </c>
    </row>
    <row r="28" spans="1:5" x14ac:dyDescent="0.15">
      <c r="A28" s="3" t="s">
        <v>60</v>
      </c>
      <c r="B28" s="52">
        <v>714708</v>
      </c>
      <c r="C28" s="52">
        <v>97920</v>
      </c>
      <c r="D28" s="52">
        <v>74797</v>
      </c>
      <c r="E28" s="4">
        <f t="shared" si="0"/>
        <v>9.5553030201746054</v>
      </c>
    </row>
    <row r="29" spans="1:5" x14ac:dyDescent="0.15">
      <c r="A29" s="3" t="s">
        <v>1006</v>
      </c>
      <c r="B29" s="52">
        <v>227308</v>
      </c>
      <c r="C29" s="52">
        <v>58023</v>
      </c>
      <c r="D29" s="52">
        <v>56255</v>
      </c>
      <c r="E29" s="4">
        <f t="shared" si="0"/>
        <v>4.0406719402719755</v>
      </c>
    </row>
    <row r="30" spans="1:5" x14ac:dyDescent="0.15">
      <c r="A30" s="3" t="s">
        <v>61</v>
      </c>
      <c r="B30" s="52">
        <v>656573</v>
      </c>
      <c r="C30" s="52">
        <v>88800</v>
      </c>
      <c r="D30" s="52">
        <v>87844</v>
      </c>
      <c r="E30" s="4">
        <f t="shared" si="0"/>
        <v>7.4743067255589457</v>
      </c>
    </row>
    <row r="31" spans="1:5" x14ac:dyDescent="0.15">
      <c r="A31" s="3" t="s">
        <v>62</v>
      </c>
      <c r="B31" s="52">
        <v>271001</v>
      </c>
      <c r="C31" s="52">
        <v>68717</v>
      </c>
      <c r="D31" s="52">
        <v>68678</v>
      </c>
      <c r="E31" s="4">
        <f t="shared" si="0"/>
        <v>3.9459652290398672</v>
      </c>
    </row>
    <row r="32" spans="1:5" x14ac:dyDescent="0.15">
      <c r="A32" s="3" t="s">
        <v>63</v>
      </c>
      <c r="B32" s="52">
        <v>698533</v>
      </c>
      <c r="C32" s="52">
        <v>163351</v>
      </c>
      <c r="D32" s="52">
        <v>159763</v>
      </c>
      <c r="E32" s="4">
        <f t="shared" si="0"/>
        <v>4.3723077308262868</v>
      </c>
    </row>
    <row r="33" spans="1:5" x14ac:dyDescent="0.15">
      <c r="A33" s="3" t="s">
        <v>64</v>
      </c>
      <c r="B33" s="52">
        <v>264159</v>
      </c>
      <c r="C33" s="52">
        <v>70796</v>
      </c>
      <c r="D33" s="52">
        <v>69318</v>
      </c>
      <c r="E33" s="4">
        <f t="shared" si="0"/>
        <v>3.8108283562710983</v>
      </c>
    </row>
    <row r="34" spans="1:5" x14ac:dyDescent="0.15">
      <c r="A34" s="3" t="s">
        <v>65</v>
      </c>
      <c r="B34" s="52">
        <v>882972</v>
      </c>
      <c r="C34" s="52">
        <v>217484</v>
      </c>
      <c r="D34" s="52">
        <v>214065</v>
      </c>
      <c r="E34" s="4">
        <f t="shared" si="0"/>
        <v>4.1247845280639055</v>
      </c>
    </row>
    <row r="35" spans="1:5" x14ac:dyDescent="0.15">
      <c r="A35" s="3" t="s">
        <v>66</v>
      </c>
      <c r="B35" s="52">
        <v>230734</v>
      </c>
      <c r="C35" s="52">
        <v>49574</v>
      </c>
      <c r="D35" s="52">
        <v>49516</v>
      </c>
      <c r="E35" s="4">
        <f t="shared" si="0"/>
        <v>4.6597867356006137</v>
      </c>
    </row>
    <row r="36" spans="1:5" x14ac:dyDescent="0.15">
      <c r="A36" s="3" t="s">
        <v>67</v>
      </c>
      <c r="B36" s="52">
        <v>528920</v>
      </c>
      <c r="C36" s="52">
        <v>71652</v>
      </c>
      <c r="D36" s="52">
        <v>71486</v>
      </c>
      <c r="E36" s="4">
        <f t="shared" si="0"/>
        <v>7.3989312592675489</v>
      </c>
    </row>
    <row r="37" spans="1:5" x14ac:dyDescent="0.15">
      <c r="A37" s="3" t="s">
        <v>68</v>
      </c>
      <c r="B37" s="52">
        <v>244303</v>
      </c>
      <c r="C37" s="52">
        <v>36534</v>
      </c>
      <c r="D37" s="52">
        <v>36520</v>
      </c>
      <c r="E37" s="4">
        <f t="shared" si="0"/>
        <v>6.6895673603504928</v>
      </c>
    </row>
    <row r="38" spans="1:5" x14ac:dyDescent="0.15">
      <c r="A38" s="3" t="s">
        <v>69</v>
      </c>
      <c r="B38" s="52">
        <v>261287</v>
      </c>
      <c r="C38" s="52">
        <v>43496</v>
      </c>
      <c r="D38" s="52">
        <v>43496</v>
      </c>
      <c r="E38" s="4">
        <f t="shared" si="0"/>
        <v>6.0071500827662314</v>
      </c>
    </row>
    <row r="39" spans="1:5" x14ac:dyDescent="0.15">
      <c r="A39" s="3" t="s">
        <v>70</v>
      </c>
      <c r="B39" s="52">
        <v>247804</v>
      </c>
      <c r="C39" s="52">
        <v>38385</v>
      </c>
      <c r="D39" s="52">
        <v>38196</v>
      </c>
      <c r="E39" s="4">
        <f t="shared" si="0"/>
        <v>6.487695046601738</v>
      </c>
    </row>
    <row r="40" spans="1:5" x14ac:dyDescent="0.15">
      <c r="A40" s="3" t="s">
        <v>71</v>
      </c>
      <c r="B40" s="52">
        <v>288594</v>
      </c>
      <c r="C40" s="52">
        <v>80970</v>
      </c>
      <c r="D40" s="52">
        <v>80844</v>
      </c>
      <c r="E40" s="4">
        <f t="shared" si="0"/>
        <v>3.5697639899064866</v>
      </c>
    </row>
    <row r="41" spans="1:5" x14ac:dyDescent="0.15">
      <c r="A41" s="3" t="s">
        <v>72</v>
      </c>
      <c r="B41" s="52">
        <v>298927</v>
      </c>
      <c r="C41" s="52">
        <v>68948</v>
      </c>
      <c r="D41" s="52">
        <v>68542</v>
      </c>
      <c r="E41" s="4">
        <f t="shared" si="0"/>
        <v>4.3612237752035252</v>
      </c>
    </row>
    <row r="42" spans="1:5" x14ac:dyDescent="0.15">
      <c r="A42" s="3" t="s">
        <v>73</v>
      </c>
      <c r="B42" s="52">
        <v>233504</v>
      </c>
      <c r="C42" s="52">
        <v>13728</v>
      </c>
      <c r="D42" s="52">
        <v>13666</v>
      </c>
      <c r="E42" s="4">
        <f t="shared" si="0"/>
        <v>17.086492024001171</v>
      </c>
    </row>
    <row r="43" spans="1:5" x14ac:dyDescent="0.15">
      <c r="A43" s="3" t="s">
        <v>74</v>
      </c>
      <c r="B43" s="52">
        <v>1014168</v>
      </c>
      <c r="C43" s="52">
        <v>384473.59999999998</v>
      </c>
      <c r="D43" s="52">
        <v>379885</v>
      </c>
      <c r="E43" s="4">
        <f t="shared" si="0"/>
        <v>2.6696710846703606</v>
      </c>
    </row>
    <row r="44" spans="1:5" x14ac:dyDescent="0.15">
      <c r="A44" s="3" t="s">
        <v>75</v>
      </c>
      <c r="B44" s="52">
        <v>2358708</v>
      </c>
      <c r="C44" s="52">
        <v>383737</v>
      </c>
      <c r="D44" s="52">
        <v>370271</v>
      </c>
      <c r="E44" s="4">
        <f t="shared" si="0"/>
        <v>6.3702207302219183</v>
      </c>
    </row>
    <row r="45" spans="1:5" x14ac:dyDescent="0.15">
      <c r="A45" s="3" t="s">
        <v>76</v>
      </c>
      <c r="B45" s="52">
        <v>864472</v>
      </c>
      <c r="C45" s="52">
        <v>231317</v>
      </c>
      <c r="D45" s="52">
        <v>225965</v>
      </c>
      <c r="E45" s="4">
        <f t="shared" si="0"/>
        <v>3.8256898192197908</v>
      </c>
    </row>
    <row r="46" spans="1:5" x14ac:dyDescent="0.15">
      <c r="A46" s="3" t="s">
        <v>77</v>
      </c>
      <c r="B46" s="52">
        <v>270731</v>
      </c>
      <c r="C46" s="52">
        <v>42308</v>
      </c>
      <c r="D46" s="52">
        <v>42308</v>
      </c>
      <c r="E46" s="4">
        <f t="shared" si="0"/>
        <v>6.399049825092181</v>
      </c>
    </row>
    <row r="47" spans="1:5" x14ac:dyDescent="0.15">
      <c r="A47" s="3" t="s">
        <v>78</v>
      </c>
      <c r="B47" s="52">
        <v>243678</v>
      </c>
      <c r="C47" s="52">
        <v>42891</v>
      </c>
      <c r="D47" s="52">
        <v>37060</v>
      </c>
      <c r="E47" s="4">
        <f t="shared" si="0"/>
        <v>6.5752293577981655</v>
      </c>
    </row>
    <row r="48" spans="1:5" x14ac:dyDescent="0.15">
      <c r="A48" s="3" t="s">
        <v>79</v>
      </c>
      <c r="B48" s="52">
        <v>907722</v>
      </c>
      <c r="C48" s="52">
        <v>478082</v>
      </c>
      <c r="D48" s="52">
        <v>467298</v>
      </c>
      <c r="E48" s="4">
        <f t="shared" si="0"/>
        <v>1.9424906590655213</v>
      </c>
    </row>
    <row r="49" spans="1:5" x14ac:dyDescent="0.15">
      <c r="A49" s="3" t="s">
        <v>80</v>
      </c>
      <c r="B49" s="52">
        <v>278539</v>
      </c>
      <c r="C49" s="52">
        <v>9468</v>
      </c>
      <c r="D49" s="52">
        <v>9261</v>
      </c>
      <c r="E49" s="4">
        <f t="shared" si="0"/>
        <v>30.076557607169853</v>
      </c>
    </row>
    <row r="50" spans="1:5" x14ac:dyDescent="0.15">
      <c r="A50" s="3" t="s">
        <v>81</v>
      </c>
      <c r="B50" s="52">
        <v>497311</v>
      </c>
      <c r="C50" s="52">
        <v>201568</v>
      </c>
      <c r="D50" s="52">
        <v>195245</v>
      </c>
      <c r="E50" s="4">
        <f t="shared" si="0"/>
        <v>2.5471126021152912</v>
      </c>
    </row>
    <row r="51" spans="1:5" x14ac:dyDescent="0.15">
      <c r="A51" s="3" t="s">
        <v>82</v>
      </c>
      <c r="B51" s="52">
        <v>268976</v>
      </c>
      <c r="C51" s="52">
        <v>56901</v>
      </c>
      <c r="D51" s="52">
        <v>55391</v>
      </c>
      <c r="E51" s="4">
        <f t="shared" si="0"/>
        <v>4.8559513278330417</v>
      </c>
    </row>
    <row r="52" spans="1:5" x14ac:dyDescent="0.15">
      <c r="A52" s="3" t="s">
        <v>83</v>
      </c>
      <c r="B52" s="52">
        <v>639625</v>
      </c>
      <c r="C52" s="52">
        <v>86921</v>
      </c>
      <c r="D52" s="52">
        <v>86921</v>
      </c>
      <c r="E52" s="4">
        <f t="shared" si="0"/>
        <v>7.3586935263054958</v>
      </c>
    </row>
    <row r="53" spans="1:5" x14ac:dyDescent="0.15">
      <c r="A53" s="3" t="s">
        <v>84</v>
      </c>
      <c r="B53" s="52">
        <v>323298</v>
      </c>
      <c r="C53" s="52">
        <v>181536</v>
      </c>
      <c r="D53" s="52">
        <v>180899</v>
      </c>
      <c r="E53" s="4">
        <f t="shared" si="0"/>
        <v>1.7871740584525067</v>
      </c>
    </row>
    <row r="54" spans="1:5" x14ac:dyDescent="0.15">
      <c r="A54" s="3" t="s">
        <v>85</v>
      </c>
      <c r="B54" s="52">
        <v>287896</v>
      </c>
      <c r="C54" s="52">
        <v>57033</v>
      </c>
      <c r="D54" s="52">
        <v>53666</v>
      </c>
      <c r="E54" s="4">
        <f t="shared" si="0"/>
        <v>5.3645883799798755</v>
      </c>
    </row>
    <row r="55" spans="1:5" x14ac:dyDescent="0.15">
      <c r="A55" s="3" t="s">
        <v>86</v>
      </c>
      <c r="B55" s="52">
        <v>480903</v>
      </c>
      <c r="C55" s="52">
        <v>32188</v>
      </c>
      <c r="D55" s="52">
        <v>31066</v>
      </c>
      <c r="E55" s="4">
        <f t="shared" si="0"/>
        <v>15.480042490182193</v>
      </c>
    </row>
    <row r="56" spans="1:5" x14ac:dyDescent="0.15">
      <c r="A56" s="3" t="s">
        <v>87</v>
      </c>
      <c r="B56" s="52">
        <v>4002721</v>
      </c>
      <c r="C56" s="52">
        <v>299949</v>
      </c>
      <c r="D56" s="52">
        <v>295015</v>
      </c>
      <c r="E56" s="4">
        <f t="shared" si="0"/>
        <v>13.567855871735336</v>
      </c>
    </row>
    <row r="57" spans="1:5" x14ac:dyDescent="0.15">
      <c r="A57" s="3" t="s">
        <v>88</v>
      </c>
      <c r="B57" s="52">
        <v>632268</v>
      </c>
      <c r="C57" s="52">
        <v>237115</v>
      </c>
      <c r="D57" s="52">
        <v>216524</v>
      </c>
      <c r="E57" s="4">
        <f t="shared" si="0"/>
        <v>2.9200827621880254</v>
      </c>
    </row>
    <row r="58" spans="1:5" x14ac:dyDescent="0.15">
      <c r="A58" s="3" t="s">
        <v>89</v>
      </c>
      <c r="B58" s="52">
        <v>260624</v>
      </c>
      <c r="C58" s="52">
        <v>78343</v>
      </c>
      <c r="D58" s="52">
        <v>76929</v>
      </c>
      <c r="E58" s="4">
        <f t="shared" si="0"/>
        <v>3.3878511354625696</v>
      </c>
    </row>
    <row r="59" spans="1:5" x14ac:dyDescent="0.15">
      <c r="A59" s="3" t="s">
        <v>90</v>
      </c>
      <c r="B59" s="52">
        <v>258275</v>
      </c>
      <c r="C59" s="52">
        <v>49145</v>
      </c>
      <c r="D59" s="52">
        <v>47519</v>
      </c>
      <c r="E59" s="4">
        <f t="shared" si="0"/>
        <v>5.4351943433153052</v>
      </c>
    </row>
    <row r="60" spans="1:5" x14ac:dyDescent="0.15">
      <c r="A60" s="3" t="s">
        <v>91</v>
      </c>
      <c r="B60" s="52">
        <v>662038</v>
      </c>
      <c r="C60" s="52">
        <v>201635</v>
      </c>
      <c r="D60" s="52">
        <v>196098</v>
      </c>
      <c r="E60" s="4">
        <f t="shared" si="0"/>
        <v>3.3760568695244215</v>
      </c>
    </row>
    <row r="61" spans="1:5" x14ac:dyDescent="0.15">
      <c r="A61" s="3" t="s">
        <v>92</v>
      </c>
      <c r="B61" s="52">
        <v>501137</v>
      </c>
      <c r="C61" s="52">
        <v>87330</v>
      </c>
      <c r="D61" s="52">
        <v>83578</v>
      </c>
      <c r="E61" s="4">
        <f t="shared" si="0"/>
        <v>5.99603962765321</v>
      </c>
    </row>
    <row r="62" spans="1:5" x14ac:dyDescent="0.15">
      <c r="A62" s="3" t="s">
        <v>93</v>
      </c>
      <c r="B62" s="52">
        <v>453952</v>
      </c>
      <c r="C62" s="52">
        <v>22957</v>
      </c>
      <c r="D62" s="52">
        <v>22949</v>
      </c>
      <c r="E62" s="4">
        <f t="shared" si="0"/>
        <v>19.780905486077824</v>
      </c>
    </row>
    <row r="63" spans="1:5" x14ac:dyDescent="0.15">
      <c r="A63" s="3" t="s">
        <v>94</v>
      </c>
      <c r="B63" s="52">
        <v>587575</v>
      </c>
      <c r="C63" s="52">
        <v>61518</v>
      </c>
      <c r="D63" s="52">
        <v>59126</v>
      </c>
      <c r="E63" s="4">
        <f t="shared" si="0"/>
        <v>9.9376754727192775</v>
      </c>
    </row>
    <row r="64" spans="1:5" x14ac:dyDescent="0.15">
      <c r="A64" s="3" t="s">
        <v>95</v>
      </c>
      <c r="B64" s="52">
        <v>419897</v>
      </c>
      <c r="C64" s="52">
        <v>34543</v>
      </c>
      <c r="D64" s="52">
        <v>33958</v>
      </c>
      <c r="E64" s="4">
        <f t="shared" si="0"/>
        <v>12.365186406737735</v>
      </c>
    </row>
    <row r="65" spans="1:5" x14ac:dyDescent="0.15">
      <c r="A65" s="3" t="s">
        <v>96</v>
      </c>
      <c r="B65" s="52">
        <v>684946</v>
      </c>
      <c r="C65" s="52">
        <v>304080</v>
      </c>
      <c r="D65" s="52">
        <v>318562</v>
      </c>
      <c r="E65" s="4">
        <f t="shared" si="0"/>
        <v>2.150118344309742</v>
      </c>
    </row>
    <row r="66" spans="1:5" x14ac:dyDescent="0.15">
      <c r="A66" s="3" t="s">
        <v>23</v>
      </c>
      <c r="B66" s="52">
        <v>392887</v>
      </c>
      <c r="C66" s="52">
        <v>108431</v>
      </c>
      <c r="D66" s="52">
        <v>107655</v>
      </c>
      <c r="E66" s="4">
        <f t="shared" si="0"/>
        <v>3.6495007198922482</v>
      </c>
    </row>
    <row r="67" spans="1:5" x14ac:dyDescent="0.15">
      <c r="A67" s="3" t="s">
        <v>97</v>
      </c>
      <c r="B67" s="52">
        <v>8679888</v>
      </c>
      <c r="C67" s="52">
        <v>193692</v>
      </c>
      <c r="D67" s="52">
        <v>187946</v>
      </c>
      <c r="E67" s="4">
        <f t="shared" si="0"/>
        <v>46.182882317261338</v>
      </c>
    </row>
    <row r="68" spans="1:5" x14ac:dyDescent="0.15">
      <c r="A68" s="3" t="s">
        <v>98</v>
      </c>
      <c r="B68" s="52">
        <v>284054</v>
      </c>
      <c r="C68" s="52">
        <v>15480</v>
      </c>
      <c r="D68" s="52">
        <v>14054</v>
      </c>
      <c r="E68" s="4">
        <f t="shared" ref="E68:E102" si="1">B68/D68</f>
        <v>20.2116123523552</v>
      </c>
    </row>
    <row r="69" spans="1:5" x14ac:dyDescent="0.15">
      <c r="A69" s="3" t="s">
        <v>99</v>
      </c>
      <c r="B69" s="52">
        <v>249954</v>
      </c>
      <c r="C69" s="52">
        <v>34637</v>
      </c>
      <c r="D69" s="52">
        <v>33186</v>
      </c>
      <c r="E69" s="4">
        <f t="shared" si="1"/>
        <v>7.5319110468269752</v>
      </c>
    </row>
    <row r="70" spans="1:5" x14ac:dyDescent="0.15">
      <c r="A70" s="3" t="s">
        <v>100</v>
      </c>
      <c r="B70" s="52">
        <v>243535</v>
      </c>
      <c r="C70" s="52">
        <v>64861</v>
      </c>
      <c r="D70" s="52">
        <v>63941</v>
      </c>
      <c r="E70" s="4">
        <f t="shared" si="1"/>
        <v>3.8087455623152593</v>
      </c>
    </row>
    <row r="71" spans="1:5" x14ac:dyDescent="0.15">
      <c r="A71" s="3" t="s">
        <v>101</v>
      </c>
      <c r="B71" s="52">
        <v>420486</v>
      </c>
      <c r="C71" s="52">
        <v>35703</v>
      </c>
      <c r="D71" s="52">
        <v>33181</v>
      </c>
      <c r="E71" s="4">
        <f t="shared" si="1"/>
        <v>12.672493294355203</v>
      </c>
    </row>
    <row r="72" spans="1:5" x14ac:dyDescent="0.15">
      <c r="A72" s="3" t="s">
        <v>102</v>
      </c>
      <c r="B72" s="52">
        <v>545908</v>
      </c>
      <c r="C72" s="52">
        <v>132805</v>
      </c>
      <c r="D72" s="52">
        <v>382600</v>
      </c>
      <c r="E72" s="4">
        <f t="shared" si="1"/>
        <v>1.4268374281233664</v>
      </c>
    </row>
    <row r="73" spans="1:5" x14ac:dyDescent="0.15">
      <c r="A73" s="3" t="s">
        <v>103</v>
      </c>
      <c r="B73" s="52">
        <v>450466</v>
      </c>
      <c r="C73" s="52">
        <v>81337</v>
      </c>
      <c r="D73" s="52">
        <v>78087</v>
      </c>
      <c r="E73" s="4">
        <f t="shared" si="1"/>
        <v>5.7687707300831121</v>
      </c>
    </row>
    <row r="74" spans="1:5" x14ac:dyDescent="0.15">
      <c r="A74" s="3" t="s">
        <v>104</v>
      </c>
      <c r="B74" s="52">
        <v>286678</v>
      </c>
      <c r="C74" s="52">
        <v>65533</v>
      </c>
      <c r="D74" s="52">
        <v>54494</v>
      </c>
      <c r="E74" s="4">
        <f t="shared" si="1"/>
        <v>5.2607259514808966</v>
      </c>
    </row>
    <row r="75" spans="1:5" x14ac:dyDescent="0.15">
      <c r="A75" s="3" t="s">
        <v>105</v>
      </c>
      <c r="B75" s="52">
        <v>1591765</v>
      </c>
      <c r="C75" s="52">
        <v>85825</v>
      </c>
      <c r="D75" s="52">
        <v>82913</v>
      </c>
      <c r="E75" s="4">
        <f t="shared" si="1"/>
        <v>19.198014786583528</v>
      </c>
    </row>
    <row r="76" spans="1:5" x14ac:dyDescent="0.15">
      <c r="A76" s="3" t="s">
        <v>106</v>
      </c>
      <c r="B76" s="52">
        <v>1616300</v>
      </c>
      <c r="C76" s="52">
        <v>330690</v>
      </c>
      <c r="D76" s="52">
        <v>327729</v>
      </c>
      <c r="E76" s="4">
        <f t="shared" si="1"/>
        <v>4.9318186672525162</v>
      </c>
    </row>
    <row r="77" spans="1:5" x14ac:dyDescent="0.15">
      <c r="A77" s="3" t="s">
        <v>25</v>
      </c>
      <c r="B77" s="52">
        <v>310884</v>
      </c>
      <c r="C77" s="52">
        <v>35435</v>
      </c>
      <c r="D77" s="52">
        <v>35349</v>
      </c>
      <c r="E77" s="4">
        <f t="shared" si="1"/>
        <v>8.7947042349147075</v>
      </c>
    </row>
    <row r="78" spans="1:5" x14ac:dyDescent="0.15">
      <c r="A78" s="3" t="s">
        <v>107</v>
      </c>
      <c r="B78" s="52">
        <v>295013</v>
      </c>
      <c r="C78" s="52">
        <v>45812</v>
      </c>
      <c r="D78" s="52">
        <v>45812</v>
      </c>
      <c r="E78" s="4">
        <f t="shared" si="1"/>
        <v>6.4396446345935558</v>
      </c>
    </row>
    <row r="79" spans="1:5" x14ac:dyDescent="0.15">
      <c r="A79" s="3" t="s">
        <v>26</v>
      </c>
      <c r="B79" s="52">
        <v>652565</v>
      </c>
      <c r="C79" s="52">
        <v>85393</v>
      </c>
      <c r="D79" s="52">
        <v>81625</v>
      </c>
      <c r="E79" s="4">
        <f t="shared" si="1"/>
        <v>7.9946707503828485</v>
      </c>
    </row>
    <row r="80" spans="1:5" x14ac:dyDescent="0.15">
      <c r="A80" s="3" t="s">
        <v>108</v>
      </c>
      <c r="B80" s="52">
        <v>469363</v>
      </c>
      <c r="C80" s="52">
        <v>91458</v>
      </c>
      <c r="D80" s="52">
        <v>91399</v>
      </c>
      <c r="E80" s="4">
        <f t="shared" si="1"/>
        <v>5.1353187671637546</v>
      </c>
    </row>
    <row r="81" spans="1:5" x14ac:dyDescent="0.15">
      <c r="A81" s="3" t="s">
        <v>109</v>
      </c>
      <c r="B81" s="52">
        <v>255055</v>
      </c>
      <c r="C81" s="52">
        <v>65926</v>
      </c>
      <c r="D81" s="52">
        <v>63001</v>
      </c>
      <c r="E81" s="4">
        <f t="shared" si="1"/>
        <v>4.0484278027332898</v>
      </c>
    </row>
    <row r="82" spans="1:5" x14ac:dyDescent="0.15">
      <c r="A82" s="3" t="s">
        <v>110</v>
      </c>
      <c r="B82" s="52">
        <v>321943</v>
      </c>
      <c r="C82" s="52">
        <v>51930</v>
      </c>
      <c r="D82" s="52">
        <v>51568</v>
      </c>
      <c r="E82" s="4">
        <f t="shared" si="1"/>
        <v>6.2430771020788089</v>
      </c>
    </row>
    <row r="83" spans="1:5" x14ac:dyDescent="0.15">
      <c r="A83" s="3" t="s">
        <v>111</v>
      </c>
      <c r="B83" s="52">
        <v>500667</v>
      </c>
      <c r="C83" s="52">
        <v>62666</v>
      </c>
      <c r="D83" s="52">
        <v>61972</v>
      </c>
      <c r="E83" s="4">
        <f t="shared" si="1"/>
        <v>8.0789227393016194</v>
      </c>
    </row>
    <row r="84" spans="1:5" x14ac:dyDescent="0.15">
      <c r="A84" s="3" t="s">
        <v>112</v>
      </c>
      <c r="B84" s="52">
        <v>1457400</v>
      </c>
      <c r="C84" s="52">
        <v>294997</v>
      </c>
      <c r="D84" s="52">
        <v>292298</v>
      </c>
      <c r="E84" s="4">
        <f t="shared" si="1"/>
        <v>4.9860074307727045</v>
      </c>
    </row>
    <row r="85" spans="1:5" x14ac:dyDescent="0.15">
      <c r="A85" s="3" t="s">
        <v>113</v>
      </c>
      <c r="B85" s="52">
        <v>1405422</v>
      </c>
      <c r="C85" s="52">
        <v>208120</v>
      </c>
      <c r="D85" s="52">
        <v>205918</v>
      </c>
      <c r="E85" s="4">
        <f t="shared" si="1"/>
        <v>6.8251537019590325</v>
      </c>
    </row>
    <row r="86" spans="1:5" x14ac:dyDescent="0.15">
      <c r="A86" s="3" t="s">
        <v>114</v>
      </c>
      <c r="B86" s="52">
        <v>878294</v>
      </c>
      <c r="C86" s="52">
        <v>29999</v>
      </c>
      <c r="D86" s="52">
        <v>29980</v>
      </c>
      <c r="E86" s="4">
        <f t="shared" si="1"/>
        <v>29.295997331554368</v>
      </c>
    </row>
    <row r="87" spans="1:5" x14ac:dyDescent="0.15">
      <c r="A87" s="3" t="s">
        <v>115</v>
      </c>
      <c r="B87" s="52">
        <v>1040606</v>
      </c>
      <c r="C87" s="52">
        <v>112977</v>
      </c>
      <c r="D87" s="52">
        <v>111953</v>
      </c>
      <c r="E87" s="4">
        <f t="shared" si="1"/>
        <v>9.2950255910962643</v>
      </c>
    </row>
    <row r="88" spans="1:5" x14ac:dyDescent="0.15">
      <c r="A88" s="3" t="s">
        <v>116</v>
      </c>
      <c r="B88" s="52">
        <v>342217</v>
      </c>
      <c r="C88" s="52">
        <v>17453</v>
      </c>
      <c r="D88" s="52">
        <v>17453</v>
      </c>
      <c r="E88" s="4">
        <f t="shared" si="1"/>
        <v>19.607918409442501</v>
      </c>
    </row>
    <row r="89" spans="1:5" x14ac:dyDescent="0.15">
      <c r="A89" s="3" t="s">
        <v>117</v>
      </c>
      <c r="B89" s="52">
        <v>249005</v>
      </c>
      <c r="C89" s="52">
        <v>117709</v>
      </c>
      <c r="D89" s="52">
        <v>117089</v>
      </c>
      <c r="E89" s="4">
        <f t="shared" si="1"/>
        <v>2.1266301702124024</v>
      </c>
    </row>
    <row r="90" spans="1:5" x14ac:dyDescent="0.15">
      <c r="A90" s="3" t="s">
        <v>118</v>
      </c>
      <c r="B90" s="52">
        <v>710295</v>
      </c>
      <c r="C90" s="52">
        <v>53723</v>
      </c>
      <c r="D90" s="52">
        <v>52765</v>
      </c>
      <c r="E90" s="4">
        <f t="shared" si="1"/>
        <v>13.461480147825263</v>
      </c>
    </row>
    <row r="91" spans="1:5" x14ac:dyDescent="0.15">
      <c r="A91" s="3" t="s">
        <v>119</v>
      </c>
      <c r="B91" s="52">
        <v>315273</v>
      </c>
      <c r="C91" s="52">
        <v>39622</v>
      </c>
      <c r="D91" s="52">
        <v>39090</v>
      </c>
      <c r="E91" s="4">
        <f t="shared" si="1"/>
        <v>8.0653108211818871</v>
      </c>
    </row>
    <row r="92" spans="1:5" x14ac:dyDescent="0.15">
      <c r="A92" s="3" t="s">
        <v>120</v>
      </c>
      <c r="B92" s="52">
        <v>305840</v>
      </c>
      <c r="C92" s="52">
        <v>33266</v>
      </c>
      <c r="D92" s="52">
        <v>32363</v>
      </c>
      <c r="E92" s="4">
        <f t="shared" si="1"/>
        <v>9.4502981800203933</v>
      </c>
    </row>
    <row r="93" spans="1:5" x14ac:dyDescent="0.15">
      <c r="A93" s="3" t="s">
        <v>121</v>
      </c>
      <c r="B93" s="52">
        <v>260094</v>
      </c>
      <c r="C93" s="52">
        <v>39515</v>
      </c>
      <c r="D93" s="52">
        <v>39375</v>
      </c>
      <c r="E93" s="4">
        <f t="shared" si="1"/>
        <v>6.6055619047619052</v>
      </c>
    </row>
    <row r="94" spans="1:5" x14ac:dyDescent="0.15">
      <c r="A94" s="3" t="s">
        <v>122</v>
      </c>
      <c r="B94" s="52">
        <v>313009</v>
      </c>
      <c r="C94" s="52">
        <v>39469</v>
      </c>
      <c r="D94" s="52">
        <v>38918</v>
      </c>
      <c r="E94" s="4">
        <f t="shared" si="1"/>
        <v>8.0427822601366969</v>
      </c>
    </row>
    <row r="95" spans="1:5" x14ac:dyDescent="0.15">
      <c r="A95" s="3" t="s">
        <v>123</v>
      </c>
      <c r="B95" s="52">
        <v>379551</v>
      </c>
      <c r="C95" s="52">
        <v>72582</v>
      </c>
      <c r="D95" s="52">
        <v>70089</v>
      </c>
      <c r="E95" s="4">
        <f t="shared" si="1"/>
        <v>5.4152720112999191</v>
      </c>
    </row>
    <row r="96" spans="1:5" x14ac:dyDescent="0.15">
      <c r="A96" s="3" t="s">
        <v>124</v>
      </c>
      <c r="B96" s="52">
        <v>278978</v>
      </c>
      <c r="C96" s="52">
        <v>51643</v>
      </c>
      <c r="D96" s="52">
        <v>51169</v>
      </c>
      <c r="E96" s="4">
        <f t="shared" si="1"/>
        <v>5.4520901326975313</v>
      </c>
    </row>
    <row r="97" spans="1:5" x14ac:dyDescent="0.15">
      <c r="A97" s="3" t="s">
        <v>125</v>
      </c>
      <c r="B97" s="52">
        <v>541841</v>
      </c>
      <c r="C97" s="52">
        <v>145094</v>
      </c>
      <c r="D97" s="52">
        <v>147503.70000000001</v>
      </c>
      <c r="E97" s="4">
        <f t="shared" si="1"/>
        <v>3.6734061586251734</v>
      </c>
    </row>
    <row r="98" spans="1:5" x14ac:dyDescent="0.15">
      <c r="A98" s="3" t="s">
        <v>126</v>
      </c>
      <c r="B98" s="52">
        <v>415675</v>
      </c>
      <c r="C98" s="52">
        <v>125923</v>
      </c>
      <c r="D98" s="52">
        <v>123993</v>
      </c>
      <c r="E98" s="4">
        <f t="shared" si="1"/>
        <v>3.3524069907172178</v>
      </c>
    </row>
    <row r="99" spans="1:5" x14ac:dyDescent="0.15">
      <c r="A99" s="3" t="s">
        <v>127</v>
      </c>
      <c r="B99" s="52">
        <v>461588</v>
      </c>
      <c r="C99" s="52">
        <v>159370</v>
      </c>
      <c r="D99" s="52">
        <v>159341</v>
      </c>
      <c r="E99" s="4">
        <f t="shared" si="1"/>
        <v>2.8968564274103965</v>
      </c>
    </row>
    <row r="100" spans="1:5" x14ac:dyDescent="0.15">
      <c r="A100" s="3" t="s">
        <v>128</v>
      </c>
      <c r="B100" s="52">
        <v>688642</v>
      </c>
      <c r="C100" s="52">
        <v>39071</v>
      </c>
      <c r="D100" s="52">
        <v>38955</v>
      </c>
      <c r="E100" s="4">
        <f t="shared" si="1"/>
        <v>17.677884738801183</v>
      </c>
    </row>
    <row r="101" spans="1:5" x14ac:dyDescent="0.15">
      <c r="A101" s="3" t="s">
        <v>129</v>
      </c>
      <c r="B101" s="52">
        <v>400599</v>
      </c>
      <c r="C101" s="52">
        <v>101949</v>
      </c>
      <c r="D101" s="52">
        <v>98973</v>
      </c>
      <c r="E101" s="4">
        <f t="shared" si="1"/>
        <v>4.0475584250250067</v>
      </c>
    </row>
    <row r="102" spans="1:5" x14ac:dyDescent="0.15">
      <c r="A102" s="3" t="s">
        <v>130</v>
      </c>
      <c r="B102" s="52">
        <v>246224</v>
      </c>
      <c r="C102" s="52">
        <v>84767</v>
      </c>
      <c r="D102" s="52">
        <v>83917</v>
      </c>
      <c r="E102" s="4">
        <f t="shared" si="1"/>
        <v>2.9341373023344497</v>
      </c>
    </row>
    <row r="103" spans="1:5" x14ac:dyDescent="0.15">
      <c r="A103" s="3"/>
      <c r="B103" s="52"/>
      <c r="C103" s="52"/>
      <c r="D103" s="52"/>
      <c r="E103" s="4"/>
    </row>
    <row r="104" spans="1:5" x14ac:dyDescent="0.15">
      <c r="D104" s="52"/>
    </row>
    <row r="105" spans="1:5" x14ac:dyDescent="0.15">
      <c r="D105"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4"/>
  <sheetViews>
    <sheetView zoomScaleNormal="100" workbookViewId="0"/>
  </sheetViews>
  <sheetFormatPr baseColWidth="10" defaultColWidth="8.83203125" defaultRowHeight="13" x14ac:dyDescent="0.15"/>
  <cols>
    <col min="1" max="1" width="105.83203125" style="10" bestFit="1" customWidth="1"/>
    <col min="2" max="2" width="18.33203125" style="74" bestFit="1" customWidth="1"/>
    <col min="3" max="3" width="14.6640625" style="73" bestFit="1" customWidth="1"/>
    <col min="4" max="4" width="31" style="54" bestFit="1" customWidth="1"/>
    <col min="5" max="5" width="10.33203125" style="6" bestFit="1" customWidth="1"/>
    <col min="6" max="256" width="9.1640625" style="6"/>
    <col min="257" max="257" width="105.83203125" style="6" bestFit="1" customWidth="1"/>
    <col min="258" max="258" width="22.33203125" style="6" bestFit="1" customWidth="1"/>
    <col min="259" max="259" width="17.83203125" style="6" bestFit="1" customWidth="1"/>
    <col min="260" max="260" width="35.5" style="6" bestFit="1" customWidth="1"/>
    <col min="261" max="261" width="10.33203125" style="6" bestFit="1" customWidth="1"/>
    <col min="262" max="512" width="9.1640625" style="6"/>
    <col min="513" max="513" width="105.83203125" style="6" bestFit="1" customWidth="1"/>
    <col min="514" max="514" width="22.33203125" style="6" bestFit="1" customWidth="1"/>
    <col min="515" max="515" width="17.83203125" style="6" bestFit="1" customWidth="1"/>
    <col min="516" max="516" width="35.5" style="6" bestFit="1" customWidth="1"/>
    <col min="517" max="517" width="10.33203125" style="6" bestFit="1" customWidth="1"/>
    <col min="518" max="768" width="9.1640625" style="6"/>
    <col min="769" max="769" width="105.83203125" style="6" bestFit="1" customWidth="1"/>
    <col min="770" max="770" width="22.33203125" style="6" bestFit="1" customWidth="1"/>
    <col min="771" max="771" width="17.83203125" style="6" bestFit="1" customWidth="1"/>
    <col min="772" max="772" width="35.5" style="6" bestFit="1" customWidth="1"/>
    <col min="773" max="773" width="10.33203125" style="6" bestFit="1" customWidth="1"/>
    <col min="774" max="1024" width="9.1640625" style="6"/>
    <col min="1025" max="1025" width="105.83203125" style="6" bestFit="1" customWidth="1"/>
    <col min="1026" max="1026" width="22.33203125" style="6" bestFit="1" customWidth="1"/>
    <col min="1027" max="1027" width="17.83203125" style="6" bestFit="1" customWidth="1"/>
    <col min="1028" max="1028" width="35.5" style="6" bestFit="1" customWidth="1"/>
    <col min="1029" max="1029" width="10.33203125" style="6" bestFit="1" customWidth="1"/>
    <col min="1030" max="1280" width="9.1640625" style="6"/>
    <col min="1281" max="1281" width="105.83203125" style="6" bestFit="1" customWidth="1"/>
    <col min="1282" max="1282" width="22.33203125" style="6" bestFit="1" customWidth="1"/>
    <col min="1283" max="1283" width="17.83203125" style="6" bestFit="1" customWidth="1"/>
    <col min="1284" max="1284" width="35.5" style="6" bestFit="1" customWidth="1"/>
    <col min="1285" max="1285" width="10.33203125" style="6" bestFit="1" customWidth="1"/>
    <col min="1286" max="1536" width="9.1640625" style="6"/>
    <col min="1537" max="1537" width="105.83203125" style="6" bestFit="1" customWidth="1"/>
    <col min="1538" max="1538" width="22.33203125" style="6" bestFit="1" customWidth="1"/>
    <col min="1539" max="1539" width="17.83203125" style="6" bestFit="1" customWidth="1"/>
    <col min="1540" max="1540" width="35.5" style="6" bestFit="1" customWidth="1"/>
    <col min="1541" max="1541" width="10.33203125" style="6" bestFit="1" customWidth="1"/>
    <col min="1542" max="1792" width="9.1640625" style="6"/>
    <col min="1793" max="1793" width="105.83203125" style="6" bestFit="1" customWidth="1"/>
    <col min="1794" max="1794" width="22.33203125" style="6" bestFit="1" customWidth="1"/>
    <col min="1795" max="1795" width="17.83203125" style="6" bestFit="1" customWidth="1"/>
    <col min="1796" max="1796" width="35.5" style="6" bestFit="1" customWidth="1"/>
    <col min="1797" max="1797" width="10.33203125" style="6" bestFit="1" customWidth="1"/>
    <col min="1798" max="2048" width="9.1640625" style="6"/>
    <col min="2049" max="2049" width="105.83203125" style="6" bestFit="1" customWidth="1"/>
    <col min="2050" max="2050" width="22.33203125" style="6" bestFit="1" customWidth="1"/>
    <col min="2051" max="2051" width="17.83203125" style="6" bestFit="1" customWidth="1"/>
    <col min="2052" max="2052" width="35.5" style="6" bestFit="1" customWidth="1"/>
    <col min="2053" max="2053" width="10.33203125" style="6" bestFit="1" customWidth="1"/>
    <col min="2054" max="2304" width="9.1640625" style="6"/>
    <col min="2305" max="2305" width="105.83203125" style="6" bestFit="1" customWidth="1"/>
    <col min="2306" max="2306" width="22.33203125" style="6" bestFit="1" customWidth="1"/>
    <col min="2307" max="2307" width="17.83203125" style="6" bestFit="1" customWidth="1"/>
    <col min="2308" max="2308" width="35.5" style="6" bestFit="1" customWidth="1"/>
    <col min="2309" max="2309" width="10.33203125" style="6" bestFit="1" customWidth="1"/>
    <col min="2310" max="2560" width="9.1640625" style="6"/>
    <col min="2561" max="2561" width="105.83203125" style="6" bestFit="1" customWidth="1"/>
    <col min="2562" max="2562" width="22.33203125" style="6" bestFit="1" customWidth="1"/>
    <col min="2563" max="2563" width="17.83203125" style="6" bestFit="1" customWidth="1"/>
    <col min="2564" max="2564" width="35.5" style="6" bestFit="1" customWidth="1"/>
    <col min="2565" max="2565" width="10.33203125" style="6" bestFit="1" customWidth="1"/>
    <col min="2566" max="2816" width="9.1640625" style="6"/>
    <col min="2817" max="2817" width="105.83203125" style="6" bestFit="1" customWidth="1"/>
    <col min="2818" max="2818" width="22.33203125" style="6" bestFit="1" customWidth="1"/>
    <col min="2819" max="2819" width="17.83203125" style="6" bestFit="1" customWidth="1"/>
    <col min="2820" max="2820" width="35.5" style="6" bestFit="1" customWidth="1"/>
    <col min="2821" max="2821" width="10.33203125" style="6" bestFit="1" customWidth="1"/>
    <col min="2822" max="3072" width="9.1640625" style="6"/>
    <col min="3073" max="3073" width="105.83203125" style="6" bestFit="1" customWidth="1"/>
    <col min="3074" max="3074" width="22.33203125" style="6" bestFit="1" customWidth="1"/>
    <col min="3075" max="3075" width="17.83203125" style="6" bestFit="1" customWidth="1"/>
    <col min="3076" max="3076" width="35.5" style="6" bestFit="1" customWidth="1"/>
    <col min="3077" max="3077" width="10.33203125" style="6" bestFit="1" customWidth="1"/>
    <col min="3078" max="3328" width="9.1640625" style="6"/>
    <col min="3329" max="3329" width="105.83203125" style="6" bestFit="1" customWidth="1"/>
    <col min="3330" max="3330" width="22.33203125" style="6" bestFit="1" customWidth="1"/>
    <col min="3331" max="3331" width="17.83203125" style="6" bestFit="1" customWidth="1"/>
    <col min="3332" max="3332" width="35.5" style="6" bestFit="1" customWidth="1"/>
    <col min="3333" max="3333" width="10.33203125" style="6" bestFit="1" customWidth="1"/>
    <col min="3334" max="3584" width="9.1640625" style="6"/>
    <col min="3585" max="3585" width="105.83203125" style="6" bestFit="1" customWidth="1"/>
    <col min="3586" max="3586" width="22.33203125" style="6" bestFit="1" customWidth="1"/>
    <col min="3587" max="3587" width="17.83203125" style="6" bestFit="1" customWidth="1"/>
    <col min="3588" max="3588" width="35.5" style="6" bestFit="1" customWidth="1"/>
    <col min="3589" max="3589" width="10.33203125" style="6" bestFit="1" customWidth="1"/>
    <col min="3590" max="3840" width="9.1640625" style="6"/>
    <col min="3841" max="3841" width="105.83203125" style="6" bestFit="1" customWidth="1"/>
    <col min="3842" max="3842" width="22.33203125" style="6" bestFit="1" customWidth="1"/>
    <col min="3843" max="3843" width="17.83203125" style="6" bestFit="1" customWidth="1"/>
    <col min="3844" max="3844" width="35.5" style="6" bestFit="1" customWidth="1"/>
    <col min="3845" max="3845" width="10.33203125" style="6" bestFit="1" customWidth="1"/>
    <col min="3846" max="4096" width="9.1640625" style="6"/>
    <col min="4097" max="4097" width="105.83203125" style="6" bestFit="1" customWidth="1"/>
    <col min="4098" max="4098" width="22.33203125" style="6" bestFit="1" customWidth="1"/>
    <col min="4099" max="4099" width="17.83203125" style="6" bestFit="1" customWidth="1"/>
    <col min="4100" max="4100" width="35.5" style="6" bestFit="1" customWidth="1"/>
    <col min="4101" max="4101" width="10.33203125" style="6" bestFit="1" customWidth="1"/>
    <col min="4102" max="4352" width="9.1640625" style="6"/>
    <col min="4353" max="4353" width="105.83203125" style="6" bestFit="1" customWidth="1"/>
    <col min="4354" max="4354" width="22.33203125" style="6" bestFit="1" customWidth="1"/>
    <col min="4355" max="4355" width="17.83203125" style="6" bestFit="1" customWidth="1"/>
    <col min="4356" max="4356" width="35.5" style="6" bestFit="1" customWidth="1"/>
    <col min="4357" max="4357" width="10.33203125" style="6" bestFit="1" customWidth="1"/>
    <col min="4358" max="4608" width="9.1640625" style="6"/>
    <col min="4609" max="4609" width="105.83203125" style="6" bestFit="1" customWidth="1"/>
    <col min="4610" max="4610" width="22.33203125" style="6" bestFit="1" customWidth="1"/>
    <col min="4611" max="4611" width="17.83203125" style="6" bestFit="1" customWidth="1"/>
    <col min="4612" max="4612" width="35.5" style="6" bestFit="1" customWidth="1"/>
    <col min="4613" max="4613" width="10.33203125" style="6" bestFit="1" customWidth="1"/>
    <col min="4614" max="4864" width="9.1640625" style="6"/>
    <col min="4865" max="4865" width="105.83203125" style="6" bestFit="1" customWidth="1"/>
    <col min="4866" max="4866" width="22.33203125" style="6" bestFit="1" customWidth="1"/>
    <col min="4867" max="4867" width="17.83203125" style="6" bestFit="1" customWidth="1"/>
    <col min="4868" max="4868" width="35.5" style="6" bestFit="1" customWidth="1"/>
    <col min="4869" max="4869" width="10.33203125" style="6" bestFit="1" customWidth="1"/>
    <col min="4870" max="5120" width="9.1640625" style="6"/>
    <col min="5121" max="5121" width="105.83203125" style="6" bestFit="1" customWidth="1"/>
    <col min="5122" max="5122" width="22.33203125" style="6" bestFit="1" customWidth="1"/>
    <col min="5123" max="5123" width="17.83203125" style="6" bestFit="1" customWidth="1"/>
    <col min="5124" max="5124" width="35.5" style="6" bestFit="1" customWidth="1"/>
    <col min="5125" max="5125" width="10.33203125" style="6" bestFit="1" customWidth="1"/>
    <col min="5126" max="5376" width="9.1640625" style="6"/>
    <col min="5377" max="5377" width="105.83203125" style="6" bestFit="1" customWidth="1"/>
    <col min="5378" max="5378" width="22.33203125" style="6" bestFit="1" customWidth="1"/>
    <col min="5379" max="5379" width="17.83203125" style="6" bestFit="1" customWidth="1"/>
    <col min="5380" max="5380" width="35.5" style="6" bestFit="1" customWidth="1"/>
    <col min="5381" max="5381" width="10.33203125" style="6" bestFit="1" customWidth="1"/>
    <col min="5382" max="5632" width="9.1640625" style="6"/>
    <col min="5633" max="5633" width="105.83203125" style="6" bestFit="1" customWidth="1"/>
    <col min="5634" max="5634" width="22.33203125" style="6" bestFit="1" customWidth="1"/>
    <col min="5635" max="5635" width="17.83203125" style="6" bestFit="1" customWidth="1"/>
    <col min="5636" max="5636" width="35.5" style="6" bestFit="1" customWidth="1"/>
    <col min="5637" max="5637" width="10.33203125" style="6" bestFit="1" customWidth="1"/>
    <col min="5638" max="5888" width="9.1640625" style="6"/>
    <col min="5889" max="5889" width="105.83203125" style="6" bestFit="1" customWidth="1"/>
    <col min="5890" max="5890" width="22.33203125" style="6" bestFit="1" customWidth="1"/>
    <col min="5891" max="5891" width="17.83203125" style="6" bestFit="1" customWidth="1"/>
    <col min="5892" max="5892" width="35.5" style="6" bestFit="1" customWidth="1"/>
    <col min="5893" max="5893" width="10.33203125" style="6" bestFit="1" customWidth="1"/>
    <col min="5894" max="6144" width="9.1640625" style="6"/>
    <col min="6145" max="6145" width="105.83203125" style="6" bestFit="1" customWidth="1"/>
    <col min="6146" max="6146" width="22.33203125" style="6" bestFit="1" customWidth="1"/>
    <col min="6147" max="6147" width="17.83203125" style="6" bestFit="1" customWidth="1"/>
    <col min="6148" max="6148" width="35.5" style="6" bestFit="1" customWidth="1"/>
    <col min="6149" max="6149" width="10.33203125" style="6" bestFit="1" customWidth="1"/>
    <col min="6150" max="6400" width="9.1640625" style="6"/>
    <col min="6401" max="6401" width="105.83203125" style="6" bestFit="1" customWidth="1"/>
    <col min="6402" max="6402" width="22.33203125" style="6" bestFit="1" customWidth="1"/>
    <col min="6403" max="6403" width="17.83203125" style="6" bestFit="1" customWidth="1"/>
    <col min="6404" max="6404" width="35.5" style="6" bestFit="1" customWidth="1"/>
    <col min="6405" max="6405" width="10.33203125" style="6" bestFit="1" customWidth="1"/>
    <col min="6406" max="6656" width="9.1640625" style="6"/>
    <col min="6657" max="6657" width="105.83203125" style="6" bestFit="1" customWidth="1"/>
    <col min="6658" max="6658" width="22.33203125" style="6" bestFit="1" customWidth="1"/>
    <col min="6659" max="6659" width="17.83203125" style="6" bestFit="1" customWidth="1"/>
    <col min="6660" max="6660" width="35.5" style="6" bestFit="1" customWidth="1"/>
    <col min="6661" max="6661" width="10.33203125" style="6" bestFit="1" customWidth="1"/>
    <col min="6662" max="6912" width="9.1640625" style="6"/>
    <col min="6913" max="6913" width="105.83203125" style="6" bestFit="1" customWidth="1"/>
    <col min="6914" max="6914" width="22.33203125" style="6" bestFit="1" customWidth="1"/>
    <col min="6915" max="6915" width="17.83203125" style="6" bestFit="1" customWidth="1"/>
    <col min="6916" max="6916" width="35.5" style="6" bestFit="1" customWidth="1"/>
    <col min="6917" max="6917" width="10.33203125" style="6" bestFit="1" customWidth="1"/>
    <col min="6918" max="7168" width="9.1640625" style="6"/>
    <col min="7169" max="7169" width="105.83203125" style="6" bestFit="1" customWidth="1"/>
    <col min="7170" max="7170" width="22.33203125" style="6" bestFit="1" customWidth="1"/>
    <col min="7171" max="7171" width="17.83203125" style="6" bestFit="1" customWidth="1"/>
    <col min="7172" max="7172" width="35.5" style="6" bestFit="1" customWidth="1"/>
    <col min="7173" max="7173" width="10.33203125" style="6" bestFit="1" customWidth="1"/>
    <col min="7174" max="7424" width="9.1640625" style="6"/>
    <col min="7425" max="7425" width="105.83203125" style="6" bestFit="1" customWidth="1"/>
    <col min="7426" max="7426" width="22.33203125" style="6" bestFit="1" customWidth="1"/>
    <col min="7427" max="7427" width="17.83203125" style="6" bestFit="1" customWidth="1"/>
    <col min="7428" max="7428" width="35.5" style="6" bestFit="1" customWidth="1"/>
    <col min="7429" max="7429" width="10.33203125" style="6" bestFit="1" customWidth="1"/>
    <col min="7430" max="7680" width="9.1640625" style="6"/>
    <col min="7681" max="7681" width="105.83203125" style="6" bestFit="1" customWidth="1"/>
    <col min="7682" max="7682" width="22.33203125" style="6" bestFit="1" customWidth="1"/>
    <col min="7683" max="7683" width="17.83203125" style="6" bestFit="1" customWidth="1"/>
    <col min="7684" max="7684" width="35.5" style="6" bestFit="1" customWidth="1"/>
    <col min="7685" max="7685" width="10.33203125" style="6" bestFit="1" customWidth="1"/>
    <col min="7686" max="7936" width="9.1640625" style="6"/>
    <col min="7937" max="7937" width="105.83203125" style="6" bestFit="1" customWidth="1"/>
    <col min="7938" max="7938" width="22.33203125" style="6" bestFit="1" customWidth="1"/>
    <col min="7939" max="7939" width="17.83203125" style="6" bestFit="1" customWidth="1"/>
    <col min="7940" max="7940" width="35.5" style="6" bestFit="1" customWidth="1"/>
    <col min="7941" max="7941" width="10.33203125" style="6" bestFit="1" customWidth="1"/>
    <col min="7942" max="8192" width="9.1640625" style="6"/>
    <col min="8193" max="8193" width="105.83203125" style="6" bestFit="1" customWidth="1"/>
    <col min="8194" max="8194" width="22.33203125" style="6" bestFit="1" customWidth="1"/>
    <col min="8195" max="8195" width="17.83203125" style="6" bestFit="1" customWidth="1"/>
    <col min="8196" max="8196" width="35.5" style="6" bestFit="1" customWidth="1"/>
    <col min="8197" max="8197" width="10.33203125" style="6" bestFit="1" customWidth="1"/>
    <col min="8198" max="8448" width="9.1640625" style="6"/>
    <col min="8449" max="8449" width="105.83203125" style="6" bestFit="1" customWidth="1"/>
    <col min="8450" max="8450" width="22.33203125" style="6" bestFit="1" customWidth="1"/>
    <col min="8451" max="8451" width="17.83203125" style="6" bestFit="1" customWidth="1"/>
    <col min="8452" max="8452" width="35.5" style="6" bestFit="1" customWidth="1"/>
    <col min="8453" max="8453" width="10.33203125" style="6" bestFit="1" customWidth="1"/>
    <col min="8454" max="8704" width="9.1640625" style="6"/>
    <col min="8705" max="8705" width="105.83203125" style="6" bestFit="1" customWidth="1"/>
    <col min="8706" max="8706" width="22.33203125" style="6" bestFit="1" customWidth="1"/>
    <col min="8707" max="8707" width="17.83203125" style="6" bestFit="1" customWidth="1"/>
    <col min="8708" max="8708" width="35.5" style="6" bestFit="1" customWidth="1"/>
    <col min="8709" max="8709" width="10.33203125" style="6" bestFit="1" customWidth="1"/>
    <col min="8710" max="8960" width="9.1640625" style="6"/>
    <col min="8961" max="8961" width="105.83203125" style="6" bestFit="1" customWidth="1"/>
    <col min="8962" max="8962" width="22.33203125" style="6" bestFit="1" customWidth="1"/>
    <col min="8963" max="8963" width="17.83203125" style="6" bestFit="1" customWidth="1"/>
    <col min="8964" max="8964" width="35.5" style="6" bestFit="1" customWidth="1"/>
    <col min="8965" max="8965" width="10.33203125" style="6" bestFit="1" customWidth="1"/>
    <col min="8966" max="9216" width="9.1640625" style="6"/>
    <col min="9217" max="9217" width="105.83203125" style="6" bestFit="1" customWidth="1"/>
    <col min="9218" max="9218" width="22.33203125" style="6" bestFit="1" customWidth="1"/>
    <col min="9219" max="9219" width="17.83203125" style="6" bestFit="1" customWidth="1"/>
    <col min="9220" max="9220" width="35.5" style="6" bestFit="1" customWidth="1"/>
    <col min="9221" max="9221" width="10.33203125" style="6" bestFit="1" customWidth="1"/>
    <col min="9222" max="9472" width="9.1640625" style="6"/>
    <col min="9473" max="9473" width="105.83203125" style="6" bestFit="1" customWidth="1"/>
    <col min="9474" max="9474" width="22.33203125" style="6" bestFit="1" customWidth="1"/>
    <col min="9475" max="9475" width="17.83203125" style="6" bestFit="1" customWidth="1"/>
    <col min="9476" max="9476" width="35.5" style="6" bestFit="1" customWidth="1"/>
    <col min="9477" max="9477" width="10.33203125" style="6" bestFit="1" customWidth="1"/>
    <col min="9478" max="9728" width="9.1640625" style="6"/>
    <col min="9729" max="9729" width="105.83203125" style="6" bestFit="1" customWidth="1"/>
    <col min="9730" max="9730" width="22.33203125" style="6" bestFit="1" customWidth="1"/>
    <col min="9731" max="9731" width="17.83203125" style="6" bestFit="1" customWidth="1"/>
    <col min="9732" max="9732" width="35.5" style="6" bestFit="1" customWidth="1"/>
    <col min="9733" max="9733" width="10.33203125" style="6" bestFit="1" customWidth="1"/>
    <col min="9734" max="9984" width="9.1640625" style="6"/>
    <col min="9985" max="9985" width="105.83203125" style="6" bestFit="1" customWidth="1"/>
    <col min="9986" max="9986" width="22.33203125" style="6" bestFit="1" customWidth="1"/>
    <col min="9987" max="9987" width="17.83203125" style="6" bestFit="1" customWidth="1"/>
    <col min="9988" max="9988" width="35.5" style="6" bestFit="1" customWidth="1"/>
    <col min="9989" max="9989" width="10.33203125" style="6" bestFit="1" customWidth="1"/>
    <col min="9990" max="10240" width="9.1640625" style="6"/>
    <col min="10241" max="10241" width="105.83203125" style="6" bestFit="1" customWidth="1"/>
    <col min="10242" max="10242" width="22.33203125" style="6" bestFit="1" customWidth="1"/>
    <col min="10243" max="10243" width="17.83203125" style="6" bestFit="1" customWidth="1"/>
    <col min="10244" max="10244" width="35.5" style="6" bestFit="1" customWidth="1"/>
    <col min="10245" max="10245" width="10.33203125" style="6" bestFit="1" customWidth="1"/>
    <col min="10246" max="10496" width="9.1640625" style="6"/>
    <col min="10497" max="10497" width="105.83203125" style="6" bestFit="1" customWidth="1"/>
    <col min="10498" max="10498" width="22.33203125" style="6" bestFit="1" customWidth="1"/>
    <col min="10499" max="10499" width="17.83203125" style="6" bestFit="1" customWidth="1"/>
    <col min="10500" max="10500" width="35.5" style="6" bestFit="1" customWidth="1"/>
    <col min="10501" max="10501" width="10.33203125" style="6" bestFit="1" customWidth="1"/>
    <col min="10502" max="10752" width="9.1640625" style="6"/>
    <col min="10753" max="10753" width="105.83203125" style="6" bestFit="1" customWidth="1"/>
    <col min="10754" max="10754" width="22.33203125" style="6" bestFit="1" customWidth="1"/>
    <col min="10755" max="10755" width="17.83203125" style="6" bestFit="1" customWidth="1"/>
    <col min="10756" max="10756" width="35.5" style="6" bestFit="1" customWidth="1"/>
    <col min="10757" max="10757" width="10.33203125" style="6" bestFit="1" customWidth="1"/>
    <col min="10758" max="11008" width="9.1640625" style="6"/>
    <col min="11009" max="11009" width="105.83203125" style="6" bestFit="1" customWidth="1"/>
    <col min="11010" max="11010" width="22.33203125" style="6" bestFit="1" customWidth="1"/>
    <col min="11011" max="11011" width="17.83203125" style="6" bestFit="1" customWidth="1"/>
    <col min="11012" max="11012" width="35.5" style="6" bestFit="1" customWidth="1"/>
    <col min="11013" max="11013" width="10.33203125" style="6" bestFit="1" customWidth="1"/>
    <col min="11014" max="11264" width="9.1640625" style="6"/>
    <col min="11265" max="11265" width="105.83203125" style="6" bestFit="1" customWidth="1"/>
    <col min="11266" max="11266" width="22.33203125" style="6" bestFit="1" customWidth="1"/>
    <col min="11267" max="11267" width="17.83203125" style="6" bestFit="1" customWidth="1"/>
    <col min="11268" max="11268" width="35.5" style="6" bestFit="1" customWidth="1"/>
    <col min="11269" max="11269" width="10.33203125" style="6" bestFit="1" customWidth="1"/>
    <col min="11270" max="11520" width="9.1640625" style="6"/>
    <col min="11521" max="11521" width="105.83203125" style="6" bestFit="1" customWidth="1"/>
    <col min="11522" max="11522" width="22.33203125" style="6" bestFit="1" customWidth="1"/>
    <col min="11523" max="11523" width="17.83203125" style="6" bestFit="1" customWidth="1"/>
    <col min="11524" max="11524" width="35.5" style="6" bestFit="1" customWidth="1"/>
    <col min="11525" max="11525" width="10.33203125" style="6" bestFit="1" customWidth="1"/>
    <col min="11526" max="11776" width="9.1640625" style="6"/>
    <col min="11777" max="11777" width="105.83203125" style="6" bestFit="1" customWidth="1"/>
    <col min="11778" max="11778" width="22.33203125" style="6" bestFit="1" customWidth="1"/>
    <col min="11779" max="11779" width="17.83203125" style="6" bestFit="1" customWidth="1"/>
    <col min="11780" max="11780" width="35.5" style="6" bestFit="1" customWidth="1"/>
    <col min="11781" max="11781" width="10.33203125" style="6" bestFit="1" customWidth="1"/>
    <col min="11782" max="12032" width="9.1640625" style="6"/>
    <col min="12033" max="12033" width="105.83203125" style="6" bestFit="1" customWidth="1"/>
    <col min="12034" max="12034" width="22.33203125" style="6" bestFit="1" customWidth="1"/>
    <col min="12035" max="12035" width="17.83203125" style="6" bestFit="1" customWidth="1"/>
    <col min="12036" max="12036" width="35.5" style="6" bestFit="1" customWidth="1"/>
    <col min="12037" max="12037" width="10.33203125" style="6" bestFit="1" customWidth="1"/>
    <col min="12038" max="12288" width="9.1640625" style="6"/>
    <col min="12289" max="12289" width="105.83203125" style="6" bestFit="1" customWidth="1"/>
    <col min="12290" max="12290" width="22.33203125" style="6" bestFit="1" customWidth="1"/>
    <col min="12291" max="12291" width="17.83203125" style="6" bestFit="1" customWidth="1"/>
    <col min="12292" max="12292" width="35.5" style="6" bestFit="1" customWidth="1"/>
    <col min="12293" max="12293" width="10.33203125" style="6" bestFit="1" customWidth="1"/>
    <col min="12294" max="12544" width="9.1640625" style="6"/>
    <col min="12545" max="12545" width="105.83203125" style="6" bestFit="1" customWidth="1"/>
    <col min="12546" max="12546" width="22.33203125" style="6" bestFit="1" customWidth="1"/>
    <col min="12547" max="12547" width="17.83203125" style="6" bestFit="1" customWidth="1"/>
    <col min="12548" max="12548" width="35.5" style="6" bestFit="1" customWidth="1"/>
    <col min="12549" max="12549" width="10.33203125" style="6" bestFit="1" customWidth="1"/>
    <col min="12550" max="12800" width="9.1640625" style="6"/>
    <col min="12801" max="12801" width="105.83203125" style="6" bestFit="1" customWidth="1"/>
    <col min="12802" max="12802" width="22.33203125" style="6" bestFit="1" customWidth="1"/>
    <col min="12803" max="12803" width="17.83203125" style="6" bestFit="1" customWidth="1"/>
    <col min="12804" max="12804" width="35.5" style="6" bestFit="1" customWidth="1"/>
    <col min="12805" max="12805" width="10.33203125" style="6" bestFit="1" customWidth="1"/>
    <col min="12806" max="13056" width="9.1640625" style="6"/>
    <col min="13057" max="13057" width="105.83203125" style="6" bestFit="1" customWidth="1"/>
    <col min="13058" max="13058" width="22.33203125" style="6" bestFit="1" customWidth="1"/>
    <col min="13059" max="13059" width="17.83203125" style="6" bestFit="1" customWidth="1"/>
    <col min="13060" max="13060" width="35.5" style="6" bestFit="1" customWidth="1"/>
    <col min="13061" max="13061" width="10.33203125" style="6" bestFit="1" customWidth="1"/>
    <col min="13062" max="13312" width="9.1640625" style="6"/>
    <col min="13313" max="13313" width="105.83203125" style="6" bestFit="1" customWidth="1"/>
    <col min="13314" max="13314" width="22.33203125" style="6" bestFit="1" customWidth="1"/>
    <col min="13315" max="13315" width="17.83203125" style="6" bestFit="1" customWidth="1"/>
    <col min="13316" max="13316" width="35.5" style="6" bestFit="1" customWidth="1"/>
    <col min="13317" max="13317" width="10.33203125" style="6" bestFit="1" customWidth="1"/>
    <col min="13318" max="13568" width="9.1640625" style="6"/>
    <col min="13569" max="13569" width="105.83203125" style="6" bestFit="1" customWidth="1"/>
    <col min="13570" max="13570" width="22.33203125" style="6" bestFit="1" customWidth="1"/>
    <col min="13571" max="13571" width="17.83203125" style="6" bestFit="1" customWidth="1"/>
    <col min="13572" max="13572" width="35.5" style="6" bestFit="1" customWidth="1"/>
    <col min="13573" max="13573" width="10.33203125" style="6" bestFit="1" customWidth="1"/>
    <col min="13574" max="13824" width="9.1640625" style="6"/>
    <col min="13825" max="13825" width="105.83203125" style="6" bestFit="1" customWidth="1"/>
    <col min="13826" max="13826" width="22.33203125" style="6" bestFit="1" customWidth="1"/>
    <col min="13827" max="13827" width="17.83203125" style="6" bestFit="1" customWidth="1"/>
    <col min="13828" max="13828" width="35.5" style="6" bestFit="1" customWidth="1"/>
    <col min="13829" max="13829" width="10.33203125" style="6" bestFit="1" customWidth="1"/>
    <col min="13830" max="14080" width="9.1640625" style="6"/>
    <col min="14081" max="14081" width="105.83203125" style="6" bestFit="1" customWidth="1"/>
    <col min="14082" max="14082" width="22.33203125" style="6" bestFit="1" customWidth="1"/>
    <col min="14083" max="14083" width="17.83203125" style="6" bestFit="1" customWidth="1"/>
    <col min="14084" max="14084" width="35.5" style="6" bestFit="1" customWidth="1"/>
    <col min="14085" max="14085" width="10.33203125" style="6" bestFit="1" customWidth="1"/>
    <col min="14086" max="14336" width="9.1640625" style="6"/>
    <col min="14337" max="14337" width="105.83203125" style="6" bestFit="1" customWidth="1"/>
    <col min="14338" max="14338" width="22.33203125" style="6" bestFit="1" customWidth="1"/>
    <col min="14339" max="14339" width="17.83203125" style="6" bestFit="1" customWidth="1"/>
    <col min="14340" max="14340" width="35.5" style="6" bestFit="1" customWidth="1"/>
    <col min="14341" max="14341" width="10.33203125" style="6" bestFit="1" customWidth="1"/>
    <col min="14342" max="14592" width="9.1640625" style="6"/>
    <col min="14593" max="14593" width="105.83203125" style="6" bestFit="1" customWidth="1"/>
    <col min="14594" max="14594" width="22.33203125" style="6" bestFit="1" customWidth="1"/>
    <col min="14595" max="14595" width="17.83203125" style="6" bestFit="1" customWidth="1"/>
    <col min="14596" max="14596" width="35.5" style="6" bestFit="1" customWidth="1"/>
    <col min="14597" max="14597" width="10.33203125" style="6" bestFit="1" customWidth="1"/>
    <col min="14598" max="14848" width="9.1640625" style="6"/>
    <col min="14849" max="14849" width="105.83203125" style="6" bestFit="1" customWidth="1"/>
    <col min="14850" max="14850" width="22.33203125" style="6" bestFit="1" customWidth="1"/>
    <col min="14851" max="14851" width="17.83203125" style="6" bestFit="1" customWidth="1"/>
    <col min="14852" max="14852" width="35.5" style="6" bestFit="1" customWidth="1"/>
    <col min="14853" max="14853" width="10.33203125" style="6" bestFit="1" customWidth="1"/>
    <col min="14854" max="15104" width="9.1640625" style="6"/>
    <col min="15105" max="15105" width="105.83203125" style="6" bestFit="1" customWidth="1"/>
    <col min="15106" max="15106" width="22.33203125" style="6" bestFit="1" customWidth="1"/>
    <col min="15107" max="15107" width="17.83203125" style="6" bestFit="1" customWidth="1"/>
    <col min="15108" max="15108" width="35.5" style="6" bestFit="1" customWidth="1"/>
    <col min="15109" max="15109" width="10.33203125" style="6" bestFit="1" customWidth="1"/>
    <col min="15110" max="15360" width="9.1640625" style="6"/>
    <col min="15361" max="15361" width="105.83203125" style="6" bestFit="1" customWidth="1"/>
    <col min="15362" max="15362" width="22.33203125" style="6" bestFit="1" customWidth="1"/>
    <col min="15363" max="15363" width="17.83203125" style="6" bestFit="1" customWidth="1"/>
    <col min="15364" max="15364" width="35.5" style="6" bestFit="1" customWidth="1"/>
    <col min="15365" max="15365" width="10.33203125" style="6" bestFit="1" customWidth="1"/>
    <col min="15366" max="15616" width="9.1640625" style="6"/>
    <col min="15617" max="15617" width="105.83203125" style="6" bestFit="1" customWidth="1"/>
    <col min="15618" max="15618" width="22.33203125" style="6" bestFit="1" customWidth="1"/>
    <col min="15619" max="15619" width="17.83203125" style="6" bestFit="1" customWidth="1"/>
    <col min="15620" max="15620" width="35.5" style="6" bestFit="1" customWidth="1"/>
    <col min="15621" max="15621" width="10.33203125" style="6" bestFit="1" customWidth="1"/>
    <col min="15622" max="15872" width="9.1640625" style="6"/>
    <col min="15873" max="15873" width="105.83203125" style="6" bestFit="1" customWidth="1"/>
    <col min="15874" max="15874" width="22.33203125" style="6" bestFit="1" customWidth="1"/>
    <col min="15875" max="15875" width="17.83203125" style="6" bestFit="1" customWidth="1"/>
    <col min="15876" max="15876" width="35.5" style="6" bestFit="1" customWidth="1"/>
    <col min="15877" max="15877" width="10.33203125" style="6" bestFit="1" customWidth="1"/>
    <col min="15878" max="16128" width="9.1640625" style="6"/>
    <col min="16129" max="16129" width="105.83203125" style="6" bestFit="1" customWidth="1"/>
    <col min="16130" max="16130" width="22.33203125" style="6" bestFit="1" customWidth="1"/>
    <col min="16131" max="16131" width="17.83203125" style="6" bestFit="1" customWidth="1"/>
    <col min="16132" max="16132" width="35.5" style="6" bestFit="1" customWidth="1"/>
    <col min="16133" max="16133" width="10.33203125" style="6" bestFit="1" customWidth="1"/>
    <col min="16134" max="16384" width="9.1640625" style="6"/>
  </cols>
  <sheetData>
    <row r="1" spans="1:5" ht="15" customHeight="1" x14ac:dyDescent="0.2">
      <c r="A1" s="62" t="s">
        <v>2</v>
      </c>
    </row>
    <row r="2" spans="1:5" ht="15" customHeight="1" x14ac:dyDescent="0.15">
      <c r="A2" s="5"/>
    </row>
    <row r="3" spans="1:5" s="7" customFormat="1" ht="15" customHeight="1" x14ac:dyDescent="0.15">
      <c r="A3" s="5" t="s">
        <v>13</v>
      </c>
      <c r="B3" s="75" t="s">
        <v>134</v>
      </c>
      <c r="C3" s="73" t="s">
        <v>14</v>
      </c>
      <c r="D3" s="53" t="s">
        <v>836</v>
      </c>
    </row>
    <row r="4" spans="1:5" s="7" customFormat="1" ht="15" customHeight="1" x14ac:dyDescent="0.15">
      <c r="A4" s="5" t="s">
        <v>35</v>
      </c>
      <c r="B4" s="81">
        <v>120147</v>
      </c>
      <c r="C4" s="72">
        <v>571471</v>
      </c>
      <c r="D4" s="53">
        <f>SUM(D5:D7)</f>
        <v>26974</v>
      </c>
    </row>
    <row r="5" spans="1:5" ht="15" customHeight="1" x14ac:dyDescent="0.15">
      <c r="A5" s="8" t="s">
        <v>444</v>
      </c>
      <c r="B5" s="83"/>
      <c r="C5" s="80"/>
      <c r="D5" s="18">
        <v>21091</v>
      </c>
    </row>
    <row r="6" spans="1:5" ht="15" customHeight="1" x14ac:dyDescent="0.15">
      <c r="A6" s="8" t="s">
        <v>837</v>
      </c>
      <c r="B6" s="83"/>
      <c r="C6" s="80"/>
      <c r="D6" s="18">
        <v>5164</v>
      </c>
    </row>
    <row r="7" spans="1:5" ht="15" customHeight="1" x14ac:dyDescent="0.15">
      <c r="A7" s="8" t="s">
        <v>838</v>
      </c>
      <c r="B7" s="83"/>
      <c r="C7" s="80"/>
      <c r="D7" s="18">
        <v>719</v>
      </c>
    </row>
    <row r="8" spans="1:5" ht="15" customHeight="1" x14ac:dyDescent="0.15">
      <c r="B8" s="83"/>
      <c r="C8" s="80"/>
      <c r="E8" s="9"/>
    </row>
    <row r="9" spans="1:5" s="7" customFormat="1" ht="15" customHeight="1" x14ac:dyDescent="0.15">
      <c r="A9" s="5" t="s">
        <v>36</v>
      </c>
      <c r="B9" s="81">
        <v>31895</v>
      </c>
      <c r="C9" s="72">
        <v>359477</v>
      </c>
      <c r="D9" s="53">
        <f>SUM(D10:D12)</f>
        <v>2663</v>
      </c>
    </row>
    <row r="10" spans="1:5" ht="15" customHeight="1" x14ac:dyDescent="0.15">
      <c r="A10" s="8" t="s">
        <v>839</v>
      </c>
      <c r="B10" s="83"/>
      <c r="C10" s="80"/>
      <c r="D10" s="18">
        <v>1283</v>
      </c>
    </row>
    <row r="11" spans="1:5" ht="15" customHeight="1" x14ac:dyDescent="0.15">
      <c r="A11" s="8" t="s">
        <v>512</v>
      </c>
      <c r="B11" s="83"/>
      <c r="C11" s="80"/>
      <c r="D11" s="18">
        <v>732</v>
      </c>
    </row>
    <row r="12" spans="1:5" ht="15" customHeight="1" x14ac:dyDescent="0.15">
      <c r="A12" s="8" t="s">
        <v>840</v>
      </c>
      <c r="B12" s="83"/>
      <c r="C12" s="80"/>
      <c r="D12" s="18">
        <v>648</v>
      </c>
    </row>
    <row r="13" spans="1:5" ht="15" customHeight="1" x14ac:dyDescent="0.15">
      <c r="B13" s="83"/>
      <c r="C13" s="80"/>
      <c r="E13" s="9"/>
    </row>
    <row r="14" spans="1:5" s="7" customFormat="1" ht="15" customHeight="1" x14ac:dyDescent="0.15">
      <c r="A14" s="5" t="s">
        <v>37</v>
      </c>
      <c r="B14" s="81">
        <v>1090997</v>
      </c>
      <c r="C14" s="82">
        <v>303421</v>
      </c>
      <c r="D14" s="53">
        <f>SUM(D15:D19)</f>
        <v>914138</v>
      </c>
    </row>
    <row r="15" spans="1:5" ht="15" customHeight="1" x14ac:dyDescent="0.15">
      <c r="A15" s="8" t="s">
        <v>841</v>
      </c>
      <c r="B15" s="83"/>
      <c r="C15" s="80"/>
      <c r="D15" s="18">
        <v>464318</v>
      </c>
    </row>
    <row r="16" spans="1:5" ht="15" customHeight="1" x14ac:dyDescent="0.15">
      <c r="A16" s="8" t="s">
        <v>842</v>
      </c>
      <c r="B16" s="83"/>
      <c r="C16" s="80"/>
      <c r="D16" s="18">
        <v>245653</v>
      </c>
    </row>
    <row r="17" spans="1:5" ht="15" customHeight="1" x14ac:dyDescent="0.15">
      <c r="A17" s="8" t="s">
        <v>843</v>
      </c>
      <c r="B17" s="83"/>
      <c r="C17" s="80"/>
      <c r="D17" s="18">
        <v>192192</v>
      </c>
    </row>
    <row r="18" spans="1:5" ht="15" customHeight="1" x14ac:dyDescent="0.15">
      <c r="A18" s="8" t="s">
        <v>490</v>
      </c>
      <c r="B18" s="83"/>
      <c r="C18" s="80"/>
      <c r="D18" s="18">
        <v>11454</v>
      </c>
    </row>
    <row r="19" spans="1:5" ht="15" customHeight="1" x14ac:dyDescent="0.15">
      <c r="A19" s="8" t="s">
        <v>844</v>
      </c>
      <c r="B19" s="83"/>
      <c r="C19" s="80"/>
      <c r="D19" s="18">
        <v>521</v>
      </c>
    </row>
    <row r="20" spans="1:5" ht="15" customHeight="1" x14ac:dyDescent="0.15">
      <c r="B20" s="83"/>
      <c r="C20" s="80"/>
      <c r="E20" s="9"/>
    </row>
    <row r="21" spans="1:5" s="7" customFormat="1" ht="15" customHeight="1" x14ac:dyDescent="0.15">
      <c r="A21" s="5" t="s">
        <v>38</v>
      </c>
      <c r="B21" s="81">
        <v>61364</v>
      </c>
      <c r="C21" s="72">
        <v>389547</v>
      </c>
      <c r="D21" s="53">
        <f>SUM(D22)</f>
        <v>4714</v>
      </c>
    </row>
    <row r="22" spans="1:5" ht="15" customHeight="1" x14ac:dyDescent="0.15">
      <c r="A22" s="8" t="s">
        <v>501</v>
      </c>
      <c r="B22" s="83"/>
      <c r="C22" s="80"/>
      <c r="D22" s="18">
        <v>4714</v>
      </c>
    </row>
    <row r="23" spans="1:5" ht="15" customHeight="1" x14ac:dyDescent="0.15">
      <c r="B23" s="83"/>
      <c r="C23" s="80"/>
      <c r="E23" s="9"/>
    </row>
    <row r="24" spans="1:5" s="7" customFormat="1" ht="15" customHeight="1" x14ac:dyDescent="0.15">
      <c r="A24" s="5" t="s">
        <v>39</v>
      </c>
      <c r="B24" s="81">
        <v>16623</v>
      </c>
      <c r="C24" s="72">
        <v>227454</v>
      </c>
      <c r="D24" s="53">
        <f>SUM(D25:D27)</f>
        <v>1760</v>
      </c>
    </row>
    <row r="25" spans="1:5" ht="15" customHeight="1" x14ac:dyDescent="0.15">
      <c r="A25" s="8" t="s">
        <v>523</v>
      </c>
      <c r="B25" s="83"/>
      <c r="C25" s="80"/>
      <c r="D25" s="18">
        <v>925</v>
      </c>
    </row>
    <row r="26" spans="1:5" ht="15" customHeight="1" x14ac:dyDescent="0.15">
      <c r="A26" s="8" t="s">
        <v>845</v>
      </c>
      <c r="B26" s="83"/>
      <c r="C26" s="80"/>
      <c r="D26" s="18">
        <v>700</v>
      </c>
    </row>
    <row r="27" spans="1:5" ht="15" customHeight="1" x14ac:dyDescent="0.15">
      <c r="A27" s="8" t="s">
        <v>846</v>
      </c>
      <c r="B27" s="83"/>
      <c r="C27" s="80"/>
      <c r="D27" s="18">
        <v>135</v>
      </c>
    </row>
    <row r="28" spans="1:5" ht="15" customHeight="1" x14ac:dyDescent="0.15">
      <c r="B28" s="83"/>
      <c r="C28" s="80"/>
      <c r="E28" s="9"/>
    </row>
    <row r="29" spans="1:5" s="7" customFormat="1" ht="15" customHeight="1" x14ac:dyDescent="0.15">
      <c r="A29" s="5" t="s">
        <v>40</v>
      </c>
      <c r="B29" s="81">
        <v>85217</v>
      </c>
      <c r="C29" s="72">
        <v>477371</v>
      </c>
      <c r="D29" s="53">
        <f>SUM(D30:D32)</f>
        <v>5002</v>
      </c>
    </row>
    <row r="30" spans="1:5" ht="15" customHeight="1" x14ac:dyDescent="0.15">
      <c r="A30" s="8" t="s">
        <v>334</v>
      </c>
      <c r="B30" s="83"/>
      <c r="C30" s="80"/>
      <c r="D30" s="18">
        <v>4817</v>
      </c>
    </row>
    <row r="31" spans="1:5" ht="15" customHeight="1" x14ac:dyDescent="0.15">
      <c r="A31" s="8" t="s">
        <v>847</v>
      </c>
      <c r="B31" s="83"/>
      <c r="C31" s="80"/>
      <c r="D31" s="18">
        <v>164</v>
      </c>
    </row>
    <row r="32" spans="1:5" ht="15" customHeight="1" x14ac:dyDescent="0.15">
      <c r="A32" s="8" t="s">
        <v>848</v>
      </c>
      <c r="B32" s="83"/>
      <c r="C32" s="80"/>
      <c r="D32" s="18">
        <v>21</v>
      </c>
    </row>
    <row r="33" spans="1:4" ht="15" customHeight="1" x14ac:dyDescent="0.15">
      <c r="B33" s="83"/>
      <c r="C33" s="80"/>
      <c r="D33" s="18"/>
    </row>
    <row r="34" spans="1:4" s="7" customFormat="1" ht="15" customHeight="1" x14ac:dyDescent="0.15">
      <c r="A34" s="5" t="s">
        <v>41</v>
      </c>
      <c r="B34" s="81">
        <v>99030</v>
      </c>
      <c r="C34" s="72">
        <v>370647</v>
      </c>
      <c r="D34" s="53">
        <f>SUM(D35)</f>
        <v>10416</v>
      </c>
    </row>
    <row r="35" spans="1:4" ht="15" customHeight="1" x14ac:dyDescent="0.15">
      <c r="A35" s="8" t="s">
        <v>504</v>
      </c>
      <c r="B35" s="83"/>
      <c r="C35" s="80"/>
      <c r="D35" s="18">
        <v>10416</v>
      </c>
    </row>
    <row r="36" spans="1:4" ht="15" customHeight="1" x14ac:dyDescent="0.15">
      <c r="B36" s="83"/>
      <c r="C36" s="80"/>
      <c r="D36" s="18"/>
    </row>
    <row r="37" spans="1:4" s="7" customFormat="1" ht="15" customHeight="1" x14ac:dyDescent="0.15">
      <c r="A37" s="5" t="s">
        <v>42</v>
      </c>
      <c r="B37" s="81">
        <v>190653</v>
      </c>
      <c r="C37" s="72">
        <v>969733</v>
      </c>
      <c r="D37" s="53">
        <f>SUM(D38:D39)</f>
        <v>17568</v>
      </c>
    </row>
    <row r="38" spans="1:4" ht="15" customHeight="1" x14ac:dyDescent="0.15">
      <c r="A38" s="8" t="s">
        <v>394</v>
      </c>
      <c r="B38" s="83"/>
      <c r="C38" s="80"/>
      <c r="D38" s="18">
        <v>16838</v>
      </c>
    </row>
    <row r="39" spans="1:4" ht="15" customHeight="1" x14ac:dyDescent="0.15">
      <c r="A39" s="8" t="s">
        <v>849</v>
      </c>
      <c r="B39" s="83"/>
      <c r="C39" s="80"/>
      <c r="D39" s="18">
        <v>730</v>
      </c>
    </row>
    <row r="40" spans="1:4" ht="15" customHeight="1" x14ac:dyDescent="0.15">
      <c r="B40" s="83"/>
      <c r="C40" s="80"/>
      <c r="D40" s="18"/>
    </row>
    <row r="41" spans="1:4" s="7" customFormat="1" ht="15" customHeight="1" x14ac:dyDescent="0.15">
      <c r="A41" s="5" t="s">
        <v>43</v>
      </c>
      <c r="B41" s="81">
        <v>90985</v>
      </c>
      <c r="C41" s="72">
        <v>383573</v>
      </c>
      <c r="D41" s="53">
        <f>SUM(D42:D44)</f>
        <v>5339</v>
      </c>
    </row>
    <row r="42" spans="1:4" ht="15" customHeight="1" x14ac:dyDescent="0.15">
      <c r="A42" s="8" t="s">
        <v>473</v>
      </c>
      <c r="B42" s="83"/>
      <c r="C42" s="80"/>
      <c r="D42" s="18">
        <v>4999</v>
      </c>
    </row>
    <row r="43" spans="1:4" ht="15" customHeight="1" x14ac:dyDescent="0.15">
      <c r="A43" s="8" t="s">
        <v>850</v>
      </c>
      <c r="B43" s="83"/>
      <c r="C43" s="80"/>
      <c r="D43" s="18">
        <v>185</v>
      </c>
    </row>
    <row r="44" spans="1:4" ht="15" customHeight="1" x14ac:dyDescent="0.15">
      <c r="A44" s="8" t="s">
        <v>851</v>
      </c>
      <c r="B44" s="83"/>
      <c r="C44" s="80"/>
      <c r="D44" s="18">
        <v>155</v>
      </c>
    </row>
    <row r="45" spans="1:4" ht="15" customHeight="1" x14ac:dyDescent="0.15">
      <c r="B45" s="83"/>
      <c r="C45" s="80"/>
      <c r="D45" s="18"/>
    </row>
    <row r="46" spans="1:4" s="7" customFormat="1" ht="15" customHeight="1" x14ac:dyDescent="0.15">
      <c r="A46" s="5" t="s">
        <v>44</v>
      </c>
      <c r="B46" s="81">
        <v>51804</v>
      </c>
      <c r="C46" s="72">
        <v>613084</v>
      </c>
      <c r="D46" s="53">
        <f>SUM(D47:D48)</f>
        <v>4921</v>
      </c>
    </row>
    <row r="47" spans="1:4" ht="15" customHeight="1" x14ac:dyDescent="0.15">
      <c r="A47" s="8" t="s">
        <v>318</v>
      </c>
      <c r="B47" s="83"/>
      <c r="C47" s="80"/>
      <c r="D47" s="18">
        <v>4878</v>
      </c>
    </row>
    <row r="48" spans="1:4" ht="15" customHeight="1" x14ac:dyDescent="0.15">
      <c r="A48" s="8" t="s">
        <v>852</v>
      </c>
      <c r="B48" s="83"/>
      <c r="C48" s="80"/>
      <c r="D48" s="18">
        <v>43</v>
      </c>
    </row>
    <row r="49" spans="1:4" ht="15" customHeight="1" x14ac:dyDescent="0.15">
      <c r="B49" s="83"/>
      <c r="C49" s="80"/>
      <c r="D49" s="18"/>
    </row>
    <row r="50" spans="1:4" s="7" customFormat="1" ht="15" customHeight="1" x14ac:dyDescent="0.15">
      <c r="A50" s="5" t="s">
        <v>45</v>
      </c>
      <c r="B50" s="81">
        <v>49246</v>
      </c>
      <c r="C50" s="72">
        <v>233114</v>
      </c>
      <c r="D50" s="53">
        <f>SUM(D51:D51)</f>
        <v>1436</v>
      </c>
    </row>
    <row r="51" spans="1:4" ht="15" customHeight="1" x14ac:dyDescent="0.15">
      <c r="A51" s="8" t="s">
        <v>510</v>
      </c>
      <c r="B51" s="83"/>
      <c r="C51" s="80"/>
      <c r="D51" s="18">
        <v>1436</v>
      </c>
    </row>
    <row r="52" spans="1:4" ht="15" customHeight="1" x14ac:dyDescent="0.15">
      <c r="B52" s="83"/>
      <c r="C52" s="80"/>
      <c r="D52" s="18"/>
    </row>
    <row r="53" spans="1:4" s="7" customFormat="1" ht="15" customHeight="1" x14ac:dyDescent="0.15">
      <c r="A53" s="5" t="s">
        <v>46</v>
      </c>
      <c r="B53" s="81">
        <v>50793</v>
      </c>
      <c r="C53" s="72">
        <v>227531</v>
      </c>
      <c r="D53" s="53">
        <f>SUM(D54:D55)</f>
        <v>4327</v>
      </c>
    </row>
    <row r="54" spans="1:4" ht="15" customHeight="1" x14ac:dyDescent="0.15">
      <c r="A54" s="8" t="s">
        <v>468</v>
      </c>
      <c r="B54" s="83"/>
      <c r="C54" s="80"/>
      <c r="D54" s="18">
        <v>4012</v>
      </c>
    </row>
    <row r="55" spans="1:4" ht="15" customHeight="1" x14ac:dyDescent="0.15">
      <c r="A55" s="8" t="s">
        <v>853</v>
      </c>
      <c r="B55" s="83"/>
      <c r="C55" s="80"/>
      <c r="D55" s="18">
        <v>315</v>
      </c>
    </row>
    <row r="56" spans="1:4" ht="15" customHeight="1" x14ac:dyDescent="0.15">
      <c r="A56" s="6"/>
      <c r="B56" s="83"/>
      <c r="C56" s="80"/>
      <c r="D56" s="18"/>
    </row>
    <row r="57" spans="1:4" s="7" customFormat="1" ht="15" customHeight="1" x14ac:dyDescent="0.15">
      <c r="A57" s="5" t="s">
        <v>47</v>
      </c>
      <c r="B57" s="81">
        <v>30897</v>
      </c>
      <c r="C57" s="72">
        <v>674913</v>
      </c>
      <c r="D57" s="53">
        <f>SUM(D58:D62)</f>
        <v>5072</v>
      </c>
    </row>
    <row r="58" spans="1:4" ht="15" customHeight="1" x14ac:dyDescent="0.15">
      <c r="A58" s="8" t="s">
        <v>432</v>
      </c>
      <c r="B58" s="83"/>
      <c r="C58" s="80"/>
      <c r="D58" s="18">
        <v>2807</v>
      </c>
    </row>
    <row r="59" spans="1:4" ht="15" customHeight="1" x14ac:dyDescent="0.15">
      <c r="A59" s="8" t="s">
        <v>297</v>
      </c>
      <c r="B59" s="83"/>
      <c r="C59" s="80"/>
      <c r="D59" s="18">
        <v>2107</v>
      </c>
    </row>
    <row r="60" spans="1:4" ht="15" customHeight="1" x14ac:dyDescent="0.15">
      <c r="A60" s="8" t="s">
        <v>854</v>
      </c>
      <c r="B60" s="83"/>
      <c r="C60" s="80"/>
      <c r="D60" s="18">
        <v>116</v>
      </c>
    </row>
    <row r="61" spans="1:4" ht="15" customHeight="1" x14ac:dyDescent="0.15">
      <c r="A61" s="8" t="s">
        <v>855</v>
      </c>
      <c r="B61" s="83"/>
      <c r="C61" s="80"/>
      <c r="D61" s="18">
        <v>35</v>
      </c>
    </row>
    <row r="62" spans="1:4" ht="15" customHeight="1" x14ac:dyDescent="0.15">
      <c r="A62" s="8" t="s">
        <v>856</v>
      </c>
      <c r="B62" s="83"/>
      <c r="C62" s="80"/>
      <c r="D62" s="18">
        <v>7</v>
      </c>
    </row>
    <row r="63" spans="1:4" ht="15" customHeight="1" x14ac:dyDescent="0.15">
      <c r="B63" s="83"/>
      <c r="C63" s="80"/>
      <c r="D63" s="18"/>
    </row>
    <row r="64" spans="1:4" s="7" customFormat="1" ht="15" customHeight="1" x14ac:dyDescent="0.15">
      <c r="A64" s="5" t="s">
        <v>48</v>
      </c>
      <c r="B64" s="81">
        <v>25846</v>
      </c>
      <c r="C64" s="82">
        <v>260157</v>
      </c>
      <c r="D64" s="53">
        <f>SUM(D65:D66)</f>
        <v>1922</v>
      </c>
    </row>
    <row r="65" spans="1:4" ht="15" customHeight="1" x14ac:dyDescent="0.15">
      <c r="A65" s="8" t="s">
        <v>402</v>
      </c>
      <c r="B65" s="83"/>
      <c r="C65" s="80"/>
      <c r="D65" s="18">
        <v>1852</v>
      </c>
    </row>
    <row r="66" spans="1:4" ht="15" customHeight="1" x14ac:dyDescent="0.15">
      <c r="A66" s="8" t="s">
        <v>857</v>
      </c>
      <c r="B66" s="83"/>
      <c r="C66" s="80"/>
      <c r="D66" s="18">
        <v>70</v>
      </c>
    </row>
    <row r="67" spans="1:4" ht="15" customHeight="1" x14ac:dyDescent="0.15">
      <c r="B67" s="83"/>
      <c r="C67" s="80"/>
      <c r="D67" s="18"/>
    </row>
    <row r="68" spans="1:4" s="7" customFormat="1" ht="15" customHeight="1" x14ac:dyDescent="0.15">
      <c r="A68" s="5" t="s">
        <v>49</v>
      </c>
      <c r="B68" s="81">
        <v>41224</v>
      </c>
      <c r="C68" s="72">
        <v>275654</v>
      </c>
      <c r="D68" s="53">
        <f>SUM(D69)</f>
        <v>1536</v>
      </c>
    </row>
    <row r="69" spans="1:4" ht="15" customHeight="1" x14ac:dyDescent="0.15">
      <c r="A69" s="8" t="s">
        <v>493</v>
      </c>
      <c r="B69" s="83"/>
      <c r="C69" s="80"/>
      <c r="D69" s="18">
        <v>1536</v>
      </c>
    </row>
    <row r="70" spans="1:4" ht="15" customHeight="1" x14ac:dyDescent="0.15">
      <c r="B70" s="83"/>
      <c r="C70" s="80"/>
      <c r="D70" s="18"/>
    </row>
    <row r="71" spans="1:4" s="7" customFormat="1" ht="15" customHeight="1" x14ac:dyDescent="0.15">
      <c r="A71" s="5" t="s">
        <v>50</v>
      </c>
      <c r="B71" s="81">
        <v>335259</v>
      </c>
      <c r="C71" s="72">
        <v>1092533</v>
      </c>
      <c r="D71" s="53">
        <f>SUM(D72)</f>
        <v>20932</v>
      </c>
    </row>
    <row r="72" spans="1:4" ht="15" customHeight="1" x14ac:dyDescent="0.15">
      <c r="A72" s="8" t="s">
        <v>427</v>
      </c>
      <c r="B72" s="83"/>
      <c r="C72" s="80"/>
      <c r="D72" s="18">
        <v>20932</v>
      </c>
    </row>
    <row r="73" spans="1:4" ht="15" customHeight="1" x14ac:dyDescent="0.15">
      <c r="B73" s="83"/>
      <c r="C73" s="80"/>
      <c r="D73" s="18"/>
    </row>
    <row r="74" spans="1:4" s="7" customFormat="1" ht="15" customHeight="1" x14ac:dyDescent="0.15">
      <c r="A74" s="5" t="s">
        <v>51</v>
      </c>
      <c r="B74" s="81">
        <v>218112</v>
      </c>
      <c r="C74" s="72">
        <v>246615</v>
      </c>
      <c r="D74" s="53">
        <f>SUM(D75:D77)</f>
        <v>56258</v>
      </c>
    </row>
    <row r="75" spans="1:4" ht="15" customHeight="1" x14ac:dyDescent="0.15">
      <c r="A75" s="8" t="s">
        <v>858</v>
      </c>
      <c r="B75" s="83"/>
      <c r="C75" s="80"/>
      <c r="D75" s="18">
        <v>49246</v>
      </c>
    </row>
    <row r="76" spans="1:4" ht="15" customHeight="1" x14ac:dyDescent="0.15">
      <c r="A76" s="8" t="s">
        <v>859</v>
      </c>
      <c r="B76" s="83"/>
      <c r="C76" s="80"/>
      <c r="D76" s="18">
        <v>4558</v>
      </c>
    </row>
    <row r="77" spans="1:4" ht="15" customHeight="1" x14ac:dyDescent="0.15">
      <c r="A77" s="8" t="s">
        <v>520</v>
      </c>
      <c r="B77" s="83"/>
      <c r="C77" s="80"/>
      <c r="D77" s="18">
        <v>2454</v>
      </c>
    </row>
    <row r="78" spans="1:4" ht="15" customHeight="1" x14ac:dyDescent="0.15">
      <c r="B78" s="83"/>
      <c r="C78" s="80"/>
      <c r="D78" s="18"/>
    </row>
    <row r="79" spans="1:4" s="7" customFormat="1" ht="15" customHeight="1" x14ac:dyDescent="0.15">
      <c r="A79" s="5" t="s">
        <v>52</v>
      </c>
      <c r="B79" s="81">
        <v>145686</v>
      </c>
      <c r="C79" s="72">
        <v>2768416</v>
      </c>
      <c r="D79" s="53">
        <f>SUM(D80:D83)</f>
        <v>12977</v>
      </c>
    </row>
    <row r="80" spans="1:4" ht="15" customHeight="1" x14ac:dyDescent="0.15">
      <c r="A80" s="8" t="s">
        <v>325</v>
      </c>
      <c r="B80" s="83"/>
      <c r="C80" s="80"/>
      <c r="D80" s="54">
        <v>8833</v>
      </c>
    </row>
    <row r="81" spans="1:4" ht="15" customHeight="1" x14ac:dyDescent="0.15">
      <c r="A81" s="8" t="s">
        <v>860</v>
      </c>
      <c r="B81" s="83"/>
      <c r="C81" s="80"/>
      <c r="D81" s="18">
        <v>3089</v>
      </c>
    </row>
    <row r="82" spans="1:4" ht="15" customHeight="1" x14ac:dyDescent="0.15">
      <c r="A82" s="8" t="s">
        <v>861</v>
      </c>
      <c r="B82" s="83"/>
      <c r="C82" s="80"/>
      <c r="D82" s="18">
        <v>613</v>
      </c>
    </row>
    <row r="83" spans="1:4" ht="15" customHeight="1" x14ac:dyDescent="0.15">
      <c r="A83" s="8" t="s">
        <v>862</v>
      </c>
      <c r="B83" s="83"/>
      <c r="C83" s="80"/>
      <c r="D83" s="18">
        <v>442</v>
      </c>
    </row>
    <row r="84" spans="1:4" ht="15" customHeight="1" x14ac:dyDescent="0.15">
      <c r="B84" s="83"/>
      <c r="C84" s="80"/>
      <c r="D84" s="18"/>
    </row>
    <row r="85" spans="1:4" s="7" customFormat="1" ht="15" customHeight="1" x14ac:dyDescent="0.15">
      <c r="A85" s="5" t="s">
        <v>53</v>
      </c>
      <c r="B85" s="81">
        <v>31764</v>
      </c>
      <c r="C85" s="82">
        <v>272387</v>
      </c>
      <c r="D85" s="53">
        <f>SUM(D86:D88)</f>
        <v>2133</v>
      </c>
    </row>
    <row r="86" spans="1:4" ht="15" customHeight="1" x14ac:dyDescent="0.15">
      <c r="A86" s="8" t="s">
        <v>506</v>
      </c>
      <c r="B86" s="83"/>
      <c r="C86" s="80"/>
      <c r="D86" s="18">
        <v>2055</v>
      </c>
    </row>
    <row r="87" spans="1:4" ht="15" customHeight="1" x14ac:dyDescent="0.15">
      <c r="A87" s="8" t="s">
        <v>863</v>
      </c>
      <c r="B87" s="83"/>
      <c r="C87" s="80"/>
      <c r="D87" s="18">
        <v>71</v>
      </c>
    </row>
    <row r="88" spans="1:4" ht="15" customHeight="1" x14ac:dyDescent="0.15">
      <c r="A88" s="8" t="s">
        <v>864</v>
      </c>
      <c r="B88" s="83"/>
      <c r="C88" s="80"/>
      <c r="D88" s="18">
        <v>7</v>
      </c>
    </row>
    <row r="89" spans="1:4" ht="15" customHeight="1" x14ac:dyDescent="0.15">
      <c r="B89" s="83"/>
      <c r="C89" s="80"/>
      <c r="D89" s="18"/>
    </row>
    <row r="90" spans="1:4" s="7" customFormat="1" ht="15" customHeight="1" x14ac:dyDescent="0.15">
      <c r="A90" s="5" t="s">
        <v>54</v>
      </c>
      <c r="B90" s="81">
        <v>49883</v>
      </c>
      <c r="C90" s="82">
        <v>308969</v>
      </c>
      <c r="D90" s="53">
        <f>SUM(D91:D94)</f>
        <v>6892</v>
      </c>
    </row>
    <row r="91" spans="1:4" ht="15" customHeight="1" x14ac:dyDescent="0.15">
      <c r="A91" s="8" t="s">
        <v>350</v>
      </c>
      <c r="B91" s="83"/>
      <c r="C91" s="80"/>
      <c r="D91" s="18">
        <v>5076</v>
      </c>
    </row>
    <row r="92" spans="1:4" ht="15" customHeight="1" x14ac:dyDescent="0.15">
      <c r="A92" s="8" t="s">
        <v>487</v>
      </c>
      <c r="B92" s="83"/>
      <c r="C92" s="80"/>
      <c r="D92" s="18">
        <v>1347</v>
      </c>
    </row>
    <row r="93" spans="1:4" ht="15" customHeight="1" x14ac:dyDescent="0.15">
      <c r="A93" s="8" t="s">
        <v>865</v>
      </c>
      <c r="B93" s="83"/>
      <c r="C93" s="80"/>
      <c r="D93" s="18">
        <v>466</v>
      </c>
    </row>
    <row r="94" spans="1:4" ht="15" customHeight="1" x14ac:dyDescent="0.15">
      <c r="A94" s="8" t="s">
        <v>866</v>
      </c>
      <c r="B94" s="83"/>
      <c r="C94" s="80"/>
      <c r="D94" s="18">
        <v>3</v>
      </c>
    </row>
    <row r="95" spans="1:4" ht="15" customHeight="1" x14ac:dyDescent="0.15">
      <c r="B95" s="83"/>
      <c r="C95" s="80"/>
      <c r="D95" s="18"/>
    </row>
    <row r="96" spans="1:4" s="7" customFormat="1" ht="15" customHeight="1" x14ac:dyDescent="0.15">
      <c r="A96" s="5" t="s">
        <v>55</v>
      </c>
      <c r="B96" s="81">
        <v>49726</v>
      </c>
      <c r="C96" s="72">
        <v>381226</v>
      </c>
      <c r="D96" s="53">
        <f>SUM(D97:D98)</f>
        <v>3166</v>
      </c>
    </row>
    <row r="97" spans="1:4" ht="15" customHeight="1" x14ac:dyDescent="0.15">
      <c r="A97" s="8" t="s">
        <v>867</v>
      </c>
      <c r="B97" s="84"/>
      <c r="C97" s="80"/>
      <c r="D97" s="54">
        <v>1673</v>
      </c>
    </row>
    <row r="98" spans="1:4" ht="15" customHeight="1" x14ac:dyDescent="0.15">
      <c r="A98" s="8" t="s">
        <v>309</v>
      </c>
      <c r="B98" s="84"/>
      <c r="C98" s="80"/>
      <c r="D98" s="18">
        <v>1493</v>
      </c>
    </row>
    <row r="99" spans="1:4" ht="15" customHeight="1" x14ac:dyDescent="0.15">
      <c r="B99" s="83"/>
      <c r="C99" s="80"/>
      <c r="D99" s="18"/>
    </row>
    <row r="100" spans="1:4" s="7" customFormat="1" ht="15" customHeight="1" x14ac:dyDescent="0.15">
      <c r="A100" s="5" t="s">
        <v>56</v>
      </c>
      <c r="B100" s="81">
        <v>124506</v>
      </c>
      <c r="C100" s="72">
        <v>471059</v>
      </c>
      <c r="D100" s="53">
        <f>SUM(D101:D103)</f>
        <v>11048</v>
      </c>
    </row>
    <row r="101" spans="1:4" ht="15" customHeight="1" x14ac:dyDescent="0.15">
      <c r="A101" s="8" t="s">
        <v>381</v>
      </c>
      <c r="B101" s="83"/>
      <c r="C101" s="80"/>
      <c r="D101" s="18">
        <v>9096</v>
      </c>
    </row>
    <row r="102" spans="1:4" ht="15" customHeight="1" x14ac:dyDescent="0.15">
      <c r="A102" s="8" t="s">
        <v>868</v>
      </c>
      <c r="B102" s="83"/>
      <c r="C102" s="80"/>
      <c r="D102" s="18">
        <v>1407</v>
      </c>
    </row>
    <row r="103" spans="1:4" ht="15" customHeight="1" x14ac:dyDescent="0.15">
      <c r="A103" s="8" t="s">
        <v>869</v>
      </c>
      <c r="B103" s="83"/>
      <c r="C103" s="80"/>
      <c r="D103" s="18">
        <v>545</v>
      </c>
    </row>
    <row r="104" spans="1:4" ht="15" customHeight="1" x14ac:dyDescent="0.15">
      <c r="A104" s="6"/>
      <c r="B104" s="83"/>
      <c r="C104" s="80"/>
      <c r="D104" s="18"/>
    </row>
    <row r="105" spans="1:4" s="7" customFormat="1" ht="15" customHeight="1" x14ac:dyDescent="0.15">
      <c r="A105" s="5" t="s">
        <v>57</v>
      </c>
      <c r="B105" s="81">
        <v>138988</v>
      </c>
      <c r="C105" s="72">
        <v>876962</v>
      </c>
      <c r="D105" s="53">
        <f>SUM(D106:D107)</f>
        <v>11769</v>
      </c>
    </row>
    <row r="106" spans="1:4" ht="15" customHeight="1" x14ac:dyDescent="0.15">
      <c r="A106" s="8" t="s">
        <v>339</v>
      </c>
      <c r="B106" s="83"/>
      <c r="C106" s="80"/>
      <c r="D106" s="18">
        <v>8369</v>
      </c>
    </row>
    <row r="107" spans="1:4" ht="15" customHeight="1" x14ac:dyDescent="0.15">
      <c r="A107" s="8" t="s">
        <v>870</v>
      </c>
      <c r="B107" s="83"/>
      <c r="C107" s="80"/>
      <c r="D107" s="18">
        <v>3400</v>
      </c>
    </row>
    <row r="108" spans="1:4" ht="15" customHeight="1" x14ac:dyDescent="0.15">
      <c r="B108" s="83"/>
      <c r="C108" s="80"/>
      <c r="D108" s="18"/>
    </row>
    <row r="109" spans="1:4" s="7" customFormat="1" ht="15" customHeight="1" x14ac:dyDescent="0.15">
      <c r="A109" s="5" t="s">
        <v>58</v>
      </c>
      <c r="B109" s="81">
        <v>102791</v>
      </c>
      <c r="C109" s="72">
        <v>337094</v>
      </c>
      <c r="D109" s="53">
        <f>SUM(D110:D112)</f>
        <v>8595</v>
      </c>
    </row>
    <row r="110" spans="1:4" ht="15" customHeight="1" x14ac:dyDescent="0.15">
      <c r="A110" s="8" t="s">
        <v>871</v>
      </c>
      <c r="B110" s="83"/>
      <c r="C110" s="80"/>
      <c r="D110" s="18">
        <v>4759</v>
      </c>
    </row>
    <row r="111" spans="1:4" ht="15" customHeight="1" x14ac:dyDescent="0.15">
      <c r="A111" s="8" t="s">
        <v>347</v>
      </c>
      <c r="B111" s="83"/>
      <c r="C111" s="80"/>
      <c r="D111" s="18">
        <v>3536</v>
      </c>
    </row>
    <row r="112" spans="1:4" ht="15" customHeight="1" x14ac:dyDescent="0.15">
      <c r="A112" s="8" t="s">
        <v>872</v>
      </c>
      <c r="B112" s="83"/>
      <c r="C112" s="80"/>
      <c r="D112" s="18">
        <v>300</v>
      </c>
    </row>
    <row r="113" spans="1:4" ht="15" customHeight="1" x14ac:dyDescent="0.15">
      <c r="B113" s="83"/>
      <c r="C113" s="80"/>
      <c r="D113" s="18"/>
    </row>
    <row r="114" spans="1:4" s="7" customFormat="1" ht="15" customHeight="1" x14ac:dyDescent="0.15">
      <c r="A114" s="5" t="s">
        <v>59</v>
      </c>
      <c r="B114" s="81">
        <v>217932</v>
      </c>
      <c r="C114" s="72">
        <v>1356896</v>
      </c>
      <c r="D114" s="53">
        <f>SUM(D115:D115)</f>
        <v>20352</v>
      </c>
    </row>
    <row r="115" spans="1:4" ht="15" customHeight="1" x14ac:dyDescent="0.15">
      <c r="A115" s="8" t="s">
        <v>397</v>
      </c>
      <c r="B115" s="83"/>
      <c r="C115" s="80"/>
      <c r="D115" s="18">
        <v>20352</v>
      </c>
    </row>
    <row r="116" spans="1:4" ht="15" customHeight="1" x14ac:dyDescent="0.15">
      <c r="B116" s="83"/>
      <c r="C116" s="80"/>
      <c r="D116" s="18"/>
    </row>
    <row r="117" spans="1:4" s="7" customFormat="1" ht="15" customHeight="1" x14ac:dyDescent="0.15">
      <c r="A117" s="5" t="s">
        <v>60</v>
      </c>
      <c r="B117" s="81">
        <v>97920</v>
      </c>
      <c r="C117" s="72">
        <v>714708</v>
      </c>
      <c r="D117" s="53">
        <f>SUM(D118)</f>
        <v>6242</v>
      </c>
    </row>
    <row r="118" spans="1:4" ht="15" customHeight="1" x14ac:dyDescent="0.15">
      <c r="A118" s="8" t="s">
        <v>371</v>
      </c>
      <c r="B118" s="83"/>
      <c r="C118" s="80"/>
      <c r="D118" s="18">
        <v>6242</v>
      </c>
    </row>
    <row r="119" spans="1:4" ht="15" customHeight="1" x14ac:dyDescent="0.15">
      <c r="A119" s="8"/>
      <c r="B119" s="83"/>
      <c r="C119" s="80"/>
      <c r="D119" s="18"/>
    </row>
    <row r="120" spans="1:4" ht="15" customHeight="1" x14ac:dyDescent="0.15">
      <c r="A120" s="16" t="s">
        <v>1006</v>
      </c>
      <c r="B120" s="83">
        <v>58023</v>
      </c>
      <c r="C120" s="72">
        <v>227308</v>
      </c>
      <c r="D120" s="18">
        <f>SUM(D121:D125)</f>
        <v>6981.5</v>
      </c>
    </row>
    <row r="121" spans="1:4" ht="15" customHeight="1" x14ac:dyDescent="0.15">
      <c r="A121" s="8" t="s">
        <v>1050</v>
      </c>
      <c r="B121" s="83"/>
      <c r="C121" s="80"/>
      <c r="D121" s="18">
        <v>4190</v>
      </c>
    </row>
    <row r="122" spans="1:4" ht="15" customHeight="1" x14ac:dyDescent="0.15">
      <c r="A122" s="71" t="s">
        <v>1056</v>
      </c>
      <c r="B122" s="83"/>
      <c r="C122" s="80"/>
      <c r="D122" s="18">
        <v>1321.5</v>
      </c>
    </row>
    <row r="123" spans="1:4" ht="15" customHeight="1" x14ac:dyDescent="0.15">
      <c r="A123" s="71" t="s">
        <v>1052</v>
      </c>
      <c r="B123" s="83"/>
      <c r="C123" s="80"/>
      <c r="D123" s="18">
        <v>741</v>
      </c>
    </row>
    <row r="124" spans="1:4" ht="15" customHeight="1" x14ac:dyDescent="0.15">
      <c r="A124" s="71" t="s">
        <v>1057</v>
      </c>
      <c r="B124" s="83"/>
      <c r="C124" s="80"/>
      <c r="D124" s="18">
        <v>680</v>
      </c>
    </row>
    <row r="125" spans="1:4" ht="15" customHeight="1" x14ac:dyDescent="0.15">
      <c r="A125" s="8" t="s">
        <v>1051</v>
      </c>
      <c r="B125" s="83"/>
      <c r="C125" s="80"/>
      <c r="D125" s="18">
        <v>49</v>
      </c>
    </row>
    <row r="126" spans="1:4" ht="15" customHeight="1" x14ac:dyDescent="0.15">
      <c r="B126" s="83"/>
      <c r="C126" s="80"/>
      <c r="D126" s="18"/>
    </row>
    <row r="127" spans="1:4" s="7" customFormat="1" ht="15" customHeight="1" x14ac:dyDescent="0.15">
      <c r="A127" s="5" t="s">
        <v>61</v>
      </c>
      <c r="B127" s="81">
        <v>88800</v>
      </c>
      <c r="C127" s="72">
        <v>656573</v>
      </c>
      <c r="D127" s="53">
        <f>SUM(D128:D129)</f>
        <v>5873</v>
      </c>
    </row>
    <row r="128" spans="1:4" ht="15" customHeight="1" x14ac:dyDescent="0.15">
      <c r="A128" s="8" t="s">
        <v>384</v>
      </c>
      <c r="B128" s="83"/>
      <c r="C128" s="80"/>
      <c r="D128" s="18">
        <v>5842</v>
      </c>
    </row>
    <row r="129" spans="1:4" ht="15" customHeight="1" x14ac:dyDescent="0.15">
      <c r="A129" s="8" t="s">
        <v>873</v>
      </c>
      <c r="B129" s="83"/>
      <c r="C129" s="80"/>
      <c r="D129" s="18">
        <v>31</v>
      </c>
    </row>
    <row r="130" spans="1:4" ht="15" customHeight="1" x14ac:dyDescent="0.15">
      <c r="B130" s="83"/>
      <c r="C130" s="80"/>
      <c r="D130" s="18"/>
    </row>
    <row r="131" spans="1:4" s="7" customFormat="1" ht="15" customHeight="1" x14ac:dyDescent="0.15">
      <c r="A131" s="5" t="s">
        <v>62</v>
      </c>
      <c r="B131" s="81">
        <v>68717</v>
      </c>
      <c r="C131" s="72">
        <v>271001</v>
      </c>
      <c r="D131" s="53">
        <f>SUM(C132:D133)</f>
        <v>2623</v>
      </c>
    </row>
    <row r="132" spans="1:4" ht="15" customHeight="1" x14ac:dyDescent="0.15">
      <c r="A132" s="8" t="s">
        <v>515</v>
      </c>
      <c r="B132" s="83"/>
      <c r="C132" s="80"/>
      <c r="D132" s="18">
        <v>1915</v>
      </c>
    </row>
    <row r="133" spans="1:4" ht="15" customHeight="1" x14ac:dyDescent="0.15">
      <c r="A133" s="8" t="s">
        <v>874</v>
      </c>
      <c r="B133" s="83"/>
      <c r="C133" s="80"/>
      <c r="D133" s="18">
        <v>708</v>
      </c>
    </row>
    <row r="134" spans="1:4" ht="15" customHeight="1" x14ac:dyDescent="0.15">
      <c r="B134" s="83"/>
      <c r="C134" s="80"/>
      <c r="D134" s="18"/>
    </row>
    <row r="135" spans="1:4" s="7" customFormat="1" ht="15" customHeight="1" x14ac:dyDescent="0.15">
      <c r="A135" s="5" t="s">
        <v>63</v>
      </c>
      <c r="B135" s="81">
        <v>163351</v>
      </c>
      <c r="C135" s="72">
        <v>698533</v>
      </c>
      <c r="D135" s="53">
        <f>SUM(D136:D139)</f>
        <v>30731</v>
      </c>
    </row>
    <row r="136" spans="1:4" ht="15" customHeight="1" x14ac:dyDescent="0.15">
      <c r="A136" s="8" t="s">
        <v>875</v>
      </c>
      <c r="B136" s="83"/>
      <c r="C136" s="80"/>
      <c r="D136" s="18">
        <v>26392</v>
      </c>
    </row>
    <row r="137" spans="1:4" ht="15" customHeight="1" x14ac:dyDescent="0.15">
      <c r="A137" s="8" t="s">
        <v>359</v>
      </c>
      <c r="B137" s="83"/>
      <c r="C137" s="80"/>
      <c r="D137" s="18">
        <v>3845</v>
      </c>
    </row>
    <row r="138" spans="1:4" ht="15" customHeight="1" x14ac:dyDescent="0.15">
      <c r="A138" s="8" t="s">
        <v>876</v>
      </c>
      <c r="B138" s="83"/>
      <c r="C138" s="80"/>
      <c r="D138" s="18">
        <v>439</v>
      </c>
    </row>
    <row r="139" spans="1:4" ht="15" customHeight="1" x14ac:dyDescent="0.15">
      <c r="A139" s="8" t="s">
        <v>877</v>
      </c>
      <c r="B139" s="83"/>
      <c r="C139" s="80"/>
      <c r="D139" s="18">
        <v>55</v>
      </c>
    </row>
    <row r="140" spans="1:4" ht="15" customHeight="1" x14ac:dyDescent="0.15">
      <c r="B140" s="83"/>
      <c r="C140" s="80"/>
      <c r="D140" s="18"/>
    </row>
    <row r="141" spans="1:4" s="7" customFormat="1" ht="15" customHeight="1" x14ac:dyDescent="0.15">
      <c r="A141" s="5" t="s">
        <v>64</v>
      </c>
      <c r="B141" s="81">
        <v>70796</v>
      </c>
      <c r="C141" s="72">
        <v>264159</v>
      </c>
      <c r="D141" s="53">
        <f>SUM(D142)</f>
        <v>2400</v>
      </c>
    </row>
    <row r="142" spans="1:4" ht="15" customHeight="1" x14ac:dyDescent="0.15">
      <c r="A142" s="8" t="s">
        <v>362</v>
      </c>
      <c r="B142" s="83"/>
      <c r="C142" s="80"/>
      <c r="D142" s="18">
        <v>2400</v>
      </c>
    </row>
    <row r="143" spans="1:4" ht="15" customHeight="1" x14ac:dyDescent="0.15">
      <c r="B143" s="83"/>
      <c r="C143" s="80"/>
      <c r="D143" s="18"/>
    </row>
    <row r="144" spans="1:4" s="7" customFormat="1" ht="15" customHeight="1" x14ac:dyDescent="0.15">
      <c r="A144" s="5" t="s">
        <v>65</v>
      </c>
      <c r="B144" s="81">
        <v>217484</v>
      </c>
      <c r="C144" s="72">
        <v>882972</v>
      </c>
      <c r="D144" s="53">
        <f>SUM(D145)</f>
        <v>12065</v>
      </c>
    </row>
    <row r="145" spans="1:4" ht="15" customHeight="1" x14ac:dyDescent="0.15">
      <c r="A145" s="8" t="s">
        <v>389</v>
      </c>
      <c r="B145" s="83"/>
      <c r="C145" s="80"/>
      <c r="D145" s="18">
        <v>12065</v>
      </c>
    </row>
    <row r="146" spans="1:4" ht="15" customHeight="1" x14ac:dyDescent="0.15">
      <c r="B146" s="83"/>
      <c r="C146" s="80"/>
      <c r="D146" s="18"/>
    </row>
    <row r="147" spans="1:4" s="7" customFormat="1" ht="15" customHeight="1" x14ac:dyDescent="0.15">
      <c r="A147" s="5" t="s">
        <v>66</v>
      </c>
      <c r="B147" s="81">
        <v>49574</v>
      </c>
      <c r="C147" s="72">
        <v>230734</v>
      </c>
      <c r="D147" s="53">
        <f>SUM(D148:D150)</f>
        <v>24454</v>
      </c>
    </row>
    <row r="148" spans="1:4" ht="15" customHeight="1" x14ac:dyDescent="0.15">
      <c r="A148" s="8" t="s">
        <v>878</v>
      </c>
      <c r="B148" s="83"/>
      <c r="C148" s="80"/>
      <c r="D148" s="18">
        <v>17996</v>
      </c>
    </row>
    <row r="149" spans="1:4" ht="15" customHeight="1" x14ac:dyDescent="0.15">
      <c r="A149" s="8" t="s">
        <v>879</v>
      </c>
      <c r="B149" s="83"/>
      <c r="C149" s="80"/>
      <c r="D149" s="18">
        <v>5243</v>
      </c>
    </row>
    <row r="150" spans="1:4" ht="15" customHeight="1" x14ac:dyDescent="0.15">
      <c r="A150" s="8" t="s">
        <v>555</v>
      </c>
      <c r="B150" s="83"/>
      <c r="C150" s="80"/>
      <c r="D150" s="18">
        <v>1215</v>
      </c>
    </row>
    <row r="151" spans="1:4" ht="15" customHeight="1" x14ac:dyDescent="0.15">
      <c r="B151" s="83"/>
      <c r="C151" s="80"/>
      <c r="D151" s="18"/>
    </row>
    <row r="152" spans="1:4" s="7" customFormat="1" ht="15" customHeight="1" x14ac:dyDescent="0.15">
      <c r="A152" s="5" t="s">
        <v>67</v>
      </c>
      <c r="B152" s="81">
        <v>73004</v>
      </c>
      <c r="C152" s="72">
        <v>528920</v>
      </c>
      <c r="D152" s="53">
        <f>SUM(D153:D154)</f>
        <v>1921</v>
      </c>
    </row>
    <row r="153" spans="1:4" ht="15" customHeight="1" x14ac:dyDescent="0.15">
      <c r="A153" s="8" t="s">
        <v>460</v>
      </c>
      <c r="B153" s="83"/>
      <c r="C153" s="80"/>
      <c r="D153" s="18">
        <v>1329</v>
      </c>
    </row>
    <row r="154" spans="1:4" ht="15" customHeight="1" x14ac:dyDescent="0.15">
      <c r="A154" s="8" t="s">
        <v>880</v>
      </c>
      <c r="B154" s="83"/>
      <c r="C154" s="80"/>
      <c r="D154" s="18">
        <v>592</v>
      </c>
    </row>
    <row r="155" spans="1:4" ht="15" customHeight="1" x14ac:dyDescent="0.15">
      <c r="B155" s="83"/>
      <c r="C155" s="80"/>
      <c r="D155" s="18"/>
    </row>
    <row r="156" spans="1:4" s="7" customFormat="1" ht="15" customHeight="1" x14ac:dyDescent="0.15">
      <c r="A156" s="5" t="s">
        <v>68</v>
      </c>
      <c r="B156" s="81">
        <v>36534</v>
      </c>
      <c r="C156" s="72">
        <v>244303</v>
      </c>
      <c r="D156" s="53">
        <f>SUM(D157:D158)</f>
        <v>2639</v>
      </c>
    </row>
    <row r="157" spans="1:4" ht="15" customHeight="1" x14ac:dyDescent="0.15">
      <c r="A157" s="8" t="s">
        <v>534</v>
      </c>
      <c r="B157" s="83"/>
      <c r="C157" s="80"/>
      <c r="D157" s="18">
        <v>2440</v>
      </c>
    </row>
    <row r="158" spans="1:4" ht="15" customHeight="1" x14ac:dyDescent="0.15">
      <c r="A158" s="8" t="s">
        <v>881</v>
      </c>
      <c r="B158" s="83"/>
      <c r="C158" s="80"/>
      <c r="D158" s="18">
        <v>199</v>
      </c>
    </row>
    <row r="159" spans="1:4" ht="15" customHeight="1" x14ac:dyDescent="0.15">
      <c r="B159" s="83"/>
      <c r="C159" s="80"/>
      <c r="D159" s="18"/>
    </row>
    <row r="160" spans="1:4" s="7" customFormat="1" ht="15" customHeight="1" x14ac:dyDescent="0.15">
      <c r="A160" s="5" t="s">
        <v>69</v>
      </c>
      <c r="B160" s="81">
        <v>43496</v>
      </c>
      <c r="C160" s="72">
        <v>254859</v>
      </c>
      <c r="D160" s="53">
        <f>SUM(D161)</f>
        <v>1212</v>
      </c>
    </row>
    <row r="161" spans="1:5" ht="15" customHeight="1" x14ac:dyDescent="0.15">
      <c r="A161" s="8" t="s">
        <v>552</v>
      </c>
      <c r="B161" s="83"/>
      <c r="C161" s="80"/>
      <c r="D161" s="18">
        <v>1212</v>
      </c>
    </row>
    <row r="162" spans="1:5" ht="15" customHeight="1" x14ac:dyDescent="0.15">
      <c r="B162" s="83"/>
      <c r="C162" s="80"/>
      <c r="D162" s="18"/>
    </row>
    <row r="163" spans="1:5" s="7" customFormat="1" ht="15" customHeight="1" x14ac:dyDescent="0.15">
      <c r="A163" s="5" t="s">
        <v>70</v>
      </c>
      <c r="B163" s="81">
        <v>38385</v>
      </c>
      <c r="C163" s="80">
        <v>247804</v>
      </c>
      <c r="D163" s="53">
        <f>SUM(D164)</f>
        <v>2149</v>
      </c>
    </row>
    <row r="164" spans="1:5" ht="15" customHeight="1" x14ac:dyDescent="0.15">
      <c r="A164" s="8" t="s">
        <v>476</v>
      </c>
      <c r="B164" s="83"/>
      <c r="C164" s="80"/>
      <c r="D164" s="18">
        <v>2149</v>
      </c>
    </row>
    <row r="165" spans="1:5" ht="15" customHeight="1" x14ac:dyDescent="0.15">
      <c r="B165" s="83"/>
      <c r="C165" s="80"/>
      <c r="D165" s="18"/>
    </row>
    <row r="166" spans="1:5" s="7" customFormat="1" ht="15" customHeight="1" x14ac:dyDescent="0.15">
      <c r="A166" s="5" t="s">
        <v>71</v>
      </c>
      <c r="B166" s="81">
        <v>80970</v>
      </c>
      <c r="C166" s="80">
        <v>288594</v>
      </c>
      <c r="D166" s="53">
        <f>SUM(D167:D169)</f>
        <v>7912</v>
      </c>
    </row>
    <row r="167" spans="1:5" ht="15" customHeight="1" x14ac:dyDescent="0.15">
      <c r="A167" s="8" t="s">
        <v>518</v>
      </c>
      <c r="B167" s="83"/>
      <c r="C167" s="80"/>
      <c r="D167" s="18">
        <v>7658</v>
      </c>
    </row>
    <row r="168" spans="1:5" ht="15" customHeight="1" x14ac:dyDescent="0.15">
      <c r="A168" s="8" t="s">
        <v>882</v>
      </c>
      <c r="B168" s="83"/>
      <c r="C168" s="80"/>
      <c r="D168" s="18">
        <v>250</v>
      </c>
    </row>
    <row r="169" spans="1:5" ht="15" customHeight="1" x14ac:dyDescent="0.15">
      <c r="A169" s="8" t="s">
        <v>883</v>
      </c>
      <c r="B169" s="83"/>
      <c r="C169" s="80"/>
      <c r="D169" s="18">
        <v>4</v>
      </c>
    </row>
    <row r="170" spans="1:5" ht="15" customHeight="1" x14ac:dyDescent="0.15">
      <c r="B170" s="83"/>
      <c r="C170" s="80"/>
      <c r="D170" s="18"/>
    </row>
    <row r="171" spans="1:5" s="7" customFormat="1" ht="15" customHeight="1" x14ac:dyDescent="0.15">
      <c r="A171" s="5" t="s">
        <v>72</v>
      </c>
      <c r="B171" s="81">
        <v>68948</v>
      </c>
      <c r="C171" s="80">
        <v>298927</v>
      </c>
      <c r="D171" s="53">
        <f>SUM(D172:D174)</f>
        <v>9127</v>
      </c>
    </row>
    <row r="172" spans="1:5" ht="15" customHeight="1" x14ac:dyDescent="0.15">
      <c r="A172" s="8" t="s">
        <v>884</v>
      </c>
      <c r="B172" s="83"/>
      <c r="C172" s="80"/>
      <c r="D172" s="18">
        <v>6167</v>
      </c>
    </row>
    <row r="173" spans="1:5" ht="15" customHeight="1" x14ac:dyDescent="0.15">
      <c r="A173" s="8" t="s">
        <v>537</v>
      </c>
      <c r="B173" s="83"/>
      <c r="C173" s="80"/>
      <c r="D173" s="18">
        <v>2929</v>
      </c>
    </row>
    <row r="174" spans="1:5" ht="15" customHeight="1" x14ac:dyDescent="0.15">
      <c r="A174" s="8" t="s">
        <v>885</v>
      </c>
      <c r="B174" s="83"/>
      <c r="C174" s="80"/>
      <c r="D174" s="18">
        <v>31</v>
      </c>
    </row>
    <row r="175" spans="1:5" ht="15" customHeight="1" x14ac:dyDescent="0.15">
      <c r="B175" s="83"/>
      <c r="C175" s="80"/>
      <c r="E175" s="9"/>
    </row>
    <row r="176" spans="1:5" s="7" customFormat="1" ht="15" customHeight="1" x14ac:dyDescent="0.15">
      <c r="A176" s="5" t="s">
        <v>73</v>
      </c>
      <c r="B176" s="81">
        <v>13728</v>
      </c>
      <c r="C176" s="80">
        <v>233504</v>
      </c>
      <c r="D176" s="53">
        <f>SUM(D177)</f>
        <v>208</v>
      </c>
    </row>
    <row r="177" spans="1:5" ht="15" customHeight="1" x14ac:dyDescent="0.15">
      <c r="A177" s="8" t="s">
        <v>526</v>
      </c>
      <c r="B177" s="83"/>
      <c r="C177" s="80"/>
      <c r="D177" s="18">
        <v>208</v>
      </c>
    </row>
    <row r="178" spans="1:5" ht="15" customHeight="1" x14ac:dyDescent="0.15">
      <c r="B178" s="83"/>
      <c r="C178" s="80"/>
      <c r="D178" s="18"/>
    </row>
    <row r="179" spans="1:5" s="7" customFormat="1" ht="15" customHeight="1" x14ac:dyDescent="0.15">
      <c r="A179" s="5" t="s">
        <v>74</v>
      </c>
      <c r="B179" s="81">
        <v>38720</v>
      </c>
      <c r="C179" s="80">
        <v>1014168</v>
      </c>
      <c r="D179" s="53">
        <f>SUM(D180:D182)</f>
        <v>66210</v>
      </c>
    </row>
    <row r="180" spans="1:5" ht="15" customHeight="1" x14ac:dyDescent="0.15">
      <c r="A180" s="8" t="s">
        <v>1053</v>
      </c>
      <c r="B180" s="83"/>
      <c r="C180" s="80"/>
      <c r="D180" s="18">
        <v>51948</v>
      </c>
      <c r="E180" s="54"/>
    </row>
    <row r="181" spans="1:5" ht="15" customHeight="1" x14ac:dyDescent="0.15">
      <c r="A181" s="8" t="s">
        <v>1054</v>
      </c>
      <c r="B181" s="83"/>
      <c r="C181" s="80"/>
      <c r="D181" s="18">
        <v>8107</v>
      </c>
    </row>
    <row r="182" spans="1:5" ht="15" customHeight="1" x14ac:dyDescent="0.15">
      <c r="A182" s="8" t="s">
        <v>1055</v>
      </c>
      <c r="B182" s="83"/>
      <c r="C182" s="80"/>
      <c r="D182" s="18">
        <v>6155</v>
      </c>
    </row>
    <row r="183" spans="1:5" ht="15" customHeight="1" x14ac:dyDescent="0.15">
      <c r="B183" s="83"/>
      <c r="C183" s="80"/>
      <c r="D183" s="18"/>
    </row>
    <row r="184" spans="1:5" s="7" customFormat="1" ht="15" customHeight="1" x14ac:dyDescent="0.15">
      <c r="A184" s="5" t="s">
        <v>75</v>
      </c>
      <c r="B184" s="81">
        <v>383737</v>
      </c>
      <c r="C184" s="80">
        <v>2358708</v>
      </c>
      <c r="D184" s="53">
        <f>SUM(D185:D189)</f>
        <v>38412</v>
      </c>
    </row>
    <row r="185" spans="1:5" ht="15" customHeight="1" x14ac:dyDescent="0.15">
      <c r="A185" s="8" t="s">
        <v>447</v>
      </c>
      <c r="B185" s="83"/>
      <c r="C185" s="80"/>
      <c r="D185" s="18">
        <v>20750</v>
      </c>
    </row>
    <row r="186" spans="1:5" ht="15" customHeight="1" x14ac:dyDescent="0.15">
      <c r="A186" s="8" t="s">
        <v>886</v>
      </c>
      <c r="B186" s="83"/>
      <c r="C186" s="80"/>
      <c r="D186" s="18">
        <v>14570</v>
      </c>
    </row>
    <row r="187" spans="1:5" ht="15" customHeight="1" x14ac:dyDescent="0.15">
      <c r="A187" s="8" t="s">
        <v>887</v>
      </c>
      <c r="B187" s="83"/>
      <c r="C187" s="80"/>
      <c r="D187" s="18">
        <v>2873</v>
      </c>
    </row>
    <row r="188" spans="1:5" ht="15" customHeight="1" x14ac:dyDescent="0.15">
      <c r="A188" s="8" t="s">
        <v>888</v>
      </c>
      <c r="B188" s="83"/>
      <c r="C188" s="80"/>
      <c r="D188" s="18">
        <v>207</v>
      </c>
    </row>
    <row r="189" spans="1:5" ht="15" customHeight="1" x14ac:dyDescent="0.15">
      <c r="A189" s="8" t="s">
        <v>889</v>
      </c>
      <c r="B189" s="83"/>
      <c r="C189" s="80"/>
      <c r="D189" s="18">
        <v>12</v>
      </c>
    </row>
    <row r="190" spans="1:5" ht="15" customHeight="1" x14ac:dyDescent="0.15">
      <c r="B190" s="83"/>
      <c r="C190" s="80"/>
      <c r="D190" s="18"/>
    </row>
    <row r="191" spans="1:5" s="7" customFormat="1" ht="15" customHeight="1" x14ac:dyDescent="0.15">
      <c r="A191" s="5" t="s">
        <v>76</v>
      </c>
      <c r="B191" s="81">
        <v>231317</v>
      </c>
      <c r="C191" s="72">
        <v>864472</v>
      </c>
      <c r="D191" s="53">
        <f>SUM(D192:D193)</f>
        <v>11464</v>
      </c>
    </row>
    <row r="192" spans="1:5" ht="15" customHeight="1" x14ac:dyDescent="0.15">
      <c r="A192" s="8" t="s">
        <v>392</v>
      </c>
      <c r="B192" s="83"/>
      <c r="C192" s="80"/>
      <c r="D192" s="18">
        <v>11214</v>
      </c>
    </row>
    <row r="193" spans="1:4" ht="15" customHeight="1" x14ac:dyDescent="0.15">
      <c r="A193" s="8" t="s">
        <v>890</v>
      </c>
      <c r="B193" s="83"/>
      <c r="C193" s="80"/>
      <c r="D193" s="18">
        <v>250</v>
      </c>
    </row>
    <row r="194" spans="1:4" ht="15" customHeight="1" x14ac:dyDescent="0.15">
      <c r="B194" s="83"/>
      <c r="C194" s="80"/>
      <c r="D194" s="18"/>
    </row>
    <row r="195" spans="1:4" s="7" customFormat="1" ht="15" customHeight="1" x14ac:dyDescent="0.15">
      <c r="A195" s="5" t="s">
        <v>77</v>
      </c>
      <c r="B195" s="81">
        <v>42308</v>
      </c>
      <c r="C195" s="80">
        <v>270731</v>
      </c>
      <c r="D195" s="53">
        <f>SUM(D196:D197)</f>
        <v>11582</v>
      </c>
    </row>
    <row r="196" spans="1:4" ht="15" customHeight="1" x14ac:dyDescent="0.15">
      <c r="A196" s="8" t="s">
        <v>549</v>
      </c>
      <c r="B196" s="83"/>
      <c r="C196" s="80"/>
      <c r="D196" s="18">
        <v>11237</v>
      </c>
    </row>
    <row r="197" spans="1:4" ht="15" customHeight="1" x14ac:dyDescent="0.15">
      <c r="A197" s="8" t="s">
        <v>891</v>
      </c>
      <c r="B197" s="83"/>
      <c r="C197" s="80"/>
      <c r="D197" s="18">
        <v>345</v>
      </c>
    </row>
    <row r="198" spans="1:4" ht="15" customHeight="1" x14ac:dyDescent="0.15">
      <c r="B198" s="83"/>
      <c r="C198" s="80"/>
      <c r="D198" s="18"/>
    </row>
    <row r="199" spans="1:4" s="7" customFormat="1" ht="15" customHeight="1" x14ac:dyDescent="0.15">
      <c r="A199" s="5" t="s">
        <v>78</v>
      </c>
      <c r="B199" s="81">
        <v>42891</v>
      </c>
      <c r="C199" s="80">
        <v>243678</v>
      </c>
      <c r="D199" s="53">
        <f>SUM(D200:D201)</f>
        <v>1920</v>
      </c>
    </row>
    <row r="200" spans="1:4" ht="15" customHeight="1" x14ac:dyDescent="0.15">
      <c r="A200" s="8" t="s">
        <v>529</v>
      </c>
      <c r="B200" s="83"/>
      <c r="C200" s="80"/>
      <c r="D200" s="18">
        <v>1865</v>
      </c>
    </row>
    <row r="201" spans="1:4" ht="15" customHeight="1" x14ac:dyDescent="0.15">
      <c r="A201" s="8" t="s">
        <v>892</v>
      </c>
      <c r="B201" s="83"/>
      <c r="C201" s="80"/>
      <c r="D201" s="18">
        <v>55</v>
      </c>
    </row>
    <row r="202" spans="1:4" ht="15" customHeight="1" x14ac:dyDescent="0.15">
      <c r="B202" s="83"/>
      <c r="C202" s="80"/>
      <c r="D202" s="18"/>
    </row>
    <row r="203" spans="1:4" s="7" customFormat="1" ht="15" customHeight="1" x14ac:dyDescent="0.15">
      <c r="A203" s="5" t="s">
        <v>79</v>
      </c>
      <c r="B203" s="81">
        <v>478082</v>
      </c>
      <c r="C203" s="80">
        <v>907722</v>
      </c>
      <c r="D203" s="53">
        <f>SUM(D204:D208)</f>
        <v>67993</v>
      </c>
    </row>
    <row r="204" spans="1:4" ht="15" customHeight="1" x14ac:dyDescent="0.15">
      <c r="A204" s="8" t="s">
        <v>354</v>
      </c>
      <c r="B204" s="83"/>
      <c r="C204" s="80"/>
      <c r="D204" s="18">
        <v>36811</v>
      </c>
    </row>
    <row r="205" spans="1:4" ht="15" customHeight="1" x14ac:dyDescent="0.15">
      <c r="A205" s="8" t="s">
        <v>893</v>
      </c>
      <c r="B205" s="83"/>
      <c r="C205" s="80"/>
      <c r="D205" s="18">
        <v>9781</v>
      </c>
    </row>
    <row r="206" spans="1:4" ht="15" customHeight="1" x14ac:dyDescent="0.15">
      <c r="A206" s="8" t="s">
        <v>894</v>
      </c>
      <c r="B206" s="83"/>
      <c r="C206" s="80"/>
      <c r="D206" s="18">
        <v>8400</v>
      </c>
    </row>
    <row r="207" spans="1:4" ht="15" customHeight="1" x14ac:dyDescent="0.15">
      <c r="A207" s="8" t="s">
        <v>895</v>
      </c>
      <c r="B207" s="83"/>
      <c r="C207" s="80"/>
      <c r="D207" s="18">
        <v>8156</v>
      </c>
    </row>
    <row r="208" spans="1:4" ht="15" customHeight="1" x14ac:dyDescent="0.15">
      <c r="A208" s="8" t="s">
        <v>896</v>
      </c>
      <c r="B208" s="83"/>
      <c r="C208" s="80"/>
      <c r="D208" s="18">
        <v>4845</v>
      </c>
    </row>
    <row r="209" spans="1:4" ht="15" customHeight="1" x14ac:dyDescent="0.15">
      <c r="B209" s="83"/>
      <c r="C209" s="80"/>
      <c r="D209" s="18"/>
    </row>
    <row r="210" spans="1:4" s="7" customFormat="1" ht="15" customHeight="1" x14ac:dyDescent="0.15">
      <c r="A210" s="5" t="s">
        <v>80</v>
      </c>
      <c r="B210" s="81">
        <v>9468</v>
      </c>
      <c r="C210" s="80">
        <v>278539</v>
      </c>
      <c r="D210" s="53">
        <f>SUM(D211:D213)</f>
        <v>1677</v>
      </c>
    </row>
    <row r="211" spans="1:4" ht="15" customHeight="1" x14ac:dyDescent="0.15">
      <c r="A211" s="8" t="s">
        <v>897</v>
      </c>
      <c r="B211" s="83"/>
      <c r="C211" s="80"/>
      <c r="D211" s="18">
        <v>1188</v>
      </c>
    </row>
    <row r="212" spans="1:4" ht="15" customHeight="1" x14ac:dyDescent="0.15">
      <c r="A212" s="8" t="s">
        <v>556</v>
      </c>
      <c r="B212" s="83"/>
      <c r="C212" s="80"/>
      <c r="D212" s="18">
        <v>283</v>
      </c>
    </row>
    <row r="213" spans="1:4" ht="15" customHeight="1" x14ac:dyDescent="0.15">
      <c r="A213" s="8" t="s">
        <v>321</v>
      </c>
      <c r="B213" s="83"/>
      <c r="C213" s="80"/>
      <c r="D213" s="18">
        <v>206</v>
      </c>
    </row>
    <row r="214" spans="1:4" ht="15" customHeight="1" x14ac:dyDescent="0.15">
      <c r="B214" s="83"/>
      <c r="C214" s="80"/>
      <c r="D214" s="18"/>
    </row>
    <row r="215" spans="1:4" s="7" customFormat="1" ht="15" customHeight="1" x14ac:dyDescent="0.15">
      <c r="A215" s="5" t="s">
        <v>81</v>
      </c>
      <c r="B215" s="81">
        <v>201568</v>
      </c>
      <c r="C215" s="80">
        <v>497311</v>
      </c>
      <c r="D215" s="53">
        <f>SUM(D216:D217)</f>
        <v>17771</v>
      </c>
    </row>
    <row r="216" spans="1:4" ht="15" customHeight="1" x14ac:dyDescent="0.15">
      <c r="A216" s="8" t="s">
        <v>412</v>
      </c>
      <c r="B216" s="83"/>
      <c r="C216" s="80"/>
      <c r="D216" s="18">
        <v>12381</v>
      </c>
    </row>
    <row r="217" spans="1:4" ht="15" customHeight="1" x14ac:dyDescent="0.15">
      <c r="A217" s="8" t="s">
        <v>898</v>
      </c>
      <c r="B217" s="83"/>
      <c r="C217" s="80"/>
      <c r="D217" s="18">
        <v>5390</v>
      </c>
    </row>
    <row r="218" spans="1:4" ht="15" customHeight="1" x14ac:dyDescent="0.15">
      <c r="B218" s="83"/>
      <c r="C218" s="80"/>
      <c r="D218" s="18"/>
    </row>
    <row r="219" spans="1:4" s="7" customFormat="1" ht="15" customHeight="1" x14ac:dyDescent="0.15">
      <c r="A219" s="5" t="s">
        <v>82</v>
      </c>
      <c r="B219" s="81">
        <v>56901</v>
      </c>
      <c r="C219" s="80">
        <v>268976</v>
      </c>
      <c r="D219" s="53">
        <f>SUM(D220:D221)</f>
        <v>1182</v>
      </c>
    </row>
    <row r="220" spans="1:4" ht="15" customHeight="1" x14ac:dyDescent="0.15">
      <c r="A220" s="8" t="s">
        <v>557</v>
      </c>
      <c r="B220" s="83"/>
      <c r="C220" s="80"/>
      <c r="D220" s="18">
        <v>811</v>
      </c>
    </row>
    <row r="221" spans="1:4" ht="15" customHeight="1" x14ac:dyDescent="0.15">
      <c r="A221" s="8" t="s">
        <v>899</v>
      </c>
      <c r="B221" s="83"/>
      <c r="C221" s="80"/>
      <c r="D221" s="18">
        <v>371</v>
      </c>
    </row>
    <row r="222" spans="1:4" ht="15" customHeight="1" x14ac:dyDescent="0.15">
      <c r="B222" s="83"/>
      <c r="C222" s="80"/>
      <c r="D222" s="18"/>
    </row>
    <row r="223" spans="1:4" s="7" customFormat="1" ht="15" customHeight="1" x14ac:dyDescent="0.15">
      <c r="A223" s="5" t="s">
        <v>83</v>
      </c>
      <c r="B223" s="81">
        <v>86921</v>
      </c>
      <c r="C223" s="80">
        <v>639625</v>
      </c>
      <c r="D223" s="53">
        <f>SUM(D224:D227)</f>
        <v>16900</v>
      </c>
    </row>
    <row r="224" spans="1:4" ht="15" customHeight="1" x14ac:dyDescent="0.15">
      <c r="A224" s="8" t="s">
        <v>884</v>
      </c>
      <c r="B224" s="83"/>
      <c r="C224" s="80"/>
      <c r="D224" s="18">
        <v>11596</v>
      </c>
    </row>
    <row r="225" spans="1:4" ht="15" customHeight="1" x14ac:dyDescent="0.15">
      <c r="A225" s="8" t="s">
        <v>496</v>
      </c>
      <c r="B225" s="83"/>
      <c r="C225" s="80"/>
      <c r="D225" s="18">
        <v>4975</v>
      </c>
    </row>
    <row r="226" spans="1:4" ht="15" customHeight="1" x14ac:dyDescent="0.15">
      <c r="A226" s="8" t="s">
        <v>900</v>
      </c>
      <c r="B226" s="83"/>
      <c r="C226" s="80"/>
      <c r="D226" s="18">
        <v>326</v>
      </c>
    </row>
    <row r="227" spans="1:4" ht="15" customHeight="1" x14ac:dyDescent="0.15">
      <c r="A227" s="8" t="s">
        <v>901</v>
      </c>
      <c r="B227" s="83"/>
      <c r="C227" s="80"/>
      <c r="D227" s="18">
        <v>3</v>
      </c>
    </row>
    <row r="228" spans="1:4" ht="15" customHeight="1" x14ac:dyDescent="0.15">
      <c r="B228" s="83"/>
      <c r="C228" s="80"/>
      <c r="D228" s="18"/>
    </row>
    <row r="229" spans="1:4" s="7" customFormat="1" ht="15" customHeight="1" x14ac:dyDescent="0.15">
      <c r="A229" s="5" t="s">
        <v>84</v>
      </c>
      <c r="B229" s="81">
        <v>181536</v>
      </c>
      <c r="C229" s="80">
        <v>323298</v>
      </c>
      <c r="D229" s="53">
        <f>SUM(D230:D231)</f>
        <v>4421</v>
      </c>
    </row>
    <row r="230" spans="1:4" ht="15" customHeight="1" x14ac:dyDescent="0.15">
      <c r="A230" s="8" t="s">
        <v>455</v>
      </c>
      <c r="B230" s="83"/>
      <c r="C230" s="80"/>
      <c r="D230" s="18">
        <v>4402</v>
      </c>
    </row>
    <row r="231" spans="1:4" ht="15" customHeight="1" x14ac:dyDescent="0.15">
      <c r="A231" s="8" t="s">
        <v>902</v>
      </c>
      <c r="B231" s="83"/>
      <c r="C231" s="80"/>
      <c r="D231" s="18">
        <v>19</v>
      </c>
    </row>
    <row r="232" spans="1:4" ht="15" customHeight="1" x14ac:dyDescent="0.15">
      <c r="B232" s="83"/>
      <c r="C232" s="80"/>
      <c r="D232" s="18"/>
    </row>
    <row r="233" spans="1:4" s="7" customFormat="1" ht="15" customHeight="1" x14ac:dyDescent="0.15">
      <c r="A233" s="5" t="s">
        <v>85</v>
      </c>
      <c r="B233" s="81">
        <v>57033</v>
      </c>
      <c r="C233" s="80">
        <v>287896</v>
      </c>
      <c r="D233" s="53">
        <f>SUM(D234)</f>
        <v>3818</v>
      </c>
    </row>
    <row r="234" spans="1:4" ht="15" customHeight="1" x14ac:dyDescent="0.15">
      <c r="A234" s="8" t="s">
        <v>368</v>
      </c>
      <c r="B234" s="83"/>
      <c r="C234" s="80"/>
      <c r="D234" s="18">
        <v>3818</v>
      </c>
    </row>
    <row r="235" spans="1:4" ht="15" customHeight="1" x14ac:dyDescent="0.15">
      <c r="B235" s="83"/>
      <c r="C235" s="80"/>
      <c r="D235" s="18"/>
    </row>
    <row r="236" spans="1:4" s="7" customFormat="1" ht="15" customHeight="1" x14ac:dyDescent="0.15">
      <c r="A236" s="5" t="s">
        <v>86</v>
      </c>
      <c r="B236" s="81">
        <v>32188</v>
      </c>
      <c r="C236" s="80">
        <v>480903</v>
      </c>
      <c r="D236" s="53">
        <f>SUM(D237)</f>
        <v>3126</v>
      </c>
    </row>
    <row r="237" spans="1:4" ht="15" customHeight="1" x14ac:dyDescent="0.15">
      <c r="A237" s="8" t="s">
        <v>405</v>
      </c>
      <c r="B237" s="83"/>
      <c r="C237" s="80"/>
      <c r="D237" s="18">
        <v>3126</v>
      </c>
    </row>
    <row r="238" spans="1:4" ht="15" customHeight="1" x14ac:dyDescent="0.15">
      <c r="B238" s="83"/>
      <c r="C238" s="80"/>
      <c r="D238" s="18"/>
    </row>
    <row r="239" spans="1:4" s="7" customFormat="1" ht="15" customHeight="1" x14ac:dyDescent="0.15">
      <c r="A239" s="5" t="s">
        <v>87</v>
      </c>
      <c r="B239" s="81">
        <v>299949</v>
      </c>
      <c r="C239" s="80">
        <v>4002721</v>
      </c>
      <c r="D239" s="53">
        <f>SUM(D240:D246)</f>
        <v>36934</v>
      </c>
    </row>
    <row r="240" spans="1:4" ht="15" customHeight="1" x14ac:dyDescent="0.15">
      <c r="A240" s="8" t="s">
        <v>365</v>
      </c>
      <c r="B240" s="83"/>
      <c r="C240" s="80"/>
      <c r="D240" s="18">
        <v>15766</v>
      </c>
    </row>
    <row r="241" spans="1:4" ht="15" customHeight="1" x14ac:dyDescent="0.15">
      <c r="A241" s="8" t="s">
        <v>903</v>
      </c>
      <c r="B241" s="83"/>
      <c r="C241" s="80"/>
      <c r="D241" s="18">
        <v>10465</v>
      </c>
    </row>
    <row r="242" spans="1:4" ht="15" customHeight="1" x14ac:dyDescent="0.15">
      <c r="A242" s="8" t="s">
        <v>904</v>
      </c>
      <c r="B242" s="83"/>
      <c r="C242" s="80"/>
      <c r="D242" s="18">
        <v>5960</v>
      </c>
    </row>
    <row r="243" spans="1:4" ht="15" customHeight="1" x14ac:dyDescent="0.15">
      <c r="A243" s="8" t="s">
        <v>757</v>
      </c>
      <c r="B243" s="83"/>
      <c r="C243" s="80"/>
      <c r="D243" s="18">
        <v>3696</v>
      </c>
    </row>
    <row r="244" spans="1:4" ht="15" customHeight="1" x14ac:dyDescent="0.15">
      <c r="A244" s="8" t="s">
        <v>905</v>
      </c>
      <c r="B244" s="83"/>
      <c r="C244" s="80"/>
      <c r="D244" s="18">
        <v>634</v>
      </c>
    </row>
    <row r="245" spans="1:4" ht="15" customHeight="1" x14ac:dyDescent="0.15">
      <c r="A245" s="8" t="s">
        <v>906</v>
      </c>
      <c r="B245" s="83"/>
      <c r="C245" s="80"/>
      <c r="D245" s="18">
        <v>288</v>
      </c>
    </row>
    <row r="246" spans="1:4" ht="15" customHeight="1" x14ac:dyDescent="0.15">
      <c r="A246" s="8" t="s">
        <v>907</v>
      </c>
      <c r="B246" s="83"/>
      <c r="C246" s="80"/>
      <c r="D246" s="18">
        <v>125</v>
      </c>
    </row>
    <row r="247" spans="1:4" ht="15" customHeight="1" x14ac:dyDescent="0.15">
      <c r="B247" s="83"/>
      <c r="C247" s="80"/>
      <c r="D247" s="18"/>
    </row>
    <row r="248" spans="1:4" s="7" customFormat="1" ht="15" customHeight="1" x14ac:dyDescent="0.15">
      <c r="A248" s="5" t="s">
        <v>88</v>
      </c>
      <c r="B248" s="81">
        <v>243466</v>
      </c>
      <c r="C248" s="80">
        <v>632268</v>
      </c>
      <c r="D248" s="53">
        <f>SUM(D249:D252)</f>
        <v>17750</v>
      </c>
    </row>
    <row r="249" spans="1:4" ht="15" customHeight="1" x14ac:dyDescent="0.15">
      <c r="A249" s="8" t="s">
        <v>408</v>
      </c>
      <c r="B249" s="83"/>
      <c r="C249" s="80"/>
      <c r="D249" s="18">
        <v>13130</v>
      </c>
    </row>
    <row r="250" spans="1:4" ht="15" customHeight="1" x14ac:dyDescent="0.15">
      <c r="A250" s="8" t="s">
        <v>908</v>
      </c>
      <c r="B250" s="83"/>
      <c r="C250" s="80"/>
      <c r="D250" s="18">
        <v>4000</v>
      </c>
    </row>
    <row r="251" spans="1:4" ht="15" customHeight="1" x14ac:dyDescent="0.15">
      <c r="A251" s="8" t="s">
        <v>909</v>
      </c>
      <c r="B251" s="83"/>
      <c r="C251" s="80"/>
      <c r="D251" s="18">
        <v>513</v>
      </c>
    </row>
    <row r="252" spans="1:4" ht="15" customHeight="1" x14ac:dyDescent="0.15">
      <c r="A252" s="8" t="s">
        <v>910</v>
      </c>
      <c r="B252" s="83"/>
      <c r="C252" s="80"/>
      <c r="D252" s="18">
        <v>107</v>
      </c>
    </row>
    <row r="253" spans="1:4" ht="15" customHeight="1" x14ac:dyDescent="0.15">
      <c r="B253" s="83"/>
      <c r="C253" s="80"/>
      <c r="D253" s="18"/>
    </row>
    <row r="254" spans="1:4" s="7" customFormat="1" ht="15" customHeight="1" x14ac:dyDescent="0.15">
      <c r="A254" s="5" t="s">
        <v>89</v>
      </c>
      <c r="B254" s="81">
        <v>78343</v>
      </c>
      <c r="C254" s="80">
        <v>260624</v>
      </c>
      <c r="D254" s="53">
        <f>SUM(D255)</f>
        <v>2228</v>
      </c>
    </row>
    <row r="255" spans="1:4" ht="15" customHeight="1" x14ac:dyDescent="0.15">
      <c r="A255" s="8" t="s">
        <v>498</v>
      </c>
      <c r="B255" s="83"/>
      <c r="C255" s="80"/>
      <c r="D255" s="18">
        <v>2228</v>
      </c>
    </row>
    <row r="256" spans="1:4" ht="15" customHeight="1" x14ac:dyDescent="0.15">
      <c r="B256" s="83"/>
      <c r="C256" s="80"/>
      <c r="D256" s="18"/>
    </row>
    <row r="257" spans="1:4" s="7" customFormat="1" ht="15" customHeight="1" x14ac:dyDescent="0.15">
      <c r="A257" s="5" t="s">
        <v>90</v>
      </c>
      <c r="B257" s="81">
        <v>49145</v>
      </c>
      <c r="C257" s="80">
        <v>258275</v>
      </c>
      <c r="D257" s="53">
        <f>SUM(D258:D260)</f>
        <v>6646</v>
      </c>
    </row>
    <row r="258" spans="1:4" ht="15" customHeight="1" x14ac:dyDescent="0.15">
      <c r="A258" s="8" t="s">
        <v>336</v>
      </c>
      <c r="B258" s="83"/>
      <c r="C258" s="80"/>
      <c r="D258" s="18">
        <v>4694</v>
      </c>
    </row>
    <row r="259" spans="1:4" ht="15" customHeight="1" x14ac:dyDescent="0.15">
      <c r="A259" s="8" t="s">
        <v>912</v>
      </c>
      <c r="B259" s="83"/>
      <c r="C259" s="80"/>
      <c r="D259" s="18">
        <v>1017</v>
      </c>
    </row>
    <row r="260" spans="1:4" ht="15" customHeight="1" x14ac:dyDescent="0.15">
      <c r="A260" s="8" t="s">
        <v>911</v>
      </c>
      <c r="B260" s="83"/>
      <c r="C260" s="80"/>
      <c r="D260" s="18">
        <v>935</v>
      </c>
    </row>
    <row r="261" spans="1:4" ht="15" customHeight="1" x14ac:dyDescent="0.15">
      <c r="B261" s="83"/>
      <c r="C261" s="80"/>
      <c r="D261" s="18"/>
    </row>
    <row r="262" spans="1:4" s="7" customFormat="1" ht="15" customHeight="1" x14ac:dyDescent="0.15">
      <c r="A262" s="5" t="s">
        <v>91</v>
      </c>
      <c r="B262" s="81">
        <v>201635</v>
      </c>
      <c r="C262" s="80">
        <v>662038</v>
      </c>
      <c r="D262" s="53">
        <f>SUM(D263:D266)</f>
        <v>9194</v>
      </c>
    </row>
    <row r="263" spans="1:4" ht="15" customHeight="1" x14ac:dyDescent="0.15">
      <c r="A263" s="8" t="s">
        <v>315</v>
      </c>
      <c r="B263" s="83"/>
      <c r="C263" s="80"/>
      <c r="D263" s="18">
        <v>4601</v>
      </c>
    </row>
    <row r="264" spans="1:4" ht="15" customHeight="1" x14ac:dyDescent="0.15">
      <c r="A264" s="8" t="s">
        <v>995</v>
      </c>
      <c r="B264" s="83"/>
      <c r="C264" s="80"/>
      <c r="D264" s="18">
        <v>3200</v>
      </c>
    </row>
    <row r="265" spans="1:4" ht="15" customHeight="1" x14ac:dyDescent="0.15">
      <c r="A265" s="8" t="s">
        <v>740</v>
      </c>
      <c r="B265" s="83"/>
      <c r="C265" s="80"/>
      <c r="D265" s="18">
        <v>1143</v>
      </c>
    </row>
    <row r="266" spans="1:4" ht="15" customHeight="1" x14ac:dyDescent="0.15">
      <c r="A266" s="8" t="s">
        <v>913</v>
      </c>
      <c r="B266" s="83"/>
      <c r="C266" s="80"/>
      <c r="D266" s="18">
        <v>250</v>
      </c>
    </row>
    <row r="267" spans="1:4" ht="15" customHeight="1" x14ac:dyDescent="0.15">
      <c r="B267" s="83"/>
      <c r="C267" s="80"/>
      <c r="D267" s="18"/>
    </row>
    <row r="268" spans="1:4" s="7" customFormat="1" ht="15" customHeight="1" x14ac:dyDescent="0.15">
      <c r="A268" s="5" t="s">
        <v>92</v>
      </c>
      <c r="B268" s="81">
        <v>87330</v>
      </c>
      <c r="C268" s="80">
        <v>501137</v>
      </c>
      <c r="D268" s="53">
        <f>SUM(D269)</f>
        <v>2922</v>
      </c>
    </row>
    <row r="269" spans="1:4" ht="15" customHeight="1" x14ac:dyDescent="0.15">
      <c r="A269" s="8" t="s">
        <v>532</v>
      </c>
      <c r="B269" s="83"/>
      <c r="C269" s="80"/>
      <c r="D269" s="18">
        <v>2922</v>
      </c>
    </row>
    <row r="270" spans="1:4" ht="15" customHeight="1" x14ac:dyDescent="0.15">
      <c r="B270" s="83"/>
      <c r="C270" s="80"/>
      <c r="D270" s="18"/>
    </row>
    <row r="271" spans="1:4" s="7" customFormat="1" ht="15" customHeight="1" x14ac:dyDescent="0.15">
      <c r="A271" s="5" t="s">
        <v>93</v>
      </c>
      <c r="B271" s="81">
        <v>22957</v>
      </c>
      <c r="C271" s="80">
        <v>453952</v>
      </c>
      <c r="D271" s="53">
        <f>SUM(D272:D275)</f>
        <v>1500</v>
      </c>
    </row>
    <row r="272" spans="1:4" ht="15" customHeight="1" x14ac:dyDescent="0.15">
      <c r="A272" s="8" t="s">
        <v>484</v>
      </c>
      <c r="B272" s="83"/>
      <c r="C272" s="80"/>
      <c r="D272" s="18">
        <v>958</v>
      </c>
    </row>
    <row r="273" spans="1:5" ht="15" customHeight="1" x14ac:dyDescent="0.15">
      <c r="A273" s="8" t="s">
        <v>914</v>
      </c>
      <c r="B273" s="83"/>
      <c r="C273" s="80"/>
      <c r="D273" s="18">
        <v>405</v>
      </c>
    </row>
    <row r="274" spans="1:5" ht="15" customHeight="1" x14ac:dyDescent="0.15">
      <c r="A274" s="8" t="s">
        <v>915</v>
      </c>
      <c r="B274" s="83"/>
      <c r="C274" s="80"/>
      <c r="D274" s="18">
        <v>82</v>
      </c>
    </row>
    <row r="275" spans="1:5" ht="15" customHeight="1" x14ac:dyDescent="0.15">
      <c r="A275" s="8" t="s">
        <v>916</v>
      </c>
      <c r="B275" s="83"/>
      <c r="C275" s="80"/>
      <c r="D275" s="18">
        <v>55</v>
      </c>
    </row>
    <row r="276" spans="1:5" x14ac:dyDescent="0.15">
      <c r="B276" s="83"/>
      <c r="C276" s="80"/>
      <c r="D276" s="18"/>
    </row>
    <row r="277" spans="1:5" s="7" customFormat="1" ht="14.25" customHeight="1" x14ac:dyDescent="0.15">
      <c r="A277" s="5" t="s">
        <v>94</v>
      </c>
      <c r="B277" s="81">
        <v>61518</v>
      </c>
      <c r="C277" s="80">
        <v>587575</v>
      </c>
      <c r="D277" s="53">
        <f>SUM(D278:D281)</f>
        <v>5537</v>
      </c>
    </row>
    <row r="278" spans="1:5" ht="15" customHeight="1" x14ac:dyDescent="0.15">
      <c r="A278" s="8" t="s">
        <v>324</v>
      </c>
      <c r="B278" s="83"/>
      <c r="C278" s="80"/>
      <c r="D278" s="18">
        <v>4777</v>
      </c>
    </row>
    <row r="279" spans="1:5" ht="15" customHeight="1" x14ac:dyDescent="0.15">
      <c r="A279" s="8" t="s">
        <v>917</v>
      </c>
      <c r="B279" s="83"/>
      <c r="C279" s="80"/>
      <c r="D279" s="18">
        <v>320</v>
      </c>
    </row>
    <row r="280" spans="1:5" ht="15" customHeight="1" x14ac:dyDescent="0.15">
      <c r="A280" s="8" t="s">
        <v>918</v>
      </c>
      <c r="B280" s="83"/>
      <c r="C280" s="80"/>
      <c r="D280" s="18">
        <v>307</v>
      </c>
    </row>
    <row r="281" spans="1:5" ht="15" customHeight="1" x14ac:dyDescent="0.15">
      <c r="A281" s="8" t="s">
        <v>919</v>
      </c>
      <c r="B281" s="83"/>
      <c r="C281" s="80"/>
      <c r="D281" s="18">
        <v>133</v>
      </c>
    </row>
    <row r="282" spans="1:5" ht="15" customHeight="1" x14ac:dyDescent="0.15">
      <c r="B282" s="83"/>
      <c r="C282" s="80"/>
      <c r="E282" s="9"/>
    </row>
    <row r="283" spans="1:5" s="7" customFormat="1" ht="15" customHeight="1" x14ac:dyDescent="0.15">
      <c r="A283" s="5" t="s">
        <v>95</v>
      </c>
      <c r="B283" s="81">
        <v>34543</v>
      </c>
      <c r="C283" s="80">
        <v>419897</v>
      </c>
      <c r="D283" s="53">
        <f>SUM(D284)</f>
        <v>5072</v>
      </c>
    </row>
    <row r="284" spans="1:5" ht="15" customHeight="1" x14ac:dyDescent="0.15">
      <c r="A284" s="8" t="s">
        <v>357</v>
      </c>
      <c r="B284" s="83"/>
      <c r="C284" s="80"/>
      <c r="D284" s="18">
        <v>5072</v>
      </c>
    </row>
    <row r="285" spans="1:5" ht="15" customHeight="1" x14ac:dyDescent="0.15">
      <c r="B285" s="83"/>
      <c r="C285" s="80"/>
      <c r="D285" s="18"/>
    </row>
    <row r="286" spans="1:5" s="7" customFormat="1" ht="15" customHeight="1" x14ac:dyDescent="0.15">
      <c r="A286" s="5" t="s">
        <v>96</v>
      </c>
      <c r="B286" s="81">
        <v>322581</v>
      </c>
      <c r="C286" s="80">
        <v>684946</v>
      </c>
      <c r="D286" s="53">
        <f>SUM(D287:D290)</f>
        <v>33997</v>
      </c>
    </row>
    <row r="287" spans="1:5" ht="15" customHeight="1" x14ac:dyDescent="0.15">
      <c r="A287" s="8" t="s">
        <v>450</v>
      </c>
      <c r="B287" s="83"/>
      <c r="C287" s="80"/>
      <c r="D287" s="18">
        <v>15175</v>
      </c>
    </row>
    <row r="288" spans="1:5" ht="15" customHeight="1" x14ac:dyDescent="0.15">
      <c r="A288" s="8" t="s">
        <v>920</v>
      </c>
      <c r="B288" s="83"/>
      <c r="C288" s="80"/>
      <c r="D288" s="18">
        <v>11599</v>
      </c>
    </row>
    <row r="289" spans="1:4" ht="15" customHeight="1" x14ac:dyDescent="0.15">
      <c r="A289" s="8" t="s">
        <v>921</v>
      </c>
      <c r="B289" s="83"/>
      <c r="C289" s="80"/>
      <c r="D289" s="18">
        <v>4303</v>
      </c>
    </row>
    <row r="290" spans="1:4" ht="15" customHeight="1" x14ac:dyDescent="0.15">
      <c r="A290" s="8" t="s">
        <v>922</v>
      </c>
      <c r="B290" s="83"/>
      <c r="C290" s="80"/>
      <c r="D290" s="18">
        <v>2920</v>
      </c>
    </row>
    <row r="291" spans="1:4" ht="15" customHeight="1" x14ac:dyDescent="0.15">
      <c r="B291" s="83"/>
      <c r="C291" s="80"/>
      <c r="D291" s="18"/>
    </row>
    <row r="292" spans="1:4" s="7" customFormat="1" ht="15" customHeight="1" x14ac:dyDescent="0.15">
      <c r="A292" s="5" t="s">
        <v>23</v>
      </c>
      <c r="B292" s="81">
        <v>108431</v>
      </c>
      <c r="C292" s="80">
        <v>392887</v>
      </c>
      <c r="D292" s="53">
        <f>SUM(D293:D301)</f>
        <v>27835</v>
      </c>
    </row>
    <row r="293" spans="1:4" ht="15" customHeight="1" x14ac:dyDescent="0.15">
      <c r="A293" s="8" t="s">
        <v>923</v>
      </c>
      <c r="B293" s="83"/>
      <c r="C293" s="80"/>
      <c r="D293" s="18">
        <v>24293</v>
      </c>
    </row>
    <row r="294" spans="1:4" ht="15" customHeight="1" x14ac:dyDescent="0.15">
      <c r="A294" s="8" t="s">
        <v>924</v>
      </c>
      <c r="B294" s="83"/>
      <c r="C294" s="80"/>
      <c r="D294" s="18">
        <v>1360</v>
      </c>
    </row>
    <row r="295" spans="1:4" ht="15" customHeight="1" x14ac:dyDescent="0.15">
      <c r="A295" s="8" t="s">
        <v>925</v>
      </c>
      <c r="B295" s="83"/>
      <c r="C295" s="80"/>
      <c r="D295" s="18">
        <v>614</v>
      </c>
    </row>
    <row r="296" spans="1:4" ht="15" customHeight="1" x14ac:dyDescent="0.15">
      <c r="A296" s="8" t="s">
        <v>299</v>
      </c>
      <c r="B296" s="83"/>
      <c r="C296" s="80"/>
      <c r="D296" s="18">
        <v>576</v>
      </c>
    </row>
    <row r="297" spans="1:4" ht="15" customHeight="1" x14ac:dyDescent="0.15">
      <c r="A297" s="8" t="s">
        <v>338</v>
      </c>
      <c r="B297" s="83"/>
      <c r="C297" s="80"/>
      <c r="D297" s="18">
        <v>482</v>
      </c>
    </row>
    <row r="298" spans="1:4" ht="15" customHeight="1" x14ac:dyDescent="0.15">
      <c r="A298" s="8" t="s">
        <v>926</v>
      </c>
      <c r="B298" s="83"/>
      <c r="C298" s="80"/>
      <c r="D298" s="18">
        <v>351</v>
      </c>
    </row>
    <row r="299" spans="1:4" ht="15" customHeight="1" x14ac:dyDescent="0.15">
      <c r="A299" s="8" t="s">
        <v>927</v>
      </c>
      <c r="B299" s="83"/>
      <c r="C299" s="80"/>
      <c r="D299" s="18">
        <v>105</v>
      </c>
    </row>
    <row r="300" spans="1:4" ht="15" customHeight="1" x14ac:dyDescent="0.15">
      <c r="A300" s="8" t="s">
        <v>928</v>
      </c>
      <c r="B300" s="83"/>
      <c r="C300" s="80"/>
      <c r="D300" s="18">
        <v>30</v>
      </c>
    </row>
    <row r="301" spans="1:4" ht="15" customHeight="1" x14ac:dyDescent="0.15">
      <c r="A301" s="8" t="s">
        <v>929</v>
      </c>
      <c r="B301" s="83"/>
      <c r="C301" s="80"/>
      <c r="D301" s="18">
        <v>24</v>
      </c>
    </row>
    <row r="302" spans="1:4" ht="15" customHeight="1" x14ac:dyDescent="0.15">
      <c r="B302" s="83"/>
      <c r="C302" s="80"/>
      <c r="D302" s="18"/>
    </row>
    <row r="303" spans="1:4" s="7" customFormat="1" ht="15" customHeight="1" x14ac:dyDescent="0.15">
      <c r="A303" s="5" t="s">
        <v>97</v>
      </c>
      <c r="B303" s="81">
        <v>193692</v>
      </c>
      <c r="C303" s="80">
        <v>8679888</v>
      </c>
      <c r="D303" s="53">
        <f>SUM(D304:D309)</f>
        <v>40764</v>
      </c>
    </row>
    <row r="304" spans="1:4" ht="15" customHeight="1" x14ac:dyDescent="0.15">
      <c r="A304" s="8" t="s">
        <v>303</v>
      </c>
      <c r="B304" s="83"/>
      <c r="C304" s="80"/>
      <c r="D304" s="18">
        <v>30381</v>
      </c>
    </row>
    <row r="305" spans="1:4" ht="15" customHeight="1" x14ac:dyDescent="0.15">
      <c r="A305" s="8" t="s">
        <v>930</v>
      </c>
      <c r="B305" s="83"/>
      <c r="C305" s="80"/>
      <c r="D305" s="18">
        <v>7683</v>
      </c>
    </row>
    <row r="306" spans="1:4" ht="15" customHeight="1" x14ac:dyDescent="0.15">
      <c r="A306" s="8" t="s">
        <v>932</v>
      </c>
      <c r="B306" s="83"/>
      <c r="C306" s="80"/>
      <c r="D306" s="18">
        <v>1358</v>
      </c>
    </row>
    <row r="307" spans="1:4" ht="15" customHeight="1" x14ac:dyDescent="0.15">
      <c r="A307" s="8" t="s">
        <v>931</v>
      </c>
      <c r="B307" s="83"/>
      <c r="C307" s="80"/>
      <c r="D307" s="18">
        <v>1300</v>
      </c>
    </row>
    <row r="308" spans="1:4" ht="15" customHeight="1" x14ac:dyDescent="0.15">
      <c r="A308" s="8" t="s">
        <v>933</v>
      </c>
      <c r="B308" s="83"/>
      <c r="C308" s="80"/>
      <c r="D308" s="18">
        <v>27</v>
      </c>
    </row>
    <row r="309" spans="1:4" ht="15" customHeight="1" x14ac:dyDescent="0.15">
      <c r="A309" s="8" t="s">
        <v>934</v>
      </c>
      <c r="B309" s="83"/>
      <c r="C309" s="80"/>
      <c r="D309" s="18">
        <v>15</v>
      </c>
    </row>
    <row r="310" spans="1:4" ht="15" customHeight="1" x14ac:dyDescent="0.15">
      <c r="B310" s="83"/>
      <c r="C310" s="80"/>
      <c r="D310" s="18"/>
    </row>
    <row r="311" spans="1:4" s="7" customFormat="1" ht="15" customHeight="1" x14ac:dyDescent="0.15">
      <c r="A311" s="5" t="s">
        <v>98</v>
      </c>
      <c r="B311" s="81">
        <v>15480</v>
      </c>
      <c r="C311" s="80">
        <v>284054</v>
      </c>
      <c r="D311" s="53">
        <f>SUM(D312:D313)</f>
        <v>838</v>
      </c>
    </row>
    <row r="312" spans="1:4" ht="15" customHeight="1" x14ac:dyDescent="0.15">
      <c r="A312" s="8" t="s">
        <v>438</v>
      </c>
      <c r="B312" s="83"/>
      <c r="C312" s="80"/>
      <c r="D312" s="18">
        <v>758</v>
      </c>
    </row>
    <row r="313" spans="1:4" ht="15" customHeight="1" x14ac:dyDescent="0.15">
      <c r="A313" s="8" t="s">
        <v>832</v>
      </c>
      <c r="B313" s="83"/>
      <c r="C313" s="80"/>
      <c r="D313" s="18">
        <v>80</v>
      </c>
    </row>
    <row r="314" spans="1:4" ht="15" customHeight="1" x14ac:dyDescent="0.15">
      <c r="B314" s="83"/>
      <c r="C314" s="80"/>
      <c r="D314" s="18"/>
    </row>
    <row r="315" spans="1:4" s="7" customFormat="1" ht="15" customHeight="1" x14ac:dyDescent="0.15">
      <c r="A315" s="5" t="s">
        <v>99</v>
      </c>
      <c r="B315" s="81">
        <v>34637</v>
      </c>
      <c r="C315" s="80">
        <v>249954</v>
      </c>
      <c r="D315" s="53">
        <f>SUM(D316)</f>
        <v>1781</v>
      </c>
    </row>
    <row r="316" spans="1:4" ht="15" customHeight="1" x14ac:dyDescent="0.15">
      <c r="A316" s="8" t="s">
        <v>449</v>
      </c>
      <c r="B316" s="83"/>
      <c r="C316" s="80"/>
      <c r="D316" s="18">
        <v>1781</v>
      </c>
    </row>
    <row r="317" spans="1:4" ht="15" customHeight="1" x14ac:dyDescent="0.15">
      <c r="B317" s="83"/>
      <c r="C317" s="80"/>
      <c r="D317" s="18"/>
    </row>
    <row r="318" spans="1:4" s="7" customFormat="1" ht="15" customHeight="1" x14ac:dyDescent="0.15">
      <c r="A318" s="5" t="s">
        <v>100</v>
      </c>
      <c r="B318" s="81">
        <v>64861</v>
      </c>
      <c r="C318" s="80">
        <v>243535</v>
      </c>
      <c r="D318" s="53">
        <f>SUM(D319:D320)</f>
        <v>16731</v>
      </c>
    </row>
    <row r="319" spans="1:4" ht="15" customHeight="1" x14ac:dyDescent="0.15">
      <c r="A319" s="8" t="s">
        <v>935</v>
      </c>
      <c r="B319" s="83"/>
      <c r="C319" s="80"/>
      <c r="D319" s="18">
        <v>15872</v>
      </c>
    </row>
    <row r="320" spans="1:4" ht="15" customHeight="1" x14ac:dyDescent="0.15">
      <c r="A320" s="8" t="s">
        <v>540</v>
      </c>
      <c r="B320" s="83"/>
      <c r="C320" s="80"/>
      <c r="D320" s="18">
        <v>859</v>
      </c>
    </row>
    <row r="321" spans="1:5" ht="15" customHeight="1" x14ac:dyDescent="0.15">
      <c r="B321" s="83"/>
      <c r="C321" s="80"/>
      <c r="E321" s="9"/>
    </row>
    <row r="322" spans="1:5" s="7" customFormat="1" ht="15" customHeight="1" x14ac:dyDescent="0.15">
      <c r="A322" s="5" t="s">
        <v>101</v>
      </c>
      <c r="B322" s="81">
        <v>35703</v>
      </c>
      <c r="C322" s="80">
        <v>420486</v>
      </c>
      <c r="D322" s="53">
        <f>SUM(D323:D325)</f>
        <v>3867</v>
      </c>
    </row>
    <row r="323" spans="1:5" ht="15" customHeight="1" x14ac:dyDescent="0.15">
      <c r="A323" s="8" t="s">
        <v>374</v>
      </c>
      <c r="B323" s="83"/>
      <c r="C323" s="80"/>
      <c r="D323" s="18">
        <v>1940</v>
      </c>
    </row>
    <row r="324" spans="1:5" ht="15" customHeight="1" x14ac:dyDescent="0.15">
      <c r="A324" s="8" t="s">
        <v>936</v>
      </c>
      <c r="B324" s="83"/>
      <c r="C324" s="80"/>
      <c r="D324" s="18">
        <v>1666</v>
      </c>
    </row>
    <row r="325" spans="1:5" ht="15" customHeight="1" x14ac:dyDescent="0.15">
      <c r="A325" s="8" t="s">
        <v>937</v>
      </c>
      <c r="B325" s="83"/>
      <c r="C325" s="80"/>
      <c r="D325" s="18">
        <v>261</v>
      </c>
    </row>
    <row r="326" spans="1:5" ht="15" customHeight="1" x14ac:dyDescent="0.15">
      <c r="B326" s="83"/>
      <c r="C326" s="80"/>
      <c r="E326" s="9"/>
    </row>
    <row r="327" spans="1:5" s="7" customFormat="1" ht="15" customHeight="1" x14ac:dyDescent="0.15">
      <c r="A327" s="5" t="s">
        <v>102</v>
      </c>
      <c r="B327" s="81">
        <v>388103</v>
      </c>
      <c r="C327" s="80">
        <v>545908</v>
      </c>
      <c r="D327" s="53">
        <f>SUM(D328:D329)</f>
        <v>14804</v>
      </c>
    </row>
    <row r="328" spans="1:5" ht="15" customHeight="1" x14ac:dyDescent="0.15">
      <c r="A328" s="8" t="s">
        <v>453</v>
      </c>
      <c r="B328" s="83"/>
      <c r="C328" s="80"/>
      <c r="D328" s="18">
        <v>14787</v>
      </c>
    </row>
    <row r="329" spans="1:5" ht="15" customHeight="1" x14ac:dyDescent="0.15">
      <c r="A329" s="8" t="s">
        <v>793</v>
      </c>
      <c r="B329" s="83"/>
      <c r="C329" s="80"/>
      <c r="D329" s="18">
        <v>17</v>
      </c>
    </row>
    <row r="330" spans="1:5" ht="15" customHeight="1" x14ac:dyDescent="0.15">
      <c r="B330" s="83"/>
      <c r="C330" s="80"/>
      <c r="D330" s="18"/>
    </row>
    <row r="331" spans="1:5" s="7" customFormat="1" ht="15" customHeight="1" x14ac:dyDescent="0.15">
      <c r="A331" s="5" t="s">
        <v>103</v>
      </c>
      <c r="B331" s="81">
        <v>81337</v>
      </c>
      <c r="C331" s="80">
        <v>450466</v>
      </c>
      <c r="D331" s="53">
        <f>SUM(D332)</f>
        <v>10206</v>
      </c>
    </row>
    <row r="332" spans="1:5" ht="15" customHeight="1" x14ac:dyDescent="0.15">
      <c r="A332" s="8" t="s">
        <v>387</v>
      </c>
      <c r="B332" s="83"/>
      <c r="C332" s="80"/>
      <c r="D332" s="18">
        <v>10206</v>
      </c>
    </row>
    <row r="333" spans="1:5" ht="15" customHeight="1" x14ac:dyDescent="0.15">
      <c r="B333" s="83"/>
      <c r="C333" s="80"/>
      <c r="D333" s="18"/>
    </row>
    <row r="334" spans="1:5" s="7" customFormat="1" ht="15" customHeight="1" x14ac:dyDescent="0.15">
      <c r="A334" s="5" t="s">
        <v>104</v>
      </c>
      <c r="B334" s="81">
        <v>65533</v>
      </c>
      <c r="C334" s="80">
        <v>286678</v>
      </c>
      <c r="D334" s="53">
        <f>SUM(D335:D336)</f>
        <v>3361</v>
      </c>
    </row>
    <row r="335" spans="1:5" ht="15" customHeight="1" x14ac:dyDescent="0.15">
      <c r="A335" s="8" t="s">
        <v>508</v>
      </c>
      <c r="B335" s="83"/>
      <c r="C335" s="80"/>
      <c r="D335" s="18">
        <v>3337</v>
      </c>
    </row>
    <row r="336" spans="1:5" ht="15" customHeight="1" x14ac:dyDescent="0.15">
      <c r="A336" s="8" t="s">
        <v>938</v>
      </c>
      <c r="B336" s="83"/>
      <c r="C336" s="80"/>
      <c r="D336" s="18">
        <v>24</v>
      </c>
    </row>
    <row r="337" spans="1:4" ht="15" customHeight="1" x14ac:dyDescent="0.15">
      <c r="B337" s="83"/>
      <c r="C337" s="80"/>
      <c r="D337" s="18"/>
    </row>
    <row r="338" spans="1:4" s="7" customFormat="1" ht="15" customHeight="1" x14ac:dyDescent="0.15">
      <c r="A338" s="5" t="s">
        <v>105</v>
      </c>
      <c r="B338" s="81">
        <v>85825</v>
      </c>
      <c r="C338" s="80">
        <v>1591765</v>
      </c>
      <c r="D338" s="53">
        <f>SUM(D339:D343)</f>
        <v>11136</v>
      </c>
    </row>
    <row r="339" spans="1:4" ht="15" customHeight="1" x14ac:dyDescent="0.15">
      <c r="A339" s="8" t="s">
        <v>834</v>
      </c>
      <c r="B339" s="83"/>
      <c r="C339" s="80"/>
      <c r="D339" s="18">
        <v>10475</v>
      </c>
    </row>
    <row r="340" spans="1:4" ht="15" customHeight="1" x14ac:dyDescent="0.15">
      <c r="A340" s="8" t="s">
        <v>939</v>
      </c>
      <c r="B340" s="83"/>
      <c r="C340" s="80"/>
      <c r="D340" s="18">
        <v>300</v>
      </c>
    </row>
    <row r="341" spans="1:4" ht="15" customHeight="1" x14ac:dyDescent="0.15">
      <c r="A341" s="8" t="s">
        <v>940</v>
      </c>
      <c r="B341" s="83"/>
      <c r="C341" s="80"/>
      <c r="D341" s="18">
        <v>282</v>
      </c>
    </row>
    <row r="342" spans="1:4" ht="15" customHeight="1" x14ac:dyDescent="0.15">
      <c r="A342" s="8" t="s">
        <v>941</v>
      </c>
      <c r="B342" s="83"/>
      <c r="C342" s="80"/>
      <c r="D342" s="18">
        <v>55</v>
      </c>
    </row>
    <row r="343" spans="1:4" ht="15" customHeight="1" x14ac:dyDescent="0.15">
      <c r="A343" s="8" t="s">
        <v>942</v>
      </c>
      <c r="B343" s="83"/>
      <c r="C343" s="80"/>
      <c r="D343" s="18">
        <v>24</v>
      </c>
    </row>
    <row r="344" spans="1:4" ht="15" customHeight="1" x14ac:dyDescent="0.15">
      <c r="B344" s="83"/>
      <c r="C344" s="80"/>
      <c r="D344" s="18"/>
    </row>
    <row r="345" spans="1:4" s="7" customFormat="1" ht="15" customHeight="1" x14ac:dyDescent="0.15">
      <c r="A345" s="5" t="s">
        <v>106</v>
      </c>
      <c r="B345" s="81">
        <v>330690</v>
      </c>
      <c r="C345" s="80">
        <v>1616300</v>
      </c>
      <c r="D345" s="53">
        <f>SUM(D346:D347)</f>
        <v>49653</v>
      </c>
    </row>
    <row r="346" spans="1:4" ht="15" customHeight="1" x14ac:dyDescent="0.15">
      <c r="A346" s="8" t="s">
        <v>471</v>
      </c>
      <c r="B346" s="83"/>
      <c r="C346" s="80"/>
      <c r="D346" s="18">
        <v>47614</v>
      </c>
    </row>
    <row r="347" spans="1:4" ht="15" customHeight="1" x14ac:dyDescent="0.15">
      <c r="A347" s="8" t="s">
        <v>943</v>
      </c>
      <c r="B347" s="83"/>
      <c r="C347" s="80"/>
      <c r="D347" s="18">
        <v>2039</v>
      </c>
    </row>
    <row r="348" spans="1:4" ht="15" customHeight="1" x14ac:dyDescent="0.15">
      <c r="B348" s="83"/>
      <c r="C348" s="80"/>
      <c r="D348" s="18"/>
    </row>
    <row r="349" spans="1:4" s="7" customFormat="1" ht="15" customHeight="1" x14ac:dyDescent="0.15">
      <c r="A349" s="5" t="s">
        <v>25</v>
      </c>
      <c r="B349" s="81">
        <v>35435</v>
      </c>
      <c r="C349" s="80">
        <v>310884</v>
      </c>
      <c r="D349" s="53">
        <f>SUM(D350:D351)</f>
        <v>3683</v>
      </c>
    </row>
    <row r="350" spans="1:4" ht="15" customHeight="1" x14ac:dyDescent="0.15">
      <c r="A350" s="8" t="s">
        <v>426</v>
      </c>
      <c r="B350" s="83"/>
      <c r="C350" s="80"/>
      <c r="D350" s="18">
        <v>3647</v>
      </c>
    </row>
    <row r="351" spans="1:4" ht="15" customHeight="1" x14ac:dyDescent="0.15">
      <c r="A351" s="8" t="s">
        <v>944</v>
      </c>
      <c r="B351" s="83"/>
      <c r="C351" s="80"/>
      <c r="D351" s="18">
        <v>36</v>
      </c>
    </row>
    <row r="352" spans="1:4" ht="15" customHeight="1" x14ac:dyDescent="0.15">
      <c r="B352" s="83"/>
      <c r="C352" s="80"/>
      <c r="D352" s="18"/>
    </row>
    <row r="353" spans="1:5" s="7" customFormat="1" ht="15" customHeight="1" x14ac:dyDescent="0.15">
      <c r="A353" s="5" t="s">
        <v>107</v>
      </c>
      <c r="B353" s="81">
        <v>45812</v>
      </c>
      <c r="C353" s="80">
        <v>295013</v>
      </c>
      <c r="D353" s="53">
        <f>SUM(D354)</f>
        <v>4375</v>
      </c>
    </row>
    <row r="354" spans="1:5" ht="15" customHeight="1" x14ac:dyDescent="0.15">
      <c r="A354" s="8" t="s">
        <v>441</v>
      </c>
      <c r="B354" s="83"/>
      <c r="C354" s="80"/>
      <c r="D354" s="18">
        <v>4375</v>
      </c>
    </row>
    <row r="355" spans="1:5" ht="15" customHeight="1" x14ac:dyDescent="0.15">
      <c r="B355" s="83"/>
      <c r="C355" s="80"/>
      <c r="D355" s="18"/>
    </row>
    <row r="356" spans="1:5" s="7" customFormat="1" ht="15" customHeight="1" x14ac:dyDescent="0.15">
      <c r="A356" s="5" t="s">
        <v>26</v>
      </c>
      <c r="B356" s="81">
        <v>85393</v>
      </c>
      <c r="C356" s="80">
        <v>652565</v>
      </c>
      <c r="D356" s="53">
        <f>SUM(D357:D359)</f>
        <v>14654</v>
      </c>
    </row>
    <row r="357" spans="1:5" ht="15" customHeight="1" x14ac:dyDescent="0.15">
      <c r="A357" s="8" t="s">
        <v>344</v>
      </c>
      <c r="B357" s="83"/>
      <c r="C357" s="80"/>
      <c r="D357" s="18">
        <v>11664</v>
      </c>
    </row>
    <row r="358" spans="1:5" ht="15" customHeight="1" x14ac:dyDescent="0.15">
      <c r="A358" s="8" t="s">
        <v>945</v>
      </c>
      <c r="B358" s="83"/>
      <c r="C358" s="80"/>
      <c r="D358" s="18">
        <v>2330</v>
      </c>
    </row>
    <row r="359" spans="1:5" ht="15" customHeight="1" x14ac:dyDescent="0.15">
      <c r="A359" s="8" t="s">
        <v>946</v>
      </c>
      <c r="B359" s="83"/>
      <c r="C359" s="80"/>
      <c r="D359" s="18">
        <v>660</v>
      </c>
    </row>
    <row r="360" spans="1:5" ht="15" customHeight="1" x14ac:dyDescent="0.15">
      <c r="B360" s="83"/>
      <c r="C360" s="80"/>
      <c r="D360" s="18"/>
    </row>
    <row r="361" spans="1:5" s="7" customFormat="1" ht="15" customHeight="1" x14ac:dyDescent="0.15">
      <c r="A361" s="5" t="s">
        <v>108</v>
      </c>
      <c r="B361" s="81">
        <v>91458</v>
      </c>
      <c r="C361" s="80">
        <v>469363</v>
      </c>
      <c r="D361" s="53">
        <f>SUM(D362:D364)</f>
        <v>9874</v>
      </c>
    </row>
    <row r="362" spans="1:5" ht="15" customHeight="1" x14ac:dyDescent="0.15">
      <c r="A362" s="8" t="s">
        <v>947</v>
      </c>
      <c r="B362" s="83"/>
      <c r="C362" s="80"/>
      <c r="D362" s="18">
        <v>5579</v>
      </c>
    </row>
    <row r="363" spans="1:5" ht="15" customHeight="1" x14ac:dyDescent="0.15">
      <c r="A363" s="8" t="s">
        <v>424</v>
      </c>
      <c r="B363" s="83"/>
      <c r="C363" s="80"/>
      <c r="D363" s="18">
        <v>3947</v>
      </c>
    </row>
    <row r="364" spans="1:5" ht="15" customHeight="1" x14ac:dyDescent="0.15">
      <c r="A364" s="8" t="s">
        <v>948</v>
      </c>
      <c r="B364" s="83"/>
      <c r="C364" s="80"/>
      <c r="D364" s="18">
        <v>348</v>
      </c>
    </row>
    <row r="365" spans="1:5" ht="15" customHeight="1" x14ac:dyDescent="0.15">
      <c r="B365" s="83"/>
      <c r="C365" s="80"/>
      <c r="E365" s="9"/>
    </row>
    <row r="366" spans="1:5" s="7" customFormat="1" ht="15" customHeight="1" x14ac:dyDescent="0.15">
      <c r="A366" s="5" t="s">
        <v>109</v>
      </c>
      <c r="B366" s="81">
        <v>65926</v>
      </c>
      <c r="C366" s="80">
        <v>255055</v>
      </c>
      <c r="D366" s="53">
        <f>SUM(D367:D368)</f>
        <v>3446</v>
      </c>
    </row>
    <row r="367" spans="1:5" ht="15" customHeight="1" x14ac:dyDescent="0.15">
      <c r="A367" s="8" t="s">
        <v>463</v>
      </c>
      <c r="B367" s="83"/>
      <c r="C367" s="80"/>
      <c r="D367" s="18">
        <v>2694</v>
      </c>
    </row>
    <row r="368" spans="1:5" ht="15" customHeight="1" x14ac:dyDescent="0.15">
      <c r="A368" s="8" t="s">
        <v>949</v>
      </c>
      <c r="B368" s="83"/>
      <c r="C368" s="80"/>
      <c r="D368" s="18">
        <v>752</v>
      </c>
    </row>
    <row r="369" spans="1:4" ht="15" customHeight="1" x14ac:dyDescent="0.15">
      <c r="B369" s="83"/>
      <c r="C369" s="80"/>
      <c r="D369" s="18"/>
    </row>
    <row r="370" spans="1:4" s="7" customFormat="1" ht="15" customHeight="1" x14ac:dyDescent="0.15">
      <c r="A370" s="5" t="s">
        <v>110</v>
      </c>
      <c r="B370" s="81">
        <v>51930</v>
      </c>
      <c r="C370" s="80">
        <v>321943</v>
      </c>
      <c r="D370" s="53">
        <f>SUM(D371:D373)</f>
        <v>3531</v>
      </c>
    </row>
    <row r="371" spans="1:4" ht="15" customHeight="1" x14ac:dyDescent="0.15">
      <c r="A371" s="8" t="s">
        <v>415</v>
      </c>
      <c r="B371" s="83"/>
      <c r="C371" s="80"/>
      <c r="D371" s="18">
        <v>2984</v>
      </c>
    </row>
    <row r="372" spans="1:4" ht="15" customHeight="1" x14ac:dyDescent="0.15">
      <c r="A372" s="8" t="s">
        <v>950</v>
      </c>
      <c r="B372" s="83"/>
      <c r="C372" s="80"/>
      <c r="D372" s="18">
        <v>297</v>
      </c>
    </row>
    <row r="373" spans="1:4" ht="15" customHeight="1" x14ac:dyDescent="0.15">
      <c r="A373" s="8" t="s">
        <v>951</v>
      </c>
      <c r="B373" s="83"/>
      <c r="C373" s="80"/>
      <c r="D373" s="18">
        <v>250</v>
      </c>
    </row>
    <row r="374" spans="1:4" ht="15" customHeight="1" x14ac:dyDescent="0.15">
      <c r="B374" s="83"/>
      <c r="C374" s="80"/>
      <c r="D374" s="18"/>
    </row>
    <row r="375" spans="1:4" s="7" customFormat="1" ht="15" customHeight="1" x14ac:dyDescent="0.15">
      <c r="A375" s="5" t="s">
        <v>111</v>
      </c>
      <c r="B375" s="81">
        <v>62666</v>
      </c>
      <c r="C375" s="80">
        <v>500667</v>
      </c>
      <c r="D375" s="53">
        <f>SUM(D376:D378)</f>
        <v>4950</v>
      </c>
    </row>
    <row r="376" spans="1:4" ht="15" customHeight="1" x14ac:dyDescent="0.15">
      <c r="A376" s="8" t="s">
        <v>330</v>
      </c>
      <c r="B376" s="83"/>
      <c r="C376" s="80"/>
      <c r="D376" s="18">
        <v>3188</v>
      </c>
    </row>
    <row r="377" spans="1:4" ht="15" customHeight="1" x14ac:dyDescent="0.15">
      <c r="A377" s="8" t="s">
        <v>952</v>
      </c>
      <c r="B377" s="83"/>
      <c r="C377" s="80"/>
      <c r="D377" s="18">
        <v>1746</v>
      </c>
    </row>
    <row r="378" spans="1:4" ht="15" customHeight="1" x14ac:dyDescent="0.15">
      <c r="A378" s="8" t="s">
        <v>953</v>
      </c>
      <c r="B378" s="83"/>
      <c r="C378" s="80"/>
      <c r="D378" s="18">
        <v>16</v>
      </c>
    </row>
    <row r="379" spans="1:4" ht="15" customHeight="1" x14ac:dyDescent="0.15">
      <c r="A379" s="6"/>
      <c r="B379" s="83"/>
      <c r="C379" s="80"/>
      <c r="D379" s="18"/>
    </row>
    <row r="380" spans="1:4" s="7" customFormat="1" ht="15" customHeight="1" x14ac:dyDescent="0.15">
      <c r="A380" s="5" t="s">
        <v>112</v>
      </c>
      <c r="B380" s="81">
        <v>294997</v>
      </c>
      <c r="C380" s="80">
        <v>1457400</v>
      </c>
      <c r="D380" s="53">
        <f>SUM(D381:D385)</f>
        <v>30407</v>
      </c>
    </row>
    <row r="381" spans="1:4" ht="15" customHeight="1" x14ac:dyDescent="0.15">
      <c r="A381" s="8" t="s">
        <v>301</v>
      </c>
      <c r="B381" s="83"/>
      <c r="C381" s="80"/>
      <c r="D381" s="18">
        <v>15891</v>
      </c>
    </row>
    <row r="382" spans="1:4" ht="15" customHeight="1" x14ac:dyDescent="0.15">
      <c r="A382" s="8" t="s">
        <v>954</v>
      </c>
      <c r="B382" s="83"/>
      <c r="C382" s="80"/>
      <c r="D382" s="18">
        <v>12360</v>
      </c>
    </row>
    <row r="383" spans="1:4" ht="15" customHeight="1" x14ac:dyDescent="0.15">
      <c r="A383" s="8" t="s">
        <v>955</v>
      </c>
      <c r="B383" s="83"/>
      <c r="C383" s="80"/>
      <c r="D383" s="18">
        <v>990</v>
      </c>
    </row>
    <row r="384" spans="1:4" ht="15" customHeight="1" x14ac:dyDescent="0.15">
      <c r="A384" s="8" t="s">
        <v>956</v>
      </c>
      <c r="B384" s="83"/>
      <c r="C384" s="80"/>
      <c r="D384" s="18">
        <v>935</v>
      </c>
    </row>
    <row r="385" spans="1:5" ht="15" customHeight="1" x14ac:dyDescent="0.15">
      <c r="A385" s="8" t="s">
        <v>957</v>
      </c>
      <c r="B385" s="83"/>
      <c r="C385" s="80"/>
      <c r="D385" s="18">
        <v>231</v>
      </c>
    </row>
    <row r="386" spans="1:5" ht="15" customHeight="1" x14ac:dyDescent="0.15">
      <c r="B386" s="83"/>
      <c r="C386" s="80"/>
      <c r="D386" s="18"/>
    </row>
    <row r="387" spans="1:5" s="7" customFormat="1" ht="15" customHeight="1" x14ac:dyDescent="0.15">
      <c r="A387" s="5" t="s">
        <v>113</v>
      </c>
      <c r="B387" s="81">
        <v>208120</v>
      </c>
      <c r="C387" s="80">
        <v>1405422</v>
      </c>
      <c r="D387" s="53">
        <f>SUM(D388:D393)</f>
        <v>39269</v>
      </c>
    </row>
    <row r="388" spans="1:5" ht="15" customHeight="1" x14ac:dyDescent="0.15">
      <c r="A388" s="8" t="s">
        <v>769</v>
      </c>
      <c r="B388" s="83"/>
      <c r="C388" s="80"/>
      <c r="D388" s="18">
        <v>33194</v>
      </c>
    </row>
    <row r="389" spans="1:5" ht="15" customHeight="1" x14ac:dyDescent="0.15">
      <c r="A389" s="8" t="s">
        <v>958</v>
      </c>
      <c r="B389" s="83"/>
      <c r="C389" s="80"/>
      <c r="D389" s="18">
        <v>4094</v>
      </c>
    </row>
    <row r="390" spans="1:5" ht="15" customHeight="1" x14ac:dyDescent="0.15">
      <c r="A390" s="8" t="s">
        <v>959</v>
      </c>
      <c r="B390" s="83"/>
      <c r="C390" s="80"/>
      <c r="D390" s="18">
        <v>1508</v>
      </c>
    </row>
    <row r="391" spans="1:5" ht="15" customHeight="1" x14ac:dyDescent="0.15">
      <c r="A391" s="8" t="s">
        <v>960</v>
      </c>
      <c r="B391" s="83"/>
      <c r="C391" s="80"/>
      <c r="D391" s="18">
        <v>253</v>
      </c>
    </row>
    <row r="392" spans="1:5" ht="15" customHeight="1" x14ac:dyDescent="0.15">
      <c r="A392" s="8" t="s">
        <v>961</v>
      </c>
      <c r="B392" s="83"/>
      <c r="C392" s="80"/>
      <c r="D392" s="18">
        <v>160</v>
      </c>
    </row>
    <row r="393" spans="1:5" ht="15" customHeight="1" x14ac:dyDescent="0.15">
      <c r="A393" s="8" t="s">
        <v>962</v>
      </c>
      <c r="B393" s="83"/>
      <c r="C393" s="80"/>
      <c r="D393" s="18">
        <v>60</v>
      </c>
    </row>
    <row r="394" spans="1:5" ht="15" customHeight="1" x14ac:dyDescent="0.15">
      <c r="B394" s="83"/>
      <c r="C394" s="80"/>
      <c r="E394" s="9"/>
    </row>
    <row r="395" spans="1:5" s="7" customFormat="1" ht="15" customHeight="1" x14ac:dyDescent="0.15">
      <c r="A395" s="5" t="s">
        <v>114</v>
      </c>
      <c r="B395" s="81">
        <v>29999</v>
      </c>
      <c r="C395" s="80">
        <v>878294</v>
      </c>
      <c r="D395" s="53">
        <f>SUM(D396:D400)</f>
        <v>5888</v>
      </c>
    </row>
    <row r="396" spans="1:5" ht="15" customHeight="1" x14ac:dyDescent="0.15">
      <c r="A396" s="8" t="s">
        <v>328</v>
      </c>
      <c r="B396" s="83"/>
      <c r="C396" s="80"/>
      <c r="D396" s="18">
        <v>3669</v>
      </c>
    </row>
    <row r="397" spans="1:5" ht="15" customHeight="1" x14ac:dyDescent="0.15">
      <c r="A397" s="8" t="s">
        <v>963</v>
      </c>
      <c r="B397" s="83"/>
      <c r="C397" s="80"/>
      <c r="D397" s="18">
        <v>1104</v>
      </c>
    </row>
    <row r="398" spans="1:5" ht="15" customHeight="1" x14ac:dyDescent="0.15">
      <c r="A398" s="8" t="s">
        <v>964</v>
      </c>
      <c r="B398" s="83"/>
      <c r="C398" s="80"/>
      <c r="D398" s="18">
        <v>839</v>
      </c>
    </row>
    <row r="399" spans="1:5" ht="15" customHeight="1" x14ac:dyDescent="0.15">
      <c r="A399" s="8" t="s">
        <v>965</v>
      </c>
      <c r="B399" s="83"/>
      <c r="C399" s="80"/>
      <c r="D399" s="18">
        <v>252</v>
      </c>
    </row>
    <row r="400" spans="1:5" ht="15" customHeight="1" x14ac:dyDescent="0.15">
      <c r="A400" s="8" t="s">
        <v>966</v>
      </c>
      <c r="B400" s="83"/>
      <c r="C400" s="80"/>
      <c r="D400" s="18">
        <v>24</v>
      </c>
    </row>
    <row r="401" spans="1:4" ht="15" customHeight="1" x14ac:dyDescent="0.15">
      <c r="B401" s="83"/>
      <c r="C401" s="80"/>
      <c r="D401" s="18"/>
    </row>
    <row r="402" spans="1:4" s="7" customFormat="1" ht="15" customHeight="1" x14ac:dyDescent="0.15">
      <c r="A402" s="5" t="s">
        <v>115</v>
      </c>
      <c r="B402" s="81">
        <v>112977</v>
      </c>
      <c r="C402" s="80">
        <v>1040606</v>
      </c>
      <c r="D402" s="53">
        <f>SUM(D403:D406)</f>
        <v>15808</v>
      </c>
    </row>
    <row r="403" spans="1:4" ht="15" customHeight="1" x14ac:dyDescent="0.15">
      <c r="A403" s="8" t="s">
        <v>967</v>
      </c>
      <c r="B403" s="83"/>
      <c r="C403" s="80"/>
      <c r="D403" s="18">
        <v>6143</v>
      </c>
    </row>
    <row r="404" spans="1:4" ht="15" customHeight="1" x14ac:dyDescent="0.15">
      <c r="A404" s="8" t="s">
        <v>968</v>
      </c>
      <c r="B404" s="83"/>
      <c r="C404" s="80"/>
      <c r="D404" s="18">
        <v>3910</v>
      </c>
    </row>
    <row r="405" spans="1:4" ht="15" customHeight="1" x14ac:dyDescent="0.15">
      <c r="A405" s="8" t="s">
        <v>376</v>
      </c>
      <c r="B405" s="83"/>
      <c r="C405" s="80"/>
      <c r="D405" s="18">
        <v>3164</v>
      </c>
    </row>
    <row r="406" spans="1:4" ht="15" customHeight="1" x14ac:dyDescent="0.15">
      <c r="A406" s="8" t="s">
        <v>969</v>
      </c>
      <c r="B406" s="83"/>
      <c r="C406" s="80"/>
      <c r="D406" s="18">
        <v>2591</v>
      </c>
    </row>
    <row r="407" spans="1:4" ht="15" customHeight="1" x14ac:dyDescent="0.15">
      <c r="B407" s="83"/>
      <c r="C407" s="80"/>
      <c r="D407" s="18"/>
    </row>
    <row r="408" spans="1:4" s="7" customFormat="1" ht="15" customHeight="1" x14ac:dyDescent="0.15">
      <c r="A408" s="5" t="s">
        <v>116</v>
      </c>
      <c r="B408" s="81">
        <v>17453</v>
      </c>
      <c r="C408" s="80">
        <v>342217</v>
      </c>
      <c r="D408" s="53">
        <f>SUM(D409:D410)</f>
        <v>739</v>
      </c>
    </row>
    <row r="409" spans="1:4" ht="15" customHeight="1" x14ac:dyDescent="0.15">
      <c r="A409" s="8" t="s">
        <v>435</v>
      </c>
      <c r="B409" s="83"/>
      <c r="C409" s="80"/>
      <c r="D409" s="18">
        <v>508</v>
      </c>
    </row>
    <row r="410" spans="1:4" ht="15" customHeight="1" x14ac:dyDescent="0.15">
      <c r="A410" s="8" t="s">
        <v>970</v>
      </c>
      <c r="B410" s="83"/>
      <c r="C410" s="80"/>
      <c r="D410" s="18">
        <v>231</v>
      </c>
    </row>
    <row r="411" spans="1:4" ht="15" customHeight="1" x14ac:dyDescent="0.15">
      <c r="B411" s="83"/>
      <c r="C411" s="80"/>
      <c r="D411" s="18"/>
    </row>
    <row r="412" spans="1:4" s="7" customFormat="1" ht="15" customHeight="1" x14ac:dyDescent="0.15">
      <c r="A412" s="5" t="s">
        <v>117</v>
      </c>
      <c r="B412" s="81">
        <v>117709</v>
      </c>
      <c r="C412" s="80">
        <v>249005</v>
      </c>
      <c r="D412" s="53">
        <f>SUM(D413)</f>
        <v>31474</v>
      </c>
    </row>
    <row r="413" spans="1:4" ht="15" customHeight="1" x14ac:dyDescent="0.15">
      <c r="A413" s="8" t="s">
        <v>546</v>
      </c>
      <c r="B413" s="83"/>
      <c r="C413" s="80"/>
      <c r="D413" s="18">
        <v>31474</v>
      </c>
    </row>
    <row r="414" spans="1:4" ht="15" customHeight="1" x14ac:dyDescent="0.15">
      <c r="B414" s="83"/>
      <c r="C414" s="80"/>
      <c r="D414" s="18"/>
    </row>
    <row r="415" spans="1:4" s="7" customFormat="1" ht="15" customHeight="1" x14ac:dyDescent="0.15">
      <c r="A415" s="5" t="s">
        <v>118</v>
      </c>
      <c r="B415" s="81">
        <v>53723</v>
      </c>
      <c r="C415" s="80">
        <v>710295</v>
      </c>
      <c r="D415" s="53">
        <f>SUM(D416:D417)</f>
        <v>6613</v>
      </c>
    </row>
    <row r="416" spans="1:4" ht="15" customHeight="1" x14ac:dyDescent="0.15">
      <c r="A416" s="8" t="s">
        <v>418</v>
      </c>
      <c r="B416" s="83"/>
      <c r="C416" s="80"/>
      <c r="D416" s="18">
        <v>6433</v>
      </c>
    </row>
    <row r="417" spans="1:4" ht="15" customHeight="1" x14ac:dyDescent="0.15">
      <c r="A417" s="8" t="s">
        <v>971</v>
      </c>
      <c r="B417" s="83"/>
      <c r="C417" s="80"/>
      <c r="D417" s="18">
        <v>180</v>
      </c>
    </row>
    <row r="418" spans="1:4" ht="15" customHeight="1" x14ac:dyDescent="0.15">
      <c r="B418" s="83"/>
      <c r="C418" s="80"/>
      <c r="D418" s="18"/>
    </row>
    <row r="419" spans="1:4" s="7" customFormat="1" ht="15" customHeight="1" x14ac:dyDescent="0.15">
      <c r="A419" s="5" t="s">
        <v>119</v>
      </c>
      <c r="B419" s="81">
        <v>39622</v>
      </c>
      <c r="C419" s="80">
        <v>315273</v>
      </c>
      <c r="D419" s="53">
        <f>SUM(D420:D423)</f>
        <v>3783</v>
      </c>
    </row>
    <row r="420" spans="1:4" ht="15" customHeight="1" x14ac:dyDescent="0.15">
      <c r="A420" s="8" t="s">
        <v>312</v>
      </c>
      <c r="B420" s="83"/>
      <c r="C420" s="80"/>
      <c r="D420" s="18">
        <v>3316</v>
      </c>
    </row>
    <row r="421" spans="1:4" ht="15" customHeight="1" x14ac:dyDescent="0.15">
      <c r="A421" s="8" t="s">
        <v>972</v>
      </c>
      <c r="B421" s="83"/>
      <c r="C421" s="80"/>
      <c r="D421" s="18">
        <v>289</v>
      </c>
    </row>
    <row r="422" spans="1:4" ht="15" customHeight="1" x14ac:dyDescent="0.15">
      <c r="A422" s="8" t="s">
        <v>973</v>
      </c>
      <c r="B422" s="83"/>
      <c r="C422" s="80"/>
      <c r="D422" s="18">
        <v>91</v>
      </c>
    </row>
    <row r="423" spans="1:4" ht="15" customHeight="1" x14ac:dyDescent="0.15">
      <c r="A423" s="8" t="s">
        <v>974</v>
      </c>
      <c r="B423" s="83"/>
      <c r="C423" s="80"/>
      <c r="D423" s="18">
        <v>87</v>
      </c>
    </row>
    <row r="424" spans="1:4" ht="15" customHeight="1" x14ac:dyDescent="0.15">
      <c r="A424" s="6"/>
      <c r="B424" s="83"/>
      <c r="C424" s="80"/>
      <c r="D424" s="18"/>
    </row>
    <row r="425" spans="1:4" s="7" customFormat="1" ht="15" customHeight="1" x14ac:dyDescent="0.15">
      <c r="A425" s="5" t="s">
        <v>120</v>
      </c>
      <c r="B425" s="81">
        <v>33266</v>
      </c>
      <c r="C425" s="80">
        <v>305840</v>
      </c>
      <c r="D425" s="53">
        <f>SUM(D426:D428)</f>
        <v>4941</v>
      </c>
    </row>
    <row r="426" spans="1:4" ht="15" customHeight="1" x14ac:dyDescent="0.15">
      <c r="A426" s="8" t="s">
        <v>333</v>
      </c>
      <c r="B426" s="83"/>
      <c r="C426" s="80"/>
      <c r="D426" s="18">
        <v>3475</v>
      </c>
    </row>
    <row r="427" spans="1:4" ht="15" customHeight="1" x14ac:dyDescent="0.15">
      <c r="A427" s="8" t="s">
        <v>975</v>
      </c>
      <c r="B427" s="83"/>
      <c r="C427" s="80"/>
      <c r="D427" s="18">
        <v>1232</v>
      </c>
    </row>
    <row r="428" spans="1:4" ht="15" customHeight="1" x14ac:dyDescent="0.15">
      <c r="A428" s="8" t="s">
        <v>976</v>
      </c>
      <c r="B428" s="83"/>
      <c r="C428" s="80"/>
      <c r="D428" s="18">
        <v>234</v>
      </c>
    </row>
    <row r="429" spans="1:4" ht="15" customHeight="1" x14ac:dyDescent="0.15">
      <c r="B429" s="83"/>
      <c r="C429" s="80"/>
      <c r="D429" s="18"/>
    </row>
    <row r="430" spans="1:4" s="7" customFormat="1" ht="15" customHeight="1" x14ac:dyDescent="0.15">
      <c r="A430" s="5" t="s">
        <v>121</v>
      </c>
      <c r="B430" s="81">
        <v>39515</v>
      </c>
      <c r="C430" s="80">
        <v>260094</v>
      </c>
      <c r="D430" s="53">
        <f>SUM(D431:D432)</f>
        <v>6159</v>
      </c>
    </row>
    <row r="431" spans="1:4" ht="15" customHeight="1" x14ac:dyDescent="0.15">
      <c r="A431" s="8" t="s">
        <v>977</v>
      </c>
      <c r="B431" s="83"/>
      <c r="C431" s="80"/>
      <c r="D431" s="18">
        <v>3190</v>
      </c>
    </row>
    <row r="432" spans="1:4" ht="15" customHeight="1" x14ac:dyDescent="0.15">
      <c r="A432" s="8" t="s">
        <v>479</v>
      </c>
      <c r="B432" s="83"/>
      <c r="C432" s="80"/>
      <c r="D432" s="18">
        <v>2969</v>
      </c>
    </row>
    <row r="433" spans="1:5" ht="15" customHeight="1" x14ac:dyDescent="0.15">
      <c r="B433" s="83"/>
      <c r="C433" s="80"/>
      <c r="D433" s="18"/>
    </row>
    <row r="434" spans="1:5" s="7" customFormat="1" ht="15" customHeight="1" x14ac:dyDescent="0.15">
      <c r="A434" s="5" t="s">
        <v>122</v>
      </c>
      <c r="B434" s="81">
        <v>39469</v>
      </c>
      <c r="C434" s="80">
        <v>313009</v>
      </c>
      <c r="D434" s="53">
        <f>SUM(D435)</f>
        <v>1157</v>
      </c>
    </row>
    <row r="435" spans="1:5" ht="15" customHeight="1" x14ac:dyDescent="0.15">
      <c r="A435" s="8" t="s">
        <v>410</v>
      </c>
      <c r="B435" s="83"/>
      <c r="C435" s="80"/>
      <c r="D435" s="18">
        <v>1157</v>
      </c>
    </row>
    <row r="436" spans="1:5" ht="15" customHeight="1" x14ac:dyDescent="0.15">
      <c r="B436" s="83"/>
      <c r="C436" s="80"/>
      <c r="E436" s="9"/>
    </row>
    <row r="437" spans="1:5" s="7" customFormat="1" ht="15" customHeight="1" x14ac:dyDescent="0.15">
      <c r="A437" s="5" t="s">
        <v>123</v>
      </c>
      <c r="B437" s="81">
        <v>72582</v>
      </c>
      <c r="C437" s="80">
        <v>379551</v>
      </c>
      <c r="D437" s="53">
        <v>5267</v>
      </c>
    </row>
    <row r="438" spans="1:5" ht="15" customHeight="1" x14ac:dyDescent="0.15">
      <c r="A438" s="8" t="s">
        <v>466</v>
      </c>
      <c r="B438" s="83"/>
      <c r="C438" s="80"/>
      <c r="D438" s="18">
        <v>3596</v>
      </c>
    </row>
    <row r="439" spans="1:5" ht="15" customHeight="1" x14ac:dyDescent="0.15">
      <c r="A439" s="8" t="s">
        <v>992</v>
      </c>
      <c r="B439" s="83"/>
      <c r="C439" s="80"/>
      <c r="D439" s="18">
        <v>1161</v>
      </c>
    </row>
    <row r="440" spans="1:5" ht="15" customHeight="1" x14ac:dyDescent="0.15">
      <c r="A440" s="8" t="s">
        <v>978</v>
      </c>
      <c r="B440" s="83"/>
      <c r="C440" s="80"/>
      <c r="D440" s="18">
        <v>453</v>
      </c>
    </row>
    <row r="441" spans="1:5" ht="15" customHeight="1" x14ac:dyDescent="0.15">
      <c r="A441" s="8" t="s">
        <v>979</v>
      </c>
      <c r="B441" s="83"/>
      <c r="C441" s="80"/>
      <c r="D441" s="18">
        <v>54</v>
      </c>
    </row>
    <row r="442" spans="1:5" ht="15" customHeight="1" x14ac:dyDescent="0.15">
      <c r="A442" s="6"/>
      <c r="B442" s="83"/>
      <c r="C442" s="80"/>
      <c r="D442" s="18"/>
    </row>
    <row r="443" spans="1:5" s="7" customFormat="1" ht="15" customHeight="1" x14ac:dyDescent="0.15">
      <c r="A443" s="5" t="s">
        <v>124</v>
      </c>
      <c r="B443" s="81">
        <v>51643</v>
      </c>
      <c r="C443" s="80">
        <v>278978</v>
      </c>
      <c r="D443" s="53">
        <f>SUM(D444:D446)</f>
        <v>3166</v>
      </c>
    </row>
    <row r="444" spans="1:5" ht="15" customHeight="1" x14ac:dyDescent="0.15">
      <c r="A444" s="8" t="s">
        <v>399</v>
      </c>
      <c r="B444" s="83"/>
      <c r="C444" s="80"/>
      <c r="D444" s="18">
        <v>2177</v>
      </c>
    </row>
    <row r="445" spans="1:5" ht="15" customHeight="1" x14ac:dyDescent="0.15">
      <c r="A445" s="8" t="s">
        <v>980</v>
      </c>
      <c r="B445" s="83"/>
      <c r="C445" s="80"/>
      <c r="D445" s="18">
        <v>989</v>
      </c>
    </row>
    <row r="446" spans="1:5" ht="15" customHeight="1" x14ac:dyDescent="0.15">
      <c r="A446" s="6"/>
      <c r="B446" s="83"/>
      <c r="C446" s="80"/>
      <c r="D446" s="18"/>
    </row>
    <row r="447" spans="1:5" s="7" customFormat="1" ht="15" customHeight="1" x14ac:dyDescent="0.15">
      <c r="A447" s="5" t="s">
        <v>125</v>
      </c>
      <c r="B447" s="81">
        <v>145094</v>
      </c>
      <c r="C447" s="80">
        <v>541841</v>
      </c>
      <c r="D447" s="53">
        <f>SUM(D448:D449)</f>
        <v>4563</v>
      </c>
    </row>
    <row r="448" spans="1:5" ht="15" customHeight="1" x14ac:dyDescent="0.15">
      <c r="A448" s="8" t="s">
        <v>458</v>
      </c>
      <c r="B448" s="83"/>
      <c r="C448" s="80"/>
      <c r="D448" s="18">
        <v>3810</v>
      </c>
    </row>
    <row r="449" spans="1:4" ht="15" customHeight="1" x14ac:dyDescent="0.15">
      <c r="A449" s="8" t="s">
        <v>981</v>
      </c>
      <c r="B449" s="83"/>
      <c r="C449" s="80"/>
      <c r="D449" s="18">
        <v>753</v>
      </c>
    </row>
    <row r="450" spans="1:4" ht="15" customHeight="1" x14ac:dyDescent="0.15">
      <c r="B450" s="83"/>
      <c r="C450" s="80"/>
      <c r="D450" s="18"/>
    </row>
    <row r="451" spans="1:4" s="7" customFormat="1" ht="15" customHeight="1" x14ac:dyDescent="0.15">
      <c r="A451" s="5" t="s">
        <v>126</v>
      </c>
      <c r="B451" s="81">
        <v>125923</v>
      </c>
      <c r="C451" s="80">
        <v>415675</v>
      </c>
      <c r="D451" s="53">
        <f>SUM(D452:D454)</f>
        <v>10148</v>
      </c>
    </row>
    <row r="452" spans="1:4" ht="15" customHeight="1" x14ac:dyDescent="0.15">
      <c r="A452" s="8" t="s">
        <v>482</v>
      </c>
      <c r="B452" s="83"/>
      <c r="C452" s="80"/>
      <c r="D452" s="18">
        <v>8278</v>
      </c>
    </row>
    <row r="453" spans="1:4" ht="15" customHeight="1" x14ac:dyDescent="0.15">
      <c r="A453" s="8" t="s">
        <v>982</v>
      </c>
      <c r="B453" s="83"/>
      <c r="C453" s="80"/>
      <c r="D453" s="18">
        <v>1580</v>
      </c>
    </row>
    <row r="454" spans="1:4" ht="15" customHeight="1" x14ac:dyDescent="0.15">
      <c r="A454" s="8" t="s">
        <v>983</v>
      </c>
      <c r="B454" s="83"/>
      <c r="C454" s="80"/>
      <c r="D454" s="18">
        <v>290</v>
      </c>
    </row>
    <row r="455" spans="1:4" ht="15" customHeight="1" x14ac:dyDescent="0.15">
      <c r="B455" s="83"/>
      <c r="C455" s="80"/>
      <c r="D455" s="18"/>
    </row>
    <row r="456" spans="1:4" s="7" customFormat="1" ht="15" customHeight="1" x14ac:dyDescent="0.15">
      <c r="A456" s="5" t="s">
        <v>127</v>
      </c>
      <c r="B456" s="81">
        <v>159370</v>
      </c>
      <c r="C456" s="80">
        <v>461588</v>
      </c>
      <c r="D456" s="53">
        <f>SUM(D457:D461)</f>
        <v>24940</v>
      </c>
    </row>
    <row r="457" spans="1:4" ht="15" customHeight="1" x14ac:dyDescent="0.15">
      <c r="A457" s="8" t="s">
        <v>984</v>
      </c>
      <c r="B457" s="83"/>
      <c r="C457" s="80"/>
      <c r="D457" s="18">
        <v>9193</v>
      </c>
    </row>
    <row r="458" spans="1:4" ht="15" customHeight="1" x14ac:dyDescent="0.15">
      <c r="A458" s="8" t="s">
        <v>985</v>
      </c>
      <c r="B458" s="83"/>
      <c r="C458" s="80"/>
      <c r="D458" s="18">
        <v>7211</v>
      </c>
    </row>
    <row r="459" spans="1:4" ht="15" customHeight="1" x14ac:dyDescent="0.15">
      <c r="A459" s="8" t="s">
        <v>543</v>
      </c>
      <c r="B459" s="83"/>
      <c r="C459" s="80"/>
      <c r="D459" s="18">
        <v>6182</v>
      </c>
    </row>
    <row r="460" spans="1:4" ht="15" customHeight="1" x14ac:dyDescent="0.15">
      <c r="A460" s="8" t="s">
        <v>986</v>
      </c>
      <c r="B460" s="83"/>
      <c r="C460" s="80"/>
      <c r="D460" s="18">
        <v>1546</v>
      </c>
    </row>
    <row r="461" spans="1:4" ht="15" customHeight="1" x14ac:dyDescent="0.15">
      <c r="A461" s="8" t="s">
        <v>987</v>
      </c>
      <c r="B461" s="83"/>
      <c r="C461" s="80"/>
      <c r="D461" s="18">
        <v>808</v>
      </c>
    </row>
    <row r="462" spans="1:4" ht="15" customHeight="1" x14ac:dyDescent="0.15">
      <c r="B462" s="83"/>
      <c r="C462" s="80"/>
      <c r="D462" s="18"/>
    </row>
    <row r="463" spans="1:4" s="7" customFormat="1" ht="15" customHeight="1" x14ac:dyDescent="0.15">
      <c r="A463" s="5" t="s">
        <v>128</v>
      </c>
      <c r="B463" s="81">
        <v>39071</v>
      </c>
      <c r="C463" s="80">
        <v>688642</v>
      </c>
      <c r="D463" s="53">
        <f>SUM(D464:D466)</f>
        <v>8232</v>
      </c>
    </row>
    <row r="464" spans="1:4" ht="15" customHeight="1" x14ac:dyDescent="0.15">
      <c r="A464" s="8" t="s">
        <v>307</v>
      </c>
      <c r="B464" s="83"/>
      <c r="C464" s="80"/>
      <c r="D464" s="18">
        <v>6853</v>
      </c>
    </row>
    <row r="465" spans="1:4" ht="15" customHeight="1" x14ac:dyDescent="0.15">
      <c r="A465" s="8" t="s">
        <v>554</v>
      </c>
      <c r="B465" s="83"/>
      <c r="C465" s="80"/>
      <c r="D465" s="18">
        <v>933</v>
      </c>
    </row>
    <row r="466" spans="1:4" ht="15" customHeight="1" x14ac:dyDescent="0.15">
      <c r="A466" s="8" t="s">
        <v>988</v>
      </c>
      <c r="B466" s="83"/>
      <c r="C466" s="80"/>
      <c r="D466" s="18">
        <v>446</v>
      </c>
    </row>
    <row r="467" spans="1:4" ht="15" customHeight="1" x14ac:dyDescent="0.15">
      <c r="B467" s="83"/>
      <c r="C467" s="80"/>
      <c r="D467" s="18"/>
    </row>
    <row r="468" spans="1:4" s="7" customFormat="1" ht="15" customHeight="1" x14ac:dyDescent="0.15">
      <c r="A468" s="5" t="s">
        <v>129</v>
      </c>
      <c r="B468" s="81">
        <v>101949</v>
      </c>
      <c r="C468" s="80">
        <v>400599</v>
      </c>
      <c r="D468" s="53">
        <f>SUM(D469)</f>
        <v>5007</v>
      </c>
    </row>
    <row r="469" spans="1:4" ht="15" customHeight="1" x14ac:dyDescent="0.15">
      <c r="A469" s="8" t="s">
        <v>421</v>
      </c>
      <c r="B469" s="83"/>
      <c r="C469" s="80"/>
      <c r="D469" s="18">
        <v>5007</v>
      </c>
    </row>
    <row r="470" spans="1:4" ht="15" customHeight="1" x14ac:dyDescent="0.15">
      <c r="B470" s="83"/>
      <c r="C470" s="80"/>
      <c r="D470" s="18"/>
    </row>
    <row r="471" spans="1:4" s="7" customFormat="1" ht="15" customHeight="1" x14ac:dyDescent="0.15">
      <c r="A471" s="5" t="s">
        <v>130</v>
      </c>
      <c r="B471" s="81">
        <v>84767</v>
      </c>
      <c r="C471" s="80">
        <v>246224</v>
      </c>
      <c r="D471" s="53">
        <f>SUM(D472)</f>
        <v>3856</v>
      </c>
    </row>
    <row r="472" spans="1:4" ht="15" customHeight="1" x14ac:dyDescent="0.15">
      <c r="A472" s="8" t="s">
        <v>430</v>
      </c>
      <c r="B472" s="83"/>
      <c r="C472" s="80"/>
      <c r="D472" s="18">
        <v>3856</v>
      </c>
    </row>
    <row r="473" spans="1:4" ht="15" customHeight="1" x14ac:dyDescent="0.15">
      <c r="B473" s="83"/>
      <c r="C473" s="80"/>
    </row>
    <row r="474" spans="1:4" ht="15" customHeight="1" x14ac:dyDescent="0.15">
      <c r="B474" s="83">
        <f>SUM(B4:B471)</f>
        <v>11475396</v>
      </c>
      <c r="C474" s="80">
        <f>SUM(C4:C473)</f>
        <v>65649627</v>
      </c>
      <c r="D474" s="54">
        <f>(SUM(D4:D473))/2</f>
        <v>2083608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2"/>
  <sheetViews>
    <sheetView workbookViewId="0"/>
  </sheetViews>
  <sheetFormatPr baseColWidth="10" defaultColWidth="9.1640625" defaultRowHeight="15" x14ac:dyDescent="0.2"/>
  <cols>
    <col min="1" max="1" width="19" style="66" customWidth="1"/>
    <col min="2" max="2" width="17.6640625" style="66" customWidth="1"/>
    <col min="3" max="3" width="21.6640625" style="67" customWidth="1"/>
    <col min="4" max="5" width="17.6640625" style="67" customWidth="1"/>
    <col min="6" max="6" width="17.6640625" style="66" customWidth="1"/>
    <col min="7" max="16384" width="9.1640625" style="66"/>
  </cols>
  <sheetData>
    <row r="1" spans="1:6" s="55" customFormat="1" ht="23.25" customHeight="1" x14ac:dyDescent="0.2">
      <c r="A1" s="65" t="s">
        <v>131</v>
      </c>
      <c r="D1" s="57"/>
      <c r="E1" s="57"/>
      <c r="F1" s="56"/>
    </row>
    <row r="2" spans="1:6" s="55" customFormat="1" ht="15" customHeight="1" x14ac:dyDescent="0.2">
      <c r="A2" s="58" t="s">
        <v>132</v>
      </c>
      <c r="D2" s="57"/>
      <c r="E2" s="57"/>
      <c r="F2" s="56"/>
    </row>
    <row r="3" spans="1:6" s="55" customFormat="1" ht="15" customHeight="1" x14ac:dyDescent="0.2">
      <c r="A3" s="58" t="s">
        <v>133</v>
      </c>
      <c r="D3" s="57"/>
      <c r="E3" s="57"/>
      <c r="F3" s="56"/>
    </row>
    <row r="4" spans="1:6" ht="32" x14ac:dyDescent="0.2">
      <c r="B4" s="64" t="s">
        <v>13</v>
      </c>
      <c r="C4" s="69" t="s">
        <v>32</v>
      </c>
      <c r="D4" s="69" t="s">
        <v>1049</v>
      </c>
      <c r="E4" s="69" t="s">
        <v>1047</v>
      </c>
      <c r="F4" s="70" t="s">
        <v>1048</v>
      </c>
    </row>
    <row r="5" spans="1:6" x14ac:dyDescent="0.2">
      <c r="A5" s="64" t="s">
        <v>1000</v>
      </c>
      <c r="B5" s="64"/>
      <c r="C5" s="69"/>
      <c r="D5" s="69"/>
      <c r="E5" s="69"/>
      <c r="F5" s="70"/>
    </row>
    <row r="6" spans="1:6" x14ac:dyDescent="0.2">
      <c r="B6" s="66" t="s">
        <v>601</v>
      </c>
      <c r="C6" s="67">
        <v>193692</v>
      </c>
      <c r="D6" s="67">
        <v>187946</v>
      </c>
      <c r="E6" s="67">
        <v>40764</v>
      </c>
      <c r="F6" s="68">
        <f t="shared" ref="F6:F23" si="0">E6/D6</f>
        <v>0.21689208602470922</v>
      </c>
    </row>
    <row r="7" spans="1:6" x14ac:dyDescent="0.2">
      <c r="B7" s="66" t="s">
        <v>27</v>
      </c>
      <c r="C7" s="67">
        <v>39071</v>
      </c>
      <c r="D7" s="67">
        <v>38955</v>
      </c>
      <c r="E7" s="67">
        <v>8232</v>
      </c>
      <c r="F7" s="68">
        <f t="shared" si="0"/>
        <v>0.21132075471698114</v>
      </c>
    </row>
    <row r="8" spans="1:6" x14ac:dyDescent="0.2">
      <c r="B8" s="66" t="s">
        <v>663</v>
      </c>
      <c r="C8" s="67">
        <v>29999</v>
      </c>
      <c r="D8" s="67">
        <v>29980</v>
      </c>
      <c r="E8" s="67">
        <v>5888</v>
      </c>
      <c r="F8" s="68">
        <f t="shared" si="0"/>
        <v>0.19639759839893262</v>
      </c>
    </row>
    <row r="9" spans="1:6" x14ac:dyDescent="0.2">
      <c r="B9" s="66" t="s">
        <v>168</v>
      </c>
      <c r="C9" s="67">
        <v>9468</v>
      </c>
      <c r="D9" s="67">
        <v>9261</v>
      </c>
      <c r="E9" s="67">
        <v>1677</v>
      </c>
      <c r="F9" s="68">
        <f t="shared" si="0"/>
        <v>0.18108195659216067</v>
      </c>
    </row>
    <row r="10" spans="1:6" x14ac:dyDescent="0.2">
      <c r="B10" s="66" t="s">
        <v>20</v>
      </c>
      <c r="C10" s="67">
        <v>30897</v>
      </c>
      <c r="D10" s="67">
        <v>29175</v>
      </c>
      <c r="E10" s="67">
        <v>5072</v>
      </c>
      <c r="F10" s="68">
        <f t="shared" si="0"/>
        <v>0.17384747215081406</v>
      </c>
    </row>
    <row r="11" spans="1:6" x14ac:dyDescent="0.2">
      <c r="B11" s="66" t="s">
        <v>1013</v>
      </c>
      <c r="C11" s="67">
        <v>34543</v>
      </c>
      <c r="D11" s="67">
        <v>33958</v>
      </c>
      <c r="E11" s="67">
        <v>5072</v>
      </c>
      <c r="F11" s="68">
        <f t="shared" si="0"/>
        <v>0.14936097532245715</v>
      </c>
    </row>
    <row r="12" spans="1:6" x14ac:dyDescent="0.2">
      <c r="B12" s="66" t="s">
        <v>151</v>
      </c>
      <c r="C12" s="67">
        <v>85825</v>
      </c>
      <c r="D12" s="67">
        <v>82913</v>
      </c>
      <c r="E12" s="67">
        <v>11034</v>
      </c>
      <c r="F12" s="68">
        <f t="shared" si="0"/>
        <v>0.13307925174580584</v>
      </c>
    </row>
    <row r="13" spans="1:6" x14ac:dyDescent="0.2">
      <c r="B13" s="66" t="s">
        <v>1011</v>
      </c>
      <c r="C13" s="67">
        <v>53723</v>
      </c>
      <c r="D13" s="67">
        <v>52765</v>
      </c>
      <c r="E13" s="67">
        <v>6613</v>
      </c>
      <c r="F13" s="68">
        <f t="shared" si="0"/>
        <v>0.12532929024921824</v>
      </c>
    </row>
    <row r="14" spans="1:6" x14ac:dyDescent="0.2">
      <c r="B14" s="66" t="s">
        <v>161</v>
      </c>
      <c r="C14" s="67">
        <v>299949</v>
      </c>
      <c r="D14" s="67">
        <v>295015</v>
      </c>
      <c r="E14" s="67">
        <v>36934</v>
      </c>
      <c r="F14" s="68">
        <f t="shared" si="0"/>
        <v>0.1251936342219887</v>
      </c>
    </row>
    <row r="15" spans="1:6" x14ac:dyDescent="0.2">
      <c r="B15" s="66" t="s">
        <v>1012</v>
      </c>
      <c r="C15" s="67">
        <v>35703</v>
      </c>
      <c r="D15" s="67">
        <v>33181</v>
      </c>
      <c r="E15" s="67">
        <v>3867</v>
      </c>
      <c r="F15" s="68">
        <f t="shared" si="0"/>
        <v>0.11654259968054007</v>
      </c>
    </row>
    <row r="16" spans="1:6" x14ac:dyDescent="0.2">
      <c r="B16" s="66" t="s">
        <v>1010</v>
      </c>
      <c r="C16" s="67">
        <v>16623</v>
      </c>
      <c r="D16" s="67">
        <v>15878</v>
      </c>
      <c r="E16" s="67">
        <v>1760</v>
      </c>
      <c r="F16" s="68">
        <f t="shared" si="0"/>
        <v>0.11084519460889281</v>
      </c>
    </row>
    <row r="17" spans="1:7" x14ac:dyDescent="0.2">
      <c r="B17" s="66" t="s">
        <v>1009</v>
      </c>
      <c r="C17" s="67">
        <v>32188</v>
      </c>
      <c r="D17" s="67">
        <v>31066</v>
      </c>
      <c r="E17" s="67">
        <v>3126</v>
      </c>
      <c r="F17" s="68">
        <f t="shared" si="0"/>
        <v>0.10062447692010558</v>
      </c>
    </row>
    <row r="18" spans="1:7" x14ac:dyDescent="0.2">
      <c r="B18" s="66" t="s">
        <v>173</v>
      </c>
      <c r="C18" s="67">
        <v>51804</v>
      </c>
      <c r="D18" s="67">
        <v>51318</v>
      </c>
      <c r="E18" s="67">
        <v>4921</v>
      </c>
      <c r="F18" s="68">
        <f t="shared" si="0"/>
        <v>9.5892279512062042E-2</v>
      </c>
    </row>
    <row r="19" spans="1:7" x14ac:dyDescent="0.2">
      <c r="B19" s="66" t="s">
        <v>195</v>
      </c>
      <c r="C19" s="67">
        <v>145686</v>
      </c>
      <c r="D19" s="67">
        <v>136796</v>
      </c>
      <c r="E19" s="67">
        <v>12977</v>
      </c>
      <c r="F19" s="68">
        <f t="shared" si="0"/>
        <v>9.4863884908915466E-2</v>
      </c>
    </row>
    <row r="20" spans="1:7" x14ac:dyDescent="0.2">
      <c r="B20" s="66" t="s">
        <v>1007</v>
      </c>
      <c r="C20" s="67">
        <v>22957</v>
      </c>
      <c r="D20" s="67">
        <v>22949</v>
      </c>
      <c r="E20" s="67">
        <v>1500</v>
      </c>
      <c r="F20" s="68">
        <f t="shared" si="0"/>
        <v>6.5362325155780207E-2</v>
      </c>
    </row>
    <row r="21" spans="1:7" x14ac:dyDescent="0.2">
      <c r="B21" s="66" t="s">
        <v>148</v>
      </c>
      <c r="C21" s="67">
        <v>15480</v>
      </c>
      <c r="D21" s="67">
        <v>14054</v>
      </c>
      <c r="E21" s="67">
        <v>838</v>
      </c>
      <c r="F21" s="68">
        <f t="shared" si="0"/>
        <v>5.9627152412124663E-2</v>
      </c>
    </row>
    <row r="22" spans="1:7" x14ac:dyDescent="0.2">
      <c r="B22" s="66" t="s">
        <v>175</v>
      </c>
      <c r="C22" s="67">
        <v>17453</v>
      </c>
      <c r="D22" s="67">
        <v>17453</v>
      </c>
      <c r="E22" s="67">
        <v>739</v>
      </c>
      <c r="F22" s="68">
        <f t="shared" si="0"/>
        <v>4.2342290723657826E-2</v>
      </c>
    </row>
    <row r="23" spans="1:7" x14ac:dyDescent="0.2">
      <c r="B23" s="66" t="s">
        <v>1008</v>
      </c>
      <c r="C23" s="67">
        <v>13728</v>
      </c>
      <c r="D23" s="67">
        <v>13666</v>
      </c>
      <c r="E23" s="67">
        <v>208</v>
      </c>
      <c r="F23" s="68">
        <f t="shared" si="0"/>
        <v>1.5220254646568124E-2</v>
      </c>
    </row>
    <row r="24" spans="1:7" s="64" customFormat="1" x14ac:dyDescent="0.2">
      <c r="C24" s="76"/>
      <c r="D24" s="76"/>
      <c r="E24" s="76"/>
      <c r="F24" s="77" t="s">
        <v>30</v>
      </c>
      <c r="G24" s="77">
        <f>MEDIAN(F6:F23)</f>
        <v>0.12086811695126438</v>
      </c>
    </row>
    <row r="25" spans="1:7" s="64" customFormat="1" x14ac:dyDescent="0.2">
      <c r="A25" s="64" t="s">
        <v>999</v>
      </c>
      <c r="C25" s="76"/>
      <c r="D25" s="76"/>
      <c r="E25" s="76"/>
      <c r="F25" s="77"/>
    </row>
    <row r="26" spans="1:7" x14ac:dyDescent="0.2">
      <c r="B26" s="66" t="s">
        <v>697</v>
      </c>
      <c r="C26" s="67">
        <v>85393</v>
      </c>
      <c r="D26" s="67">
        <v>81625</v>
      </c>
      <c r="E26" s="67">
        <v>14654</v>
      </c>
      <c r="F26" s="68">
        <f t="shared" ref="F26:F38" si="1">E26/D26</f>
        <v>0.17952833078101071</v>
      </c>
    </row>
    <row r="27" spans="1:7" x14ac:dyDescent="0.2">
      <c r="B27" s="66" t="s">
        <v>712</v>
      </c>
      <c r="C27" s="67">
        <v>33266</v>
      </c>
      <c r="D27" s="67">
        <v>32363</v>
      </c>
      <c r="E27" s="67">
        <v>4941</v>
      </c>
      <c r="F27" s="68">
        <f t="shared" si="1"/>
        <v>0.15267435033834936</v>
      </c>
    </row>
    <row r="28" spans="1:7" x14ac:dyDescent="0.2">
      <c r="B28" s="66" t="s">
        <v>692</v>
      </c>
      <c r="C28" s="67">
        <v>112977</v>
      </c>
      <c r="D28" s="67">
        <v>111953</v>
      </c>
      <c r="E28" s="67">
        <v>15808</v>
      </c>
      <c r="F28" s="68">
        <f t="shared" si="1"/>
        <v>0.14120211160040375</v>
      </c>
    </row>
    <row r="29" spans="1:7" x14ac:dyDescent="0.2">
      <c r="B29" s="66" t="s">
        <v>1015</v>
      </c>
      <c r="C29" s="67">
        <v>35435</v>
      </c>
      <c r="D29" s="67">
        <v>35349</v>
      </c>
      <c r="E29" s="67">
        <v>3683</v>
      </c>
      <c r="F29" s="68">
        <f t="shared" si="1"/>
        <v>0.10418965175818269</v>
      </c>
    </row>
    <row r="30" spans="1:7" x14ac:dyDescent="0.2">
      <c r="B30" s="66" t="s">
        <v>171</v>
      </c>
      <c r="C30" s="67">
        <v>39622</v>
      </c>
      <c r="D30" s="67">
        <v>39090</v>
      </c>
      <c r="E30" s="67">
        <v>3696</v>
      </c>
      <c r="F30" s="68">
        <f t="shared" si="1"/>
        <v>9.455103607060629E-2</v>
      </c>
    </row>
    <row r="31" spans="1:7" x14ac:dyDescent="0.2">
      <c r="B31" s="66" t="s">
        <v>198</v>
      </c>
      <c r="C31" s="67">
        <v>61518</v>
      </c>
      <c r="D31" s="67">
        <v>59126</v>
      </c>
      <c r="E31" s="67">
        <v>5537</v>
      </c>
      <c r="F31" s="68">
        <f t="shared" si="1"/>
        <v>9.3647464736325819E-2</v>
      </c>
    </row>
    <row r="32" spans="1:7" x14ac:dyDescent="0.2">
      <c r="B32" s="66" t="s">
        <v>715</v>
      </c>
      <c r="C32" s="67">
        <v>31895</v>
      </c>
      <c r="D32" s="67">
        <v>31890</v>
      </c>
      <c r="E32" s="67">
        <v>2663</v>
      </c>
      <c r="F32" s="68">
        <f t="shared" si="1"/>
        <v>8.3505801191596118E-2</v>
      </c>
    </row>
    <row r="33" spans="1:7" x14ac:dyDescent="0.2">
      <c r="B33" s="66" t="s">
        <v>1014</v>
      </c>
      <c r="C33" s="67">
        <v>97920</v>
      </c>
      <c r="D33" s="67">
        <v>74797</v>
      </c>
      <c r="E33" s="67">
        <v>6242</v>
      </c>
      <c r="F33" s="68">
        <f t="shared" si="1"/>
        <v>8.3452544888163963E-2</v>
      </c>
    </row>
    <row r="34" spans="1:7" x14ac:dyDescent="0.2">
      <c r="B34" s="66" t="s">
        <v>180</v>
      </c>
      <c r="C34" s="67">
        <v>25846</v>
      </c>
      <c r="D34" s="67">
        <v>25308</v>
      </c>
      <c r="E34" s="67">
        <v>1922</v>
      </c>
      <c r="F34" s="68">
        <f t="shared" si="1"/>
        <v>7.5944365418049622E-2</v>
      </c>
    </row>
    <row r="35" spans="1:7" x14ac:dyDescent="0.2">
      <c r="B35" s="66" t="s">
        <v>165</v>
      </c>
      <c r="C35" s="67">
        <v>49726</v>
      </c>
      <c r="D35" s="67">
        <v>46880</v>
      </c>
      <c r="E35" s="67">
        <v>3166</v>
      </c>
      <c r="F35" s="68">
        <f t="shared" si="1"/>
        <v>6.7534129692832762E-2</v>
      </c>
    </row>
    <row r="36" spans="1:7" x14ac:dyDescent="0.2">
      <c r="B36" s="66" t="s">
        <v>1016</v>
      </c>
      <c r="C36" s="67">
        <v>31764</v>
      </c>
      <c r="D36" s="67">
        <v>31764</v>
      </c>
      <c r="E36" s="67">
        <v>2133</v>
      </c>
      <c r="F36" s="68">
        <f t="shared" si="1"/>
        <v>6.7151492255383458E-2</v>
      </c>
    </row>
    <row r="37" spans="1:7" x14ac:dyDescent="0.2">
      <c r="B37" s="66" t="s">
        <v>699</v>
      </c>
      <c r="C37" s="67">
        <v>62666</v>
      </c>
      <c r="D37" s="67">
        <v>61972</v>
      </c>
      <c r="E37" s="67">
        <v>3204</v>
      </c>
      <c r="F37" s="68">
        <f t="shared" si="1"/>
        <v>5.1700768088814304E-2</v>
      </c>
    </row>
    <row r="38" spans="1:7" x14ac:dyDescent="0.2">
      <c r="B38" s="66" t="s">
        <v>1017</v>
      </c>
      <c r="C38" s="67">
        <v>39469</v>
      </c>
      <c r="D38" s="67">
        <v>38918</v>
      </c>
      <c r="E38" s="67">
        <v>1157</v>
      </c>
      <c r="F38" s="68">
        <f t="shared" si="1"/>
        <v>2.9729174161056582E-2</v>
      </c>
    </row>
    <row r="39" spans="1:7" s="64" customFormat="1" x14ac:dyDescent="0.2">
      <c r="C39" s="76"/>
      <c r="D39" s="76"/>
      <c r="E39" s="76"/>
      <c r="F39" s="77" t="s">
        <v>30</v>
      </c>
      <c r="G39" s="77">
        <f>MEDIAN(F26:F38)</f>
        <v>8.3505801191596118E-2</v>
      </c>
    </row>
    <row r="40" spans="1:7" s="64" customFormat="1" x14ac:dyDescent="0.2">
      <c r="A40" s="64" t="s">
        <v>998</v>
      </c>
      <c r="C40" s="76"/>
      <c r="D40" s="76"/>
      <c r="E40" s="76"/>
      <c r="F40" s="77"/>
    </row>
    <row r="41" spans="1:7" x14ac:dyDescent="0.2">
      <c r="B41" s="66" t="s">
        <v>694</v>
      </c>
      <c r="C41" s="67">
        <v>49574</v>
      </c>
      <c r="D41" s="67">
        <v>49516</v>
      </c>
      <c r="E41" s="67">
        <v>24454</v>
      </c>
      <c r="F41" s="68">
        <f t="shared" ref="F41:F76" si="2">E41/D41</f>
        <v>0.49386057032070441</v>
      </c>
    </row>
    <row r="42" spans="1:7" x14ac:dyDescent="0.2">
      <c r="B42" s="66" t="s">
        <v>610</v>
      </c>
      <c r="C42" s="67">
        <v>42308</v>
      </c>
      <c r="D42" s="67">
        <v>42308</v>
      </c>
      <c r="E42" s="67">
        <v>11582</v>
      </c>
      <c r="F42" s="68">
        <f t="shared" si="2"/>
        <v>0.27375437269547132</v>
      </c>
    </row>
    <row r="43" spans="1:7" x14ac:dyDescent="0.2">
      <c r="B43" s="66" t="s">
        <v>17</v>
      </c>
      <c r="C43" s="67">
        <v>120147</v>
      </c>
      <c r="D43" s="67">
        <v>116051</v>
      </c>
      <c r="E43" s="67">
        <v>26990</v>
      </c>
      <c r="F43" s="68">
        <f t="shared" si="2"/>
        <v>0.23257016311793952</v>
      </c>
    </row>
    <row r="44" spans="1:7" x14ac:dyDescent="0.2">
      <c r="B44" s="66" t="s">
        <v>1020</v>
      </c>
      <c r="C44" s="67">
        <v>86921</v>
      </c>
      <c r="D44" s="67">
        <v>86921</v>
      </c>
      <c r="E44" s="67">
        <v>16900</v>
      </c>
      <c r="F44" s="68">
        <f t="shared" si="2"/>
        <v>0.19442942441987551</v>
      </c>
    </row>
    <row r="45" spans="1:7" x14ac:dyDescent="0.2">
      <c r="B45" s="66" t="s">
        <v>588</v>
      </c>
      <c r="C45" s="67">
        <v>208120</v>
      </c>
      <c r="D45" s="67">
        <v>205918</v>
      </c>
      <c r="E45" s="67">
        <v>39269</v>
      </c>
      <c r="F45" s="68">
        <f t="shared" si="2"/>
        <v>0.19070212414650492</v>
      </c>
    </row>
    <row r="46" spans="1:7" x14ac:dyDescent="0.2">
      <c r="B46" s="66" t="s">
        <v>1023</v>
      </c>
      <c r="C46" s="67">
        <v>39515</v>
      </c>
      <c r="D46" s="67">
        <v>39375</v>
      </c>
      <c r="E46" s="67">
        <v>6154</v>
      </c>
      <c r="F46" s="68">
        <f t="shared" si="2"/>
        <v>0.15629206349206348</v>
      </c>
    </row>
    <row r="47" spans="1:7" x14ac:dyDescent="0.2">
      <c r="B47" s="66" t="s">
        <v>568</v>
      </c>
      <c r="C47" s="67">
        <v>330690</v>
      </c>
      <c r="D47" s="67">
        <v>327729</v>
      </c>
      <c r="E47" s="67">
        <v>49653</v>
      </c>
      <c r="F47" s="68">
        <f t="shared" si="2"/>
        <v>0.15150627500160194</v>
      </c>
    </row>
    <row r="48" spans="1:7" x14ac:dyDescent="0.2">
      <c r="B48" s="66" t="s">
        <v>192</v>
      </c>
      <c r="C48" s="67">
        <v>49883</v>
      </c>
      <c r="D48" s="67">
        <v>48724</v>
      </c>
      <c r="E48" s="67">
        <v>6892</v>
      </c>
      <c r="F48" s="68">
        <f t="shared" si="2"/>
        <v>0.14144979886708808</v>
      </c>
    </row>
    <row r="49" spans="2:6" x14ac:dyDescent="0.2">
      <c r="B49" s="66" t="s">
        <v>1029</v>
      </c>
      <c r="C49" s="67">
        <v>49145</v>
      </c>
      <c r="D49" s="67">
        <v>47519</v>
      </c>
      <c r="E49" s="67">
        <v>6646</v>
      </c>
      <c r="F49" s="68">
        <f t="shared" si="2"/>
        <v>0.13985984553547001</v>
      </c>
    </row>
    <row r="50" spans="2:6" x14ac:dyDescent="0.2">
      <c r="B50" s="66" t="s">
        <v>24</v>
      </c>
      <c r="C50" s="67">
        <v>81337</v>
      </c>
      <c r="D50" s="67">
        <v>78087</v>
      </c>
      <c r="E50" s="67">
        <v>10206</v>
      </c>
      <c r="F50" s="68">
        <f t="shared" si="2"/>
        <v>0.13070037266126244</v>
      </c>
    </row>
    <row r="51" spans="2:6" x14ac:dyDescent="0.2">
      <c r="B51" s="66" t="s">
        <v>659</v>
      </c>
      <c r="C51" s="67">
        <v>91458</v>
      </c>
      <c r="D51" s="67">
        <v>91399</v>
      </c>
      <c r="E51" s="67">
        <v>9874</v>
      </c>
      <c r="F51" s="68">
        <f t="shared" si="2"/>
        <v>0.10803181654066236</v>
      </c>
    </row>
    <row r="52" spans="2:6" x14ac:dyDescent="0.2">
      <c r="B52" s="66" t="s">
        <v>155</v>
      </c>
      <c r="C52" s="67">
        <v>294997</v>
      </c>
      <c r="D52" s="67">
        <v>292298</v>
      </c>
      <c r="E52" s="67">
        <v>30407</v>
      </c>
      <c r="F52" s="68">
        <f t="shared" si="2"/>
        <v>0.1040273966978905</v>
      </c>
    </row>
    <row r="53" spans="2:6" x14ac:dyDescent="0.2">
      <c r="B53" s="66" t="s">
        <v>1026</v>
      </c>
      <c r="C53" s="67">
        <v>45812</v>
      </c>
      <c r="D53" s="67">
        <v>45812</v>
      </c>
      <c r="E53" s="67">
        <v>4375</v>
      </c>
      <c r="F53" s="68">
        <f t="shared" si="2"/>
        <v>9.5498995896271713E-2</v>
      </c>
    </row>
    <row r="54" spans="2:6" x14ac:dyDescent="0.2">
      <c r="B54" s="66" t="s">
        <v>605</v>
      </c>
      <c r="C54" s="67">
        <v>217932</v>
      </c>
      <c r="D54" s="67">
        <v>215676</v>
      </c>
      <c r="E54" s="67">
        <v>20352</v>
      </c>
      <c r="F54" s="68">
        <f t="shared" si="2"/>
        <v>9.4363767874033277E-2</v>
      </c>
    </row>
    <row r="55" spans="2:6" x14ac:dyDescent="0.2">
      <c r="B55" s="66" t="s">
        <v>19</v>
      </c>
      <c r="C55" s="67">
        <v>190656</v>
      </c>
      <c r="D55" s="67">
        <v>186902</v>
      </c>
      <c r="E55" s="67">
        <v>17568</v>
      </c>
      <c r="F55" s="68">
        <f t="shared" si="2"/>
        <v>9.399578388674279E-2</v>
      </c>
    </row>
    <row r="56" spans="2:6" x14ac:dyDescent="0.2">
      <c r="B56" s="66" t="s">
        <v>1033</v>
      </c>
      <c r="C56" s="67">
        <v>50793</v>
      </c>
      <c r="D56" s="67">
        <v>48343</v>
      </c>
      <c r="E56" s="67">
        <v>4327</v>
      </c>
      <c r="F56" s="68">
        <f t="shared" si="2"/>
        <v>8.950623668369774E-2</v>
      </c>
    </row>
    <row r="57" spans="2:6" x14ac:dyDescent="0.2">
      <c r="B57" s="66" t="s">
        <v>580</v>
      </c>
      <c r="C57" s="67">
        <v>383737</v>
      </c>
      <c r="D57" s="67">
        <v>370271</v>
      </c>
      <c r="E57" s="67">
        <v>32989</v>
      </c>
      <c r="F57" s="68">
        <f t="shared" si="2"/>
        <v>8.909420397492647E-2</v>
      </c>
    </row>
    <row r="58" spans="2:6" x14ac:dyDescent="0.2">
      <c r="B58" s="66" t="s">
        <v>1024</v>
      </c>
      <c r="C58" s="67">
        <v>138988</v>
      </c>
      <c r="D58" s="67">
        <v>133309</v>
      </c>
      <c r="E58" s="67">
        <v>11769</v>
      </c>
      <c r="F58" s="68">
        <f t="shared" si="2"/>
        <v>8.828361175914605E-2</v>
      </c>
    </row>
    <row r="59" spans="2:6" x14ac:dyDescent="0.2">
      <c r="B59" s="66" t="s">
        <v>18</v>
      </c>
      <c r="C59" s="67">
        <v>61364</v>
      </c>
      <c r="D59" s="67">
        <v>60876</v>
      </c>
      <c r="E59" s="67">
        <v>4714</v>
      </c>
      <c r="F59" s="68">
        <f t="shared" si="2"/>
        <v>7.7436099612326698E-2</v>
      </c>
    </row>
    <row r="60" spans="2:6" x14ac:dyDescent="0.2">
      <c r="B60" s="66" t="s">
        <v>708</v>
      </c>
      <c r="C60" s="67">
        <v>72582</v>
      </c>
      <c r="D60" s="67">
        <v>70089</v>
      </c>
      <c r="E60" s="67">
        <v>5264</v>
      </c>
      <c r="F60" s="68">
        <f t="shared" si="2"/>
        <v>7.5104509980168072E-2</v>
      </c>
    </row>
    <row r="61" spans="2:6" x14ac:dyDescent="0.2">
      <c r="B61" s="66" t="s">
        <v>406</v>
      </c>
      <c r="C61" s="67">
        <v>57033</v>
      </c>
      <c r="D61" s="67">
        <v>53666</v>
      </c>
      <c r="E61" s="67">
        <v>3818</v>
      </c>
      <c r="F61" s="68">
        <f t="shared" si="2"/>
        <v>7.114374091603623E-2</v>
      </c>
    </row>
    <row r="62" spans="2:6" x14ac:dyDescent="0.2">
      <c r="B62" s="66" t="s">
        <v>293</v>
      </c>
      <c r="C62" s="67">
        <v>88800</v>
      </c>
      <c r="D62" s="67">
        <v>87844</v>
      </c>
      <c r="E62" s="67">
        <v>5873</v>
      </c>
      <c r="F62" s="68">
        <f t="shared" si="2"/>
        <v>6.6857155867219159E-2</v>
      </c>
    </row>
    <row r="63" spans="2:6" x14ac:dyDescent="0.2">
      <c r="B63" s="66" t="s">
        <v>1022</v>
      </c>
      <c r="C63" s="67">
        <v>36534</v>
      </c>
      <c r="D63" s="67">
        <v>36520</v>
      </c>
      <c r="E63" s="67">
        <v>2440</v>
      </c>
      <c r="F63" s="68">
        <f t="shared" si="2"/>
        <v>6.6812705366922229E-2</v>
      </c>
    </row>
    <row r="64" spans="2:6" x14ac:dyDescent="0.2">
      <c r="B64" s="66" t="s">
        <v>633</v>
      </c>
      <c r="C64" s="67">
        <v>51930</v>
      </c>
      <c r="D64" s="67">
        <v>51568</v>
      </c>
      <c r="E64" s="67">
        <v>3281</v>
      </c>
      <c r="F64" s="68">
        <f t="shared" si="2"/>
        <v>6.3624728513807016E-2</v>
      </c>
    </row>
    <row r="65" spans="1:7" x14ac:dyDescent="0.2">
      <c r="B65" s="66" t="s">
        <v>1028</v>
      </c>
      <c r="C65" s="67">
        <v>85217</v>
      </c>
      <c r="D65" s="67">
        <v>84250</v>
      </c>
      <c r="E65" s="67">
        <v>5285</v>
      </c>
      <c r="F65" s="68">
        <f t="shared" si="2"/>
        <v>6.2729970326409493E-2</v>
      </c>
    </row>
    <row r="66" spans="1:7" x14ac:dyDescent="0.2">
      <c r="B66" s="66" t="s">
        <v>1030</v>
      </c>
      <c r="C66" s="67">
        <v>51643</v>
      </c>
      <c r="D66" s="67">
        <v>51169</v>
      </c>
      <c r="E66" s="67">
        <v>3166</v>
      </c>
      <c r="F66" s="68">
        <f t="shared" si="2"/>
        <v>6.1873399910101823E-2</v>
      </c>
    </row>
    <row r="67" spans="1:7" x14ac:dyDescent="0.2">
      <c r="B67" s="66" t="s">
        <v>1031</v>
      </c>
      <c r="C67" s="67">
        <v>65533</v>
      </c>
      <c r="D67" s="67">
        <v>54494</v>
      </c>
      <c r="E67" s="67">
        <v>3361</v>
      </c>
      <c r="F67" s="68">
        <f t="shared" si="2"/>
        <v>6.1676514845671083E-2</v>
      </c>
    </row>
    <row r="68" spans="1:7" x14ac:dyDescent="0.2">
      <c r="B68" s="66" t="s">
        <v>670</v>
      </c>
      <c r="C68" s="67">
        <v>38385</v>
      </c>
      <c r="D68" s="67">
        <v>38196</v>
      </c>
      <c r="E68" s="67">
        <v>2149</v>
      </c>
      <c r="F68" s="68">
        <f t="shared" si="2"/>
        <v>5.6262435857157816E-2</v>
      </c>
    </row>
    <row r="69" spans="1:7" x14ac:dyDescent="0.2">
      <c r="B69" s="66" t="s">
        <v>1019</v>
      </c>
      <c r="C69" s="67">
        <v>34637</v>
      </c>
      <c r="D69" s="67">
        <v>33186</v>
      </c>
      <c r="E69" s="67">
        <v>1781</v>
      </c>
      <c r="F69" s="68">
        <f t="shared" si="2"/>
        <v>5.3667209064063158E-2</v>
      </c>
    </row>
    <row r="70" spans="1:7" x14ac:dyDescent="0.2">
      <c r="B70" s="66" t="s">
        <v>1025</v>
      </c>
      <c r="C70" s="67">
        <v>42891</v>
      </c>
      <c r="D70" s="67">
        <v>37060</v>
      </c>
      <c r="E70" s="67">
        <v>1956</v>
      </c>
      <c r="F70" s="68">
        <f t="shared" si="2"/>
        <v>5.2779276848354019E-2</v>
      </c>
    </row>
    <row r="71" spans="1:7" x14ac:dyDescent="0.2">
      <c r="B71" s="66" t="s">
        <v>1021</v>
      </c>
      <c r="C71" s="67">
        <v>41224</v>
      </c>
      <c r="D71" s="67">
        <v>40941</v>
      </c>
      <c r="E71" s="67">
        <v>1536</v>
      </c>
      <c r="F71" s="68">
        <f t="shared" si="2"/>
        <v>3.7517403092254709E-2</v>
      </c>
    </row>
    <row r="72" spans="1:7" x14ac:dyDescent="0.2">
      <c r="B72" s="66" t="s">
        <v>1027</v>
      </c>
      <c r="C72" s="67">
        <v>87330</v>
      </c>
      <c r="D72" s="67">
        <v>83578</v>
      </c>
      <c r="E72" s="67">
        <v>2922</v>
      </c>
      <c r="F72" s="68">
        <f t="shared" si="2"/>
        <v>3.4961353466223172E-2</v>
      </c>
    </row>
    <row r="73" spans="1:7" x14ac:dyDescent="0.2">
      <c r="B73" s="66" t="s">
        <v>1032</v>
      </c>
      <c r="C73" s="67">
        <v>49246</v>
      </c>
      <c r="D73" s="67">
        <v>48353</v>
      </c>
      <c r="E73" s="67">
        <v>1436</v>
      </c>
      <c r="F73" s="68">
        <f t="shared" si="2"/>
        <v>2.9698260707712035E-2</v>
      </c>
    </row>
    <row r="74" spans="1:7" x14ac:dyDescent="0.2">
      <c r="B74" s="66" t="s">
        <v>1003</v>
      </c>
      <c r="C74" s="67">
        <v>43496</v>
      </c>
      <c r="D74" s="67">
        <v>43496</v>
      </c>
      <c r="E74" s="67">
        <v>1212</v>
      </c>
      <c r="F74" s="68">
        <f t="shared" si="2"/>
        <v>2.7864631230457973E-2</v>
      </c>
    </row>
    <row r="75" spans="1:7" x14ac:dyDescent="0.2">
      <c r="B75" s="66" t="s">
        <v>1018</v>
      </c>
      <c r="C75" s="67">
        <v>71652</v>
      </c>
      <c r="D75" s="67">
        <v>71486</v>
      </c>
      <c r="E75" s="67">
        <v>1921</v>
      </c>
      <c r="F75" s="68">
        <f t="shared" si="2"/>
        <v>2.6872394594745823E-2</v>
      </c>
    </row>
    <row r="76" spans="1:7" x14ac:dyDescent="0.2">
      <c r="B76" s="66" t="s">
        <v>744</v>
      </c>
      <c r="C76" s="67">
        <v>56901</v>
      </c>
      <c r="D76" s="67">
        <v>55391</v>
      </c>
      <c r="E76" s="67">
        <v>1182</v>
      </c>
      <c r="F76" s="68">
        <f t="shared" si="2"/>
        <v>2.1339206730335254E-2</v>
      </c>
    </row>
    <row r="77" spans="1:7" s="64" customFormat="1" x14ac:dyDescent="0.2">
      <c r="C77" s="76"/>
      <c r="D77" s="76"/>
      <c r="E77" s="76"/>
      <c r="F77" s="77" t="s">
        <v>30</v>
      </c>
      <c r="G77" s="77">
        <f>MEDIAN(F41:F76)</f>
        <v>8.2859855685736367E-2</v>
      </c>
    </row>
    <row r="78" spans="1:7" s="64" customFormat="1" x14ac:dyDescent="0.2">
      <c r="A78" s="64" t="s">
        <v>997</v>
      </c>
      <c r="C78" s="76"/>
      <c r="D78" s="76"/>
      <c r="E78" s="76"/>
      <c r="F78" s="77"/>
    </row>
    <row r="79" spans="1:7" x14ac:dyDescent="0.2">
      <c r="B79" s="66" t="s">
        <v>590</v>
      </c>
      <c r="C79" s="67">
        <v>1090997</v>
      </c>
      <c r="D79" s="67">
        <v>1086019</v>
      </c>
      <c r="E79" s="67">
        <v>914138</v>
      </c>
      <c r="F79" s="68">
        <f t="shared" ref="F79:F109" si="3">E79/D79</f>
        <v>0.84173297152259763</v>
      </c>
    </row>
    <row r="80" spans="1:7" x14ac:dyDescent="0.2">
      <c r="B80" s="66" t="s">
        <v>564</v>
      </c>
      <c r="C80" s="67">
        <v>117709</v>
      </c>
      <c r="D80" s="67">
        <v>117089</v>
      </c>
      <c r="E80" s="67">
        <v>31474</v>
      </c>
      <c r="F80" s="68">
        <f t="shared" si="3"/>
        <v>0.26880407211608265</v>
      </c>
    </row>
    <row r="81" spans="2:6" x14ac:dyDescent="0.2">
      <c r="B81" s="66" t="s">
        <v>1040</v>
      </c>
      <c r="C81" s="67">
        <v>64861</v>
      </c>
      <c r="D81" s="67">
        <v>63941</v>
      </c>
      <c r="E81" s="67">
        <v>16731</v>
      </c>
      <c r="F81" s="68">
        <f t="shared" si="3"/>
        <v>0.2616630956663174</v>
      </c>
    </row>
    <row r="82" spans="2:6" x14ac:dyDescent="0.2">
      <c r="B82" s="66" t="s">
        <v>731</v>
      </c>
      <c r="C82" s="67">
        <v>218112</v>
      </c>
      <c r="D82" s="67">
        <v>216639</v>
      </c>
      <c r="E82" s="67">
        <v>56258</v>
      </c>
      <c r="F82" s="68">
        <f t="shared" si="3"/>
        <v>0.25968546752893062</v>
      </c>
    </row>
    <row r="83" spans="2:6" x14ac:dyDescent="0.2">
      <c r="B83" s="66" t="s">
        <v>189</v>
      </c>
      <c r="C83" s="67">
        <v>108431</v>
      </c>
      <c r="D83" s="67">
        <v>107655</v>
      </c>
      <c r="E83" s="67">
        <v>27835</v>
      </c>
      <c r="F83" s="68">
        <f t="shared" si="3"/>
        <v>0.25855742882355676</v>
      </c>
    </row>
    <row r="84" spans="2:6" x14ac:dyDescent="0.2">
      <c r="B84" s="66" t="s">
        <v>720</v>
      </c>
      <c r="C84" s="67">
        <v>163351</v>
      </c>
      <c r="D84" s="67">
        <v>159763</v>
      </c>
      <c r="E84" s="67">
        <v>30731</v>
      </c>
      <c r="F84" s="68">
        <f t="shared" si="3"/>
        <v>0.19235367387943392</v>
      </c>
    </row>
    <row r="85" spans="2:6" x14ac:dyDescent="0.2">
      <c r="B85" s="66" t="s">
        <v>651</v>
      </c>
      <c r="C85" s="67">
        <v>159370</v>
      </c>
      <c r="D85" s="67">
        <v>159341</v>
      </c>
      <c r="E85" s="67">
        <v>24940</v>
      </c>
      <c r="F85" s="68">
        <f t="shared" si="3"/>
        <v>0.15651966537174988</v>
      </c>
    </row>
    <row r="86" spans="2:6" x14ac:dyDescent="0.2">
      <c r="B86" s="66" t="s">
        <v>586</v>
      </c>
      <c r="C86" s="67">
        <v>478082</v>
      </c>
      <c r="D86" s="67">
        <v>467298</v>
      </c>
      <c r="E86" s="67">
        <v>67993</v>
      </c>
      <c r="F86" s="68">
        <f t="shared" si="3"/>
        <v>0.14550244169673313</v>
      </c>
    </row>
    <row r="87" spans="2:6" x14ac:dyDescent="0.2">
      <c r="B87" s="66" t="s">
        <v>1035</v>
      </c>
      <c r="C87" s="67">
        <v>68948</v>
      </c>
      <c r="D87" s="67">
        <v>68542</v>
      </c>
      <c r="E87" s="67">
        <v>9127</v>
      </c>
      <c r="F87" s="68">
        <f t="shared" si="3"/>
        <v>0.13315923083656736</v>
      </c>
    </row>
    <row r="88" spans="2:6" x14ac:dyDescent="0.2">
      <c r="B88" s="66" t="s">
        <v>613</v>
      </c>
      <c r="C88" s="67">
        <v>304080</v>
      </c>
      <c r="D88" s="67">
        <v>318562</v>
      </c>
      <c r="E88" s="67">
        <v>33997</v>
      </c>
      <c r="F88" s="68">
        <f t="shared" si="3"/>
        <v>0.10672019889377891</v>
      </c>
    </row>
    <row r="89" spans="2:6" x14ac:dyDescent="0.2">
      <c r="B89" s="66" t="s">
        <v>617</v>
      </c>
      <c r="C89" s="67">
        <v>99030</v>
      </c>
      <c r="D89" s="67">
        <v>98788</v>
      </c>
      <c r="E89" s="67">
        <v>10424</v>
      </c>
      <c r="F89" s="68">
        <f t="shared" si="3"/>
        <v>0.1055188889338786</v>
      </c>
    </row>
    <row r="90" spans="2:6" x14ac:dyDescent="0.2">
      <c r="B90" s="66" t="s">
        <v>1042</v>
      </c>
      <c r="C90" s="67">
        <v>80970</v>
      </c>
      <c r="D90" s="67">
        <v>80844</v>
      </c>
      <c r="E90" s="67">
        <v>7908</v>
      </c>
      <c r="F90" s="68">
        <f t="shared" si="3"/>
        <v>9.7818019890158828E-2</v>
      </c>
    </row>
    <row r="91" spans="2:6" x14ac:dyDescent="0.2">
      <c r="B91" s="66" t="s">
        <v>641</v>
      </c>
      <c r="C91" s="67">
        <v>124506</v>
      </c>
      <c r="D91" s="67">
        <v>118043</v>
      </c>
      <c r="E91" s="67">
        <v>11048</v>
      </c>
      <c r="F91" s="68">
        <f t="shared" si="3"/>
        <v>9.359301271570529E-2</v>
      </c>
    </row>
    <row r="92" spans="2:6" x14ac:dyDescent="0.2">
      <c r="B92" s="66" t="s">
        <v>619</v>
      </c>
      <c r="C92" s="67">
        <v>201568</v>
      </c>
      <c r="D92" s="67">
        <v>195245</v>
      </c>
      <c r="E92" s="67">
        <v>17771</v>
      </c>
      <c r="F92" s="68">
        <f t="shared" si="3"/>
        <v>9.1018976158160264E-2</v>
      </c>
    </row>
    <row r="93" spans="2:6" x14ac:dyDescent="0.2">
      <c r="B93" s="66" t="s">
        <v>728</v>
      </c>
      <c r="C93" s="67">
        <v>102791</v>
      </c>
      <c r="D93" s="67">
        <v>100553</v>
      </c>
      <c r="E93" s="67">
        <v>8595</v>
      </c>
      <c r="F93" s="68">
        <f t="shared" si="3"/>
        <v>8.5477310473083851E-2</v>
      </c>
    </row>
    <row r="94" spans="2:6" x14ac:dyDescent="0.2">
      <c r="B94" s="66" t="s">
        <v>1044</v>
      </c>
      <c r="C94" s="67">
        <v>237115</v>
      </c>
      <c r="D94" s="67">
        <v>216524</v>
      </c>
      <c r="E94" s="67">
        <v>17750</v>
      </c>
      <c r="F94" s="68">
        <f t="shared" si="3"/>
        <v>8.1977055661266188E-2</v>
      </c>
    </row>
    <row r="95" spans="2:6" x14ac:dyDescent="0.2">
      <c r="B95" s="66" t="s">
        <v>597</v>
      </c>
      <c r="C95" s="67">
        <v>125923</v>
      </c>
      <c r="D95" s="67">
        <v>123993</v>
      </c>
      <c r="E95" s="67">
        <v>10148</v>
      </c>
      <c r="F95" s="68">
        <f t="shared" si="3"/>
        <v>8.1843329865395623E-2</v>
      </c>
    </row>
    <row r="96" spans="2:6" x14ac:dyDescent="0.2">
      <c r="B96" s="66" t="s">
        <v>1034</v>
      </c>
      <c r="C96" s="67">
        <v>58023</v>
      </c>
      <c r="D96" s="67">
        <v>56255</v>
      </c>
      <c r="E96" s="67">
        <v>4190</v>
      </c>
      <c r="F96" s="68">
        <f>E96/D96</f>
        <v>7.4482268242822863E-2</v>
      </c>
    </row>
    <row r="97" spans="2:7" x14ac:dyDescent="0.2">
      <c r="B97" s="66" t="s">
        <v>1046</v>
      </c>
      <c r="C97" s="67">
        <v>384473.59999999998</v>
      </c>
      <c r="D97" s="67">
        <v>379885</v>
      </c>
      <c r="E97" s="67">
        <v>24256</v>
      </c>
      <c r="F97" s="68">
        <f t="shared" si="3"/>
        <v>6.3850902246732566E-2</v>
      </c>
    </row>
    <row r="98" spans="2:7" x14ac:dyDescent="0.2">
      <c r="B98" s="66" t="s">
        <v>1045</v>
      </c>
      <c r="C98" s="67">
        <v>335257.59999999998</v>
      </c>
      <c r="D98" s="67">
        <v>346966.3</v>
      </c>
      <c r="E98" s="67">
        <v>20932</v>
      </c>
      <c r="F98" s="68">
        <f t="shared" si="3"/>
        <v>6.0328625575452141E-2</v>
      </c>
    </row>
    <row r="99" spans="2:7" x14ac:dyDescent="0.2">
      <c r="B99" s="66" t="s">
        <v>599</v>
      </c>
      <c r="C99" s="67">
        <v>90985</v>
      </c>
      <c r="D99" s="67">
        <v>90527</v>
      </c>
      <c r="E99" s="67">
        <v>5339</v>
      </c>
      <c r="F99" s="68">
        <f t="shared" si="3"/>
        <v>5.8976879825908289E-2</v>
      </c>
    </row>
    <row r="100" spans="2:7" x14ac:dyDescent="0.2">
      <c r="B100" s="66" t="s">
        <v>593</v>
      </c>
      <c r="C100" s="67">
        <v>217484</v>
      </c>
      <c r="D100" s="67">
        <v>214065</v>
      </c>
      <c r="E100" s="67">
        <v>12065</v>
      </c>
      <c r="F100" s="68">
        <f t="shared" si="3"/>
        <v>5.6361385560460608E-2</v>
      </c>
    </row>
    <row r="101" spans="2:7" x14ac:dyDescent="0.2">
      <c r="B101" s="66" t="s">
        <v>1036</v>
      </c>
      <c r="C101" s="67">
        <v>65926</v>
      </c>
      <c r="D101" s="67">
        <v>63001</v>
      </c>
      <c r="E101" s="67">
        <v>3446</v>
      </c>
      <c r="F101" s="68">
        <f t="shared" si="3"/>
        <v>5.4697544483420901E-2</v>
      </c>
    </row>
    <row r="102" spans="2:7" x14ac:dyDescent="0.2">
      <c r="B102" s="66" t="s">
        <v>1037</v>
      </c>
      <c r="C102" s="67">
        <v>101949</v>
      </c>
      <c r="D102" s="67">
        <v>98973</v>
      </c>
      <c r="E102" s="67">
        <v>5007</v>
      </c>
      <c r="F102" s="68">
        <f t="shared" si="3"/>
        <v>5.0589554727046772E-2</v>
      </c>
    </row>
    <row r="103" spans="2:7" x14ac:dyDescent="0.2">
      <c r="B103" s="66" t="s">
        <v>28</v>
      </c>
      <c r="C103" s="67">
        <v>84767</v>
      </c>
      <c r="D103" s="67">
        <v>83917</v>
      </c>
      <c r="E103" s="67">
        <v>3856</v>
      </c>
      <c r="F103" s="68">
        <f t="shared" si="3"/>
        <v>4.5950165044031606E-2</v>
      </c>
    </row>
    <row r="104" spans="2:7" x14ac:dyDescent="0.2">
      <c r="B104" s="66" t="s">
        <v>576</v>
      </c>
      <c r="C104" s="67">
        <v>132805</v>
      </c>
      <c r="D104" s="67">
        <v>382600</v>
      </c>
      <c r="E104" s="67">
        <v>14787</v>
      </c>
      <c r="F104" s="68">
        <f t="shared" si="3"/>
        <v>3.8648719289074748E-2</v>
      </c>
    </row>
    <row r="105" spans="2:7" x14ac:dyDescent="0.2">
      <c r="B105" s="66" t="s">
        <v>1038</v>
      </c>
      <c r="C105" s="67">
        <v>68717</v>
      </c>
      <c r="D105" s="67">
        <v>68678</v>
      </c>
      <c r="E105" s="67">
        <v>2623</v>
      </c>
      <c r="F105" s="68">
        <f t="shared" si="3"/>
        <v>3.8192725472494832E-2</v>
      </c>
    </row>
    <row r="106" spans="2:7" x14ac:dyDescent="0.2">
      <c r="B106" s="66" t="s">
        <v>1041</v>
      </c>
      <c r="C106" s="67">
        <v>145094</v>
      </c>
      <c r="D106" s="67">
        <v>147503.70000000001</v>
      </c>
      <c r="E106" s="67">
        <v>4563</v>
      </c>
      <c r="F106" s="68">
        <f t="shared" si="3"/>
        <v>3.0934817228313594E-2</v>
      </c>
    </row>
    <row r="107" spans="2:7" x14ac:dyDescent="0.2">
      <c r="B107" s="66" t="s">
        <v>178</v>
      </c>
      <c r="C107" s="67">
        <v>201635</v>
      </c>
      <c r="D107" s="67">
        <v>196098</v>
      </c>
      <c r="E107" s="67">
        <v>5994</v>
      </c>
      <c r="F107" s="68">
        <f t="shared" si="3"/>
        <v>3.0566349478322062E-2</v>
      </c>
    </row>
    <row r="108" spans="2:7" x14ac:dyDescent="0.2">
      <c r="B108" s="66" t="s">
        <v>1043</v>
      </c>
      <c r="C108" s="67">
        <v>78343</v>
      </c>
      <c r="D108" s="67">
        <v>76929</v>
      </c>
      <c r="E108" s="67">
        <v>2228</v>
      </c>
      <c r="F108" s="68">
        <f t="shared" si="3"/>
        <v>2.8961769943714334E-2</v>
      </c>
    </row>
    <row r="109" spans="2:7" x14ac:dyDescent="0.2">
      <c r="B109" s="66" t="s">
        <v>742</v>
      </c>
      <c r="C109" s="67">
        <v>181536</v>
      </c>
      <c r="D109" s="67">
        <v>180899</v>
      </c>
      <c r="E109" s="67">
        <v>4421</v>
      </c>
      <c r="F109" s="68">
        <f t="shared" si="3"/>
        <v>2.4439051625492678E-2</v>
      </c>
    </row>
    <row r="110" spans="2:7" x14ac:dyDescent="0.2">
      <c r="B110" s="66" t="s">
        <v>583</v>
      </c>
      <c r="C110" s="67">
        <v>231317</v>
      </c>
      <c r="D110" s="67">
        <v>225965</v>
      </c>
      <c r="E110" s="85" t="s">
        <v>1058</v>
      </c>
      <c r="F110" s="85" t="s">
        <v>1058</v>
      </c>
    </row>
    <row r="111" spans="2:7" x14ac:dyDescent="0.2">
      <c r="B111" s="66" t="s">
        <v>1039</v>
      </c>
      <c r="C111" s="67">
        <v>70796</v>
      </c>
      <c r="D111" s="67">
        <v>69318</v>
      </c>
      <c r="E111" s="85" t="s">
        <v>1058</v>
      </c>
      <c r="F111" s="85" t="s">
        <v>1058</v>
      </c>
    </row>
    <row r="112" spans="2:7" s="64" customFormat="1" x14ac:dyDescent="0.2">
      <c r="C112" s="76"/>
      <c r="D112" s="76"/>
      <c r="E112" s="76"/>
      <c r="F112" s="64" t="s">
        <v>30</v>
      </c>
      <c r="G112" s="77">
        <f>MEDIAN(F79:F111)</f>
        <v>8.1977055661266188E-2</v>
      </c>
    </row>
  </sheetData>
  <sortState ref="B74:F106">
    <sortCondition descending="1" ref="F74:F10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5"/>
  <sheetViews>
    <sheetView workbookViewId="0"/>
  </sheetViews>
  <sheetFormatPr baseColWidth="10" defaultColWidth="9.1640625" defaultRowHeight="13" x14ac:dyDescent="0.15"/>
  <cols>
    <col min="1" max="1" width="39.33203125" style="1" bestFit="1" customWidth="1"/>
    <col min="2" max="2" width="12.33203125" style="1" bestFit="1" customWidth="1"/>
    <col min="3" max="3" width="15.1640625" style="1" bestFit="1" customWidth="1"/>
    <col min="4" max="4" width="14.6640625" style="1" bestFit="1" customWidth="1"/>
    <col min="5" max="5" width="18.6640625" style="1" bestFit="1" customWidth="1"/>
    <col min="6" max="6" width="17" style="1" bestFit="1" customWidth="1"/>
    <col min="7" max="16384" width="9.1640625" style="1"/>
  </cols>
  <sheetData>
    <row r="1" spans="1:9" s="13" customFormat="1" x14ac:dyDescent="0.15">
      <c r="A1" s="11" t="s">
        <v>135</v>
      </c>
      <c r="B1" s="12"/>
      <c r="C1" s="12"/>
      <c r="E1" s="14"/>
      <c r="F1" s="14"/>
    </row>
    <row r="2" spans="1:9" s="13" customFormat="1" ht="24.75" customHeight="1" x14ac:dyDescent="0.15">
      <c r="A2" s="169" t="s">
        <v>136</v>
      </c>
      <c r="B2" s="169"/>
      <c r="C2" s="169"/>
      <c r="D2" s="169"/>
      <c r="E2" s="169"/>
      <c r="F2" s="169"/>
      <c r="G2" s="169"/>
      <c r="H2" s="169"/>
      <c r="I2" s="169"/>
    </row>
    <row r="3" spans="1:9" s="13" customFormat="1" ht="27.75" customHeight="1" x14ac:dyDescent="0.15">
      <c r="A3" s="169" t="s">
        <v>137</v>
      </c>
      <c r="B3" s="169"/>
      <c r="C3" s="169"/>
      <c r="D3" s="169"/>
      <c r="E3" s="169"/>
      <c r="F3" s="169"/>
      <c r="G3" s="169"/>
      <c r="H3" s="169"/>
      <c r="I3" s="169"/>
    </row>
    <row r="4" spans="1:9" x14ac:dyDescent="0.15">
      <c r="A4" s="16" t="s">
        <v>13</v>
      </c>
      <c r="B4" s="16" t="s">
        <v>138</v>
      </c>
      <c r="C4" s="16" t="s">
        <v>991</v>
      </c>
      <c r="D4" s="16" t="s">
        <v>139</v>
      </c>
      <c r="E4" s="16" t="s">
        <v>140</v>
      </c>
      <c r="F4" s="16" t="s">
        <v>141</v>
      </c>
    </row>
    <row r="5" spans="1:9" x14ac:dyDescent="0.15">
      <c r="A5" s="8" t="s">
        <v>35</v>
      </c>
      <c r="B5" s="18">
        <f>SUM(C5:D5)</f>
        <v>26990</v>
      </c>
      <c r="C5" s="18">
        <v>2797</v>
      </c>
      <c r="D5" s="18">
        <v>24193</v>
      </c>
      <c r="E5" s="63">
        <f>C5/B5</f>
        <v>0.10363097443497592</v>
      </c>
      <c r="F5" s="63">
        <f>D5/B5</f>
        <v>0.89636902556502407</v>
      </c>
    </row>
    <row r="6" spans="1:9" x14ac:dyDescent="0.15">
      <c r="A6" s="8" t="s">
        <v>36</v>
      </c>
      <c r="B6" s="18">
        <f t="shared" ref="B6:B70" si="0">SUM(C6:D6)</f>
        <v>2663</v>
      </c>
      <c r="C6" s="18">
        <v>443</v>
      </c>
      <c r="D6" s="18">
        <v>2220</v>
      </c>
      <c r="E6" s="63">
        <f t="shared" ref="E6:E70" si="1">C6/B6</f>
        <v>0.16635373638753287</v>
      </c>
      <c r="F6" s="63">
        <f t="shared" ref="F6:F70" si="2">D6/B6</f>
        <v>0.83364626361246719</v>
      </c>
    </row>
    <row r="7" spans="1:9" x14ac:dyDescent="0.15">
      <c r="A7" s="8" t="s">
        <v>37</v>
      </c>
      <c r="B7" s="18">
        <f t="shared" si="0"/>
        <v>914138</v>
      </c>
      <c r="C7" s="18">
        <v>2417</v>
      </c>
      <c r="D7" s="18">
        <v>911721</v>
      </c>
      <c r="E7" s="63">
        <f t="shared" si="1"/>
        <v>2.6440209246306355E-3</v>
      </c>
      <c r="F7" s="63">
        <f t="shared" si="2"/>
        <v>0.99735597907536933</v>
      </c>
    </row>
    <row r="8" spans="1:9" x14ac:dyDescent="0.15">
      <c r="A8" s="8" t="s">
        <v>38</v>
      </c>
      <c r="B8" s="18">
        <f t="shared" si="0"/>
        <v>4714</v>
      </c>
      <c r="C8" s="18">
        <v>1814</v>
      </c>
      <c r="D8" s="18">
        <v>2900</v>
      </c>
      <c r="E8" s="63">
        <f t="shared" si="1"/>
        <v>0.38481120067882901</v>
      </c>
      <c r="F8" s="63">
        <f t="shared" si="2"/>
        <v>0.61518879932117099</v>
      </c>
    </row>
    <row r="9" spans="1:9" x14ac:dyDescent="0.15">
      <c r="A9" s="8" t="s">
        <v>39</v>
      </c>
      <c r="B9" s="18">
        <f t="shared" si="0"/>
        <v>1760</v>
      </c>
      <c r="C9" s="18">
        <v>1198</v>
      </c>
      <c r="D9" s="18">
        <v>562</v>
      </c>
      <c r="E9" s="63">
        <f t="shared" si="1"/>
        <v>0.68068181818181817</v>
      </c>
      <c r="F9" s="63">
        <f t="shared" si="2"/>
        <v>0.31931818181818183</v>
      </c>
    </row>
    <row r="10" spans="1:9" x14ac:dyDescent="0.15">
      <c r="A10" s="8" t="s">
        <v>40</v>
      </c>
      <c r="B10" s="18">
        <f t="shared" si="0"/>
        <v>5285</v>
      </c>
      <c r="C10" s="18">
        <v>3863</v>
      </c>
      <c r="D10" s="18">
        <v>1422</v>
      </c>
      <c r="E10" s="63">
        <f t="shared" si="1"/>
        <v>0.73093661305581836</v>
      </c>
      <c r="F10" s="63">
        <f t="shared" si="2"/>
        <v>0.26906338694418164</v>
      </c>
    </row>
    <row r="11" spans="1:9" x14ac:dyDescent="0.15">
      <c r="A11" s="8" t="s">
        <v>41</v>
      </c>
      <c r="B11" s="18">
        <f t="shared" si="0"/>
        <v>10424</v>
      </c>
      <c r="C11" s="18">
        <v>2393</v>
      </c>
      <c r="D11" s="18">
        <v>8031</v>
      </c>
      <c r="E11" s="63">
        <f t="shared" si="1"/>
        <v>0.2295663852647736</v>
      </c>
      <c r="F11" s="63">
        <f t="shared" si="2"/>
        <v>0.77043361473522642</v>
      </c>
    </row>
    <row r="12" spans="1:9" x14ac:dyDescent="0.15">
      <c r="A12" s="8" t="s">
        <v>42</v>
      </c>
      <c r="B12" s="18">
        <f t="shared" si="0"/>
        <v>17568</v>
      </c>
      <c r="C12" s="18">
        <v>10622</v>
      </c>
      <c r="D12" s="18">
        <v>6946</v>
      </c>
      <c r="E12" s="63">
        <f t="shared" si="1"/>
        <v>0.60462204007285969</v>
      </c>
      <c r="F12" s="63">
        <f t="shared" si="2"/>
        <v>0.39537795992714025</v>
      </c>
    </row>
    <row r="13" spans="1:9" x14ac:dyDescent="0.15">
      <c r="A13" s="8" t="s">
        <v>43</v>
      </c>
      <c r="B13" s="18">
        <f t="shared" si="0"/>
        <v>5339</v>
      </c>
      <c r="C13" s="18">
        <v>1225</v>
      </c>
      <c r="D13" s="18">
        <v>4114</v>
      </c>
      <c r="E13" s="63">
        <f t="shared" si="1"/>
        <v>0.22944371605169508</v>
      </c>
      <c r="F13" s="63">
        <f t="shared" si="2"/>
        <v>0.77055628394830489</v>
      </c>
    </row>
    <row r="14" spans="1:9" x14ac:dyDescent="0.15">
      <c r="A14" s="8" t="s">
        <v>44</v>
      </c>
      <c r="B14" s="18">
        <f t="shared" si="0"/>
        <v>4921</v>
      </c>
      <c r="C14" s="18">
        <v>3124</v>
      </c>
      <c r="D14" s="18">
        <v>1797</v>
      </c>
      <c r="E14" s="63">
        <f t="shared" si="1"/>
        <v>0.6348303190408453</v>
      </c>
      <c r="F14" s="63">
        <f t="shared" si="2"/>
        <v>0.36516968095915464</v>
      </c>
    </row>
    <row r="15" spans="1:9" x14ac:dyDescent="0.15">
      <c r="A15" s="8" t="s">
        <v>45</v>
      </c>
      <c r="B15" s="18">
        <f t="shared" si="0"/>
        <v>1436</v>
      </c>
      <c r="C15" s="18">
        <v>987</v>
      </c>
      <c r="D15" s="18">
        <v>449</v>
      </c>
      <c r="E15" s="63">
        <f t="shared" si="1"/>
        <v>0.68732590529247906</v>
      </c>
      <c r="F15" s="63">
        <f t="shared" si="2"/>
        <v>0.31267409470752089</v>
      </c>
    </row>
    <row r="16" spans="1:9" x14ac:dyDescent="0.15">
      <c r="A16" s="8" t="s">
        <v>46</v>
      </c>
      <c r="B16" s="18">
        <f t="shared" si="0"/>
        <v>4327</v>
      </c>
      <c r="C16" s="18">
        <v>1878</v>
      </c>
      <c r="D16" s="18">
        <v>2449</v>
      </c>
      <c r="E16" s="63">
        <f t="shared" si="1"/>
        <v>0.43401895077420843</v>
      </c>
      <c r="F16" s="63">
        <f t="shared" si="2"/>
        <v>0.56598104922579151</v>
      </c>
    </row>
    <row r="17" spans="1:6" x14ac:dyDescent="0.15">
      <c r="A17" s="8" t="s">
        <v>47</v>
      </c>
      <c r="B17" s="18">
        <f t="shared" si="0"/>
        <v>5072</v>
      </c>
      <c r="C17" s="18">
        <v>2556</v>
      </c>
      <c r="D17" s="18">
        <v>2516</v>
      </c>
      <c r="E17" s="63">
        <f t="shared" si="1"/>
        <v>0.50394321766561512</v>
      </c>
      <c r="F17" s="63">
        <f t="shared" si="2"/>
        <v>0.49605678233438488</v>
      </c>
    </row>
    <row r="18" spans="1:6" x14ac:dyDescent="0.15">
      <c r="A18" s="8" t="s">
        <v>48</v>
      </c>
      <c r="B18" s="18">
        <f t="shared" si="0"/>
        <v>1922</v>
      </c>
      <c r="C18" s="18">
        <v>1621</v>
      </c>
      <c r="D18" s="18">
        <v>301</v>
      </c>
      <c r="E18" s="63">
        <f t="shared" si="1"/>
        <v>0.84339229968782514</v>
      </c>
      <c r="F18" s="63">
        <f t="shared" si="2"/>
        <v>0.15660770031217483</v>
      </c>
    </row>
    <row r="19" spans="1:6" x14ac:dyDescent="0.15">
      <c r="A19" s="8" t="s">
        <v>49</v>
      </c>
      <c r="B19" s="18">
        <f t="shared" si="0"/>
        <v>1536</v>
      </c>
      <c r="C19" s="18">
        <v>1270</v>
      </c>
      <c r="D19" s="18">
        <v>266</v>
      </c>
      <c r="E19" s="63">
        <f t="shared" si="1"/>
        <v>0.82682291666666663</v>
      </c>
      <c r="F19" s="63">
        <f t="shared" si="2"/>
        <v>0.17317708333333334</v>
      </c>
    </row>
    <row r="20" spans="1:6" x14ac:dyDescent="0.15">
      <c r="A20" s="8" t="s">
        <v>50</v>
      </c>
      <c r="B20" s="18">
        <f t="shared" si="0"/>
        <v>20932</v>
      </c>
      <c r="C20" s="18">
        <v>10502</v>
      </c>
      <c r="D20" s="18">
        <v>10430</v>
      </c>
      <c r="E20" s="63">
        <f t="shared" si="1"/>
        <v>0.50171985476781966</v>
      </c>
      <c r="F20" s="63">
        <f t="shared" si="2"/>
        <v>0.49828014523218039</v>
      </c>
    </row>
    <row r="21" spans="1:6" x14ac:dyDescent="0.15">
      <c r="A21" s="8" t="s">
        <v>51</v>
      </c>
      <c r="B21" s="18">
        <f t="shared" si="0"/>
        <v>56258</v>
      </c>
      <c r="C21" s="18">
        <v>1986</v>
      </c>
      <c r="D21" s="18">
        <v>54272</v>
      </c>
      <c r="E21" s="63">
        <f t="shared" si="1"/>
        <v>3.5301645988126136E-2</v>
      </c>
      <c r="F21" s="63">
        <f t="shared" si="2"/>
        <v>0.96469835401187387</v>
      </c>
    </row>
    <row r="22" spans="1:6" x14ac:dyDescent="0.15">
      <c r="A22" s="8" t="s">
        <v>52</v>
      </c>
      <c r="B22" s="18">
        <f t="shared" si="0"/>
        <v>12977</v>
      </c>
      <c r="C22" s="18">
        <v>8534</v>
      </c>
      <c r="D22" s="18">
        <v>4443</v>
      </c>
      <c r="E22" s="63">
        <f t="shared" si="1"/>
        <v>0.65762502889727981</v>
      </c>
      <c r="F22" s="63">
        <f t="shared" si="2"/>
        <v>0.34237497110272019</v>
      </c>
    </row>
    <row r="23" spans="1:6" x14ac:dyDescent="0.15">
      <c r="A23" s="8" t="s">
        <v>53</v>
      </c>
      <c r="B23" s="18">
        <f t="shared" si="0"/>
        <v>2133</v>
      </c>
      <c r="C23" s="18">
        <v>544</v>
      </c>
      <c r="D23" s="18">
        <v>1589</v>
      </c>
      <c r="E23" s="63">
        <f t="shared" si="1"/>
        <v>0.25503984997655882</v>
      </c>
      <c r="F23" s="63">
        <f t="shared" si="2"/>
        <v>0.74496015002344118</v>
      </c>
    </row>
    <row r="24" spans="1:6" x14ac:dyDescent="0.15">
      <c r="A24" s="8" t="s">
        <v>54</v>
      </c>
      <c r="B24" s="18">
        <f t="shared" si="0"/>
        <v>6892</v>
      </c>
      <c r="C24" s="18">
        <v>3300</v>
      </c>
      <c r="D24" s="18">
        <v>3592</v>
      </c>
      <c r="E24" s="63">
        <f t="shared" si="1"/>
        <v>0.4788160185722577</v>
      </c>
      <c r="F24" s="63">
        <f t="shared" si="2"/>
        <v>0.52118398142774236</v>
      </c>
    </row>
    <row r="25" spans="1:6" x14ac:dyDescent="0.15">
      <c r="A25" s="8" t="s">
        <v>55</v>
      </c>
      <c r="B25" s="18">
        <f t="shared" si="0"/>
        <v>3166</v>
      </c>
      <c r="C25" s="18">
        <v>1799</v>
      </c>
      <c r="D25" s="18">
        <v>1367</v>
      </c>
      <c r="E25" s="63">
        <f t="shared" si="1"/>
        <v>0.56822488945041061</v>
      </c>
      <c r="F25" s="63">
        <f t="shared" si="2"/>
        <v>0.43177511054958939</v>
      </c>
    </row>
    <row r="26" spans="1:6" x14ac:dyDescent="0.15">
      <c r="A26" s="8" t="s">
        <v>56</v>
      </c>
      <c r="B26" s="18">
        <f t="shared" si="0"/>
        <v>11048</v>
      </c>
      <c r="C26" s="18">
        <v>2451</v>
      </c>
      <c r="D26" s="18">
        <v>8597</v>
      </c>
      <c r="E26" s="63">
        <f t="shared" si="1"/>
        <v>0.22185010861694424</v>
      </c>
      <c r="F26" s="63">
        <f t="shared" si="2"/>
        <v>0.77814989138305579</v>
      </c>
    </row>
    <row r="27" spans="1:6" x14ac:dyDescent="0.15">
      <c r="A27" s="8" t="s">
        <v>57</v>
      </c>
      <c r="B27" s="18">
        <f t="shared" si="0"/>
        <v>11769</v>
      </c>
      <c r="C27" s="18">
        <v>6854</v>
      </c>
      <c r="D27" s="18">
        <v>4915</v>
      </c>
      <c r="E27" s="63">
        <f t="shared" si="1"/>
        <v>0.58237743223723337</v>
      </c>
      <c r="F27" s="63">
        <f t="shared" si="2"/>
        <v>0.41762256776276657</v>
      </c>
    </row>
    <row r="28" spans="1:6" x14ac:dyDescent="0.15">
      <c r="A28" s="8" t="s">
        <v>58</v>
      </c>
      <c r="B28" s="18">
        <f t="shared" si="0"/>
        <v>8595</v>
      </c>
      <c r="C28" s="18">
        <v>3460</v>
      </c>
      <c r="D28" s="18">
        <v>5135</v>
      </c>
      <c r="E28" s="63">
        <f t="shared" si="1"/>
        <v>0.40255962769051773</v>
      </c>
      <c r="F28" s="63">
        <f t="shared" si="2"/>
        <v>0.59744037230948221</v>
      </c>
    </row>
    <row r="29" spans="1:6" x14ac:dyDescent="0.15">
      <c r="A29" s="8" t="s">
        <v>59</v>
      </c>
      <c r="B29" s="18">
        <f t="shared" si="0"/>
        <v>20352</v>
      </c>
      <c r="C29" s="18">
        <v>10974</v>
      </c>
      <c r="D29" s="18">
        <v>9378</v>
      </c>
      <c r="E29" s="63">
        <f t="shared" si="1"/>
        <v>0.53920990566037741</v>
      </c>
      <c r="F29" s="63">
        <f t="shared" si="2"/>
        <v>0.46079009433962265</v>
      </c>
    </row>
    <row r="30" spans="1:6" x14ac:dyDescent="0.15">
      <c r="A30" s="8" t="s">
        <v>60</v>
      </c>
      <c r="B30" s="18">
        <f t="shared" si="0"/>
        <v>6242</v>
      </c>
      <c r="C30" s="18">
        <v>4597</v>
      </c>
      <c r="D30" s="18">
        <v>1645</v>
      </c>
      <c r="E30" s="63">
        <f t="shared" si="1"/>
        <v>0.73646267222044215</v>
      </c>
      <c r="F30" s="63">
        <f t="shared" si="2"/>
        <v>0.26353732777955785</v>
      </c>
    </row>
    <row r="31" spans="1:6" x14ac:dyDescent="0.15">
      <c r="A31" s="8" t="s">
        <v>1006</v>
      </c>
      <c r="B31" s="18">
        <f t="shared" si="0"/>
        <v>4190</v>
      </c>
      <c r="C31" s="18">
        <v>1500</v>
      </c>
      <c r="D31" s="18">
        <v>2690</v>
      </c>
      <c r="E31" s="63">
        <f t="shared" si="1"/>
        <v>0.35799522673031026</v>
      </c>
      <c r="F31" s="63">
        <f t="shared" si="2"/>
        <v>0.64200477326968974</v>
      </c>
    </row>
    <row r="32" spans="1:6" x14ac:dyDescent="0.15">
      <c r="A32" s="8" t="s">
        <v>61</v>
      </c>
      <c r="B32" s="18">
        <f t="shared" si="0"/>
        <v>5873</v>
      </c>
      <c r="C32" s="18">
        <v>4853</v>
      </c>
      <c r="D32" s="18">
        <v>1020</v>
      </c>
      <c r="E32" s="63">
        <f t="shared" si="1"/>
        <v>0.82632385492933769</v>
      </c>
      <c r="F32" s="63">
        <f t="shared" si="2"/>
        <v>0.17367614507066234</v>
      </c>
    </row>
    <row r="33" spans="1:6" x14ac:dyDescent="0.15">
      <c r="A33" s="8" t="s">
        <v>62</v>
      </c>
      <c r="B33" s="18">
        <f t="shared" si="0"/>
        <v>2623</v>
      </c>
      <c r="C33" s="18">
        <v>1430</v>
      </c>
      <c r="D33" s="18">
        <v>1193</v>
      </c>
      <c r="E33" s="63">
        <f t="shared" si="1"/>
        <v>0.54517727792603887</v>
      </c>
      <c r="F33" s="63">
        <f t="shared" si="2"/>
        <v>0.45482272207396113</v>
      </c>
    </row>
    <row r="34" spans="1:6" x14ac:dyDescent="0.15">
      <c r="A34" s="8" t="s">
        <v>63</v>
      </c>
      <c r="B34" s="18">
        <f t="shared" si="0"/>
        <v>30731</v>
      </c>
      <c r="C34" s="18">
        <v>3426</v>
      </c>
      <c r="D34" s="18">
        <v>27305</v>
      </c>
      <c r="E34" s="63">
        <f t="shared" si="1"/>
        <v>0.11148351827145228</v>
      </c>
      <c r="F34" s="63">
        <f t="shared" si="2"/>
        <v>0.88851648172854769</v>
      </c>
    </row>
    <row r="35" spans="1:6" x14ac:dyDescent="0.15">
      <c r="A35" s="8" t="s">
        <v>64</v>
      </c>
      <c r="B35" s="18">
        <v>264159</v>
      </c>
      <c r="C35" s="18" t="s">
        <v>1058</v>
      </c>
      <c r="D35" s="18" t="s">
        <v>1058</v>
      </c>
      <c r="E35" s="18" t="s">
        <v>1058</v>
      </c>
      <c r="F35" s="18" t="s">
        <v>1058</v>
      </c>
    </row>
    <row r="36" spans="1:6" x14ac:dyDescent="0.15">
      <c r="A36" s="8" t="s">
        <v>65</v>
      </c>
      <c r="B36" s="18">
        <f t="shared" si="0"/>
        <v>12065</v>
      </c>
      <c r="C36" s="18">
        <v>7773</v>
      </c>
      <c r="D36" s="18">
        <v>4292</v>
      </c>
      <c r="E36" s="63">
        <f t="shared" si="1"/>
        <v>0.64426025694156652</v>
      </c>
      <c r="F36" s="63">
        <f t="shared" si="2"/>
        <v>0.35573974305843348</v>
      </c>
    </row>
    <row r="37" spans="1:6" x14ac:dyDescent="0.15">
      <c r="A37" s="8" t="s">
        <v>66</v>
      </c>
      <c r="B37" s="18">
        <f t="shared" si="0"/>
        <v>24454</v>
      </c>
      <c r="C37" s="18">
        <v>1767</v>
      </c>
      <c r="D37" s="18">
        <v>22687</v>
      </c>
      <c r="E37" s="63">
        <f t="shared" si="1"/>
        <v>7.2258117281426351E-2</v>
      </c>
      <c r="F37" s="63">
        <f t="shared" si="2"/>
        <v>0.92774188271857361</v>
      </c>
    </row>
    <row r="38" spans="1:6" x14ac:dyDescent="0.15">
      <c r="A38" s="8" t="s">
        <v>67</v>
      </c>
      <c r="B38" s="18">
        <f t="shared" si="0"/>
        <v>1921</v>
      </c>
      <c r="C38" s="18">
        <v>1347</v>
      </c>
      <c r="D38" s="18">
        <v>574</v>
      </c>
      <c r="E38" s="63">
        <f t="shared" si="1"/>
        <v>0.70119729307652268</v>
      </c>
      <c r="F38" s="63">
        <f t="shared" si="2"/>
        <v>0.29880270692347738</v>
      </c>
    </row>
    <row r="39" spans="1:6" x14ac:dyDescent="0.15">
      <c r="A39" s="8" t="s">
        <v>68</v>
      </c>
      <c r="B39" s="18">
        <f t="shared" si="0"/>
        <v>2440</v>
      </c>
      <c r="C39" s="18">
        <v>1240</v>
      </c>
      <c r="D39" s="18">
        <v>1200</v>
      </c>
      <c r="E39" s="63">
        <f t="shared" si="1"/>
        <v>0.50819672131147542</v>
      </c>
      <c r="F39" s="63">
        <f t="shared" si="2"/>
        <v>0.49180327868852458</v>
      </c>
    </row>
    <row r="40" spans="1:6" x14ac:dyDescent="0.15">
      <c r="A40" s="8" t="s">
        <v>69</v>
      </c>
      <c r="B40" s="18">
        <f t="shared" si="0"/>
        <v>1212</v>
      </c>
      <c r="C40" s="18">
        <v>423</v>
      </c>
      <c r="D40" s="18">
        <v>789</v>
      </c>
      <c r="E40" s="63">
        <f t="shared" si="1"/>
        <v>0.34900990099009899</v>
      </c>
      <c r="F40" s="63">
        <f t="shared" si="2"/>
        <v>0.65099009900990101</v>
      </c>
    </row>
    <row r="41" spans="1:6" x14ac:dyDescent="0.15">
      <c r="A41" s="8" t="s">
        <v>70</v>
      </c>
      <c r="B41" s="18">
        <f t="shared" si="0"/>
        <v>2149</v>
      </c>
      <c r="C41" s="18">
        <v>964</v>
      </c>
      <c r="D41" s="18">
        <v>1185</v>
      </c>
      <c r="E41" s="63">
        <f t="shared" si="1"/>
        <v>0.44858073522568637</v>
      </c>
      <c r="F41" s="63">
        <f t="shared" si="2"/>
        <v>0.55141926477431369</v>
      </c>
    </row>
    <row r="42" spans="1:6" x14ac:dyDescent="0.15">
      <c r="A42" s="8" t="s">
        <v>71</v>
      </c>
      <c r="B42" s="18">
        <f t="shared" si="0"/>
        <v>7908</v>
      </c>
      <c r="C42" s="18">
        <v>3023</v>
      </c>
      <c r="D42" s="18">
        <v>4885</v>
      </c>
      <c r="E42" s="63">
        <f t="shared" si="1"/>
        <v>0.38227111785533635</v>
      </c>
      <c r="F42" s="63">
        <f t="shared" si="2"/>
        <v>0.61772888214466359</v>
      </c>
    </row>
    <row r="43" spans="1:6" x14ac:dyDescent="0.15">
      <c r="A43" s="8" t="s">
        <v>72</v>
      </c>
      <c r="B43" s="18">
        <f t="shared" si="0"/>
        <v>9127</v>
      </c>
      <c r="C43" s="18">
        <v>1328</v>
      </c>
      <c r="D43" s="18">
        <v>7799</v>
      </c>
      <c r="E43" s="63">
        <f t="shared" si="1"/>
        <v>0.14550235564807715</v>
      </c>
      <c r="F43" s="63">
        <f t="shared" si="2"/>
        <v>0.85449764435192288</v>
      </c>
    </row>
    <row r="44" spans="1:6" x14ac:dyDescent="0.15">
      <c r="A44" s="8" t="s">
        <v>73</v>
      </c>
      <c r="B44" s="18">
        <f t="shared" si="0"/>
        <v>208</v>
      </c>
      <c r="C44" s="18">
        <v>208</v>
      </c>
      <c r="D44" s="18">
        <v>0</v>
      </c>
      <c r="E44" s="63">
        <f t="shared" si="1"/>
        <v>1</v>
      </c>
      <c r="F44" s="63">
        <f t="shared" si="2"/>
        <v>0</v>
      </c>
    </row>
    <row r="45" spans="1:6" x14ac:dyDescent="0.15">
      <c r="A45" s="8" t="s">
        <v>74</v>
      </c>
      <c r="B45" s="18">
        <f t="shared" si="0"/>
        <v>24256</v>
      </c>
      <c r="C45" s="18">
        <v>12956</v>
      </c>
      <c r="D45" s="18">
        <v>11300</v>
      </c>
      <c r="E45" s="63">
        <f t="shared" si="1"/>
        <v>0.53413588390501321</v>
      </c>
      <c r="F45" s="63">
        <f t="shared" si="2"/>
        <v>0.46586411609498679</v>
      </c>
    </row>
    <row r="46" spans="1:6" x14ac:dyDescent="0.15">
      <c r="A46" s="8" t="s">
        <v>75</v>
      </c>
      <c r="B46" s="18">
        <f t="shared" si="0"/>
        <v>32989</v>
      </c>
      <c r="C46" s="18">
        <v>11023</v>
      </c>
      <c r="D46" s="18">
        <v>21966</v>
      </c>
      <c r="E46" s="63">
        <f t="shared" si="1"/>
        <v>0.3341416835915002</v>
      </c>
      <c r="F46" s="63">
        <f t="shared" si="2"/>
        <v>0.6658583164084998</v>
      </c>
    </row>
    <row r="47" spans="1:6" x14ac:dyDescent="0.15">
      <c r="A47" s="8" t="s">
        <v>76</v>
      </c>
      <c r="B47" s="18" t="s">
        <v>1058</v>
      </c>
      <c r="C47" s="18" t="s">
        <v>1058</v>
      </c>
      <c r="D47" s="18" t="s">
        <v>1058</v>
      </c>
      <c r="E47" s="18" t="s">
        <v>1058</v>
      </c>
      <c r="F47" s="18" t="s">
        <v>1058</v>
      </c>
    </row>
    <row r="48" spans="1:6" x14ac:dyDescent="0.15">
      <c r="A48" s="8" t="s">
        <v>77</v>
      </c>
      <c r="B48" s="18">
        <f t="shared" si="0"/>
        <v>11582</v>
      </c>
      <c r="C48" s="18">
        <v>2382</v>
      </c>
      <c r="D48" s="18">
        <v>9200</v>
      </c>
      <c r="E48" s="63">
        <f t="shared" si="1"/>
        <v>0.20566396131928855</v>
      </c>
      <c r="F48" s="63">
        <f t="shared" si="2"/>
        <v>0.79433603868071145</v>
      </c>
    </row>
    <row r="49" spans="1:6" x14ac:dyDescent="0.15">
      <c r="A49" s="8" t="s">
        <v>78</v>
      </c>
      <c r="B49" s="18">
        <f t="shared" si="0"/>
        <v>1956</v>
      </c>
      <c r="C49" s="18">
        <v>1511</v>
      </c>
      <c r="D49" s="18">
        <v>445</v>
      </c>
      <c r="E49" s="63">
        <f t="shared" si="1"/>
        <v>0.77249488752556239</v>
      </c>
      <c r="F49" s="63">
        <f t="shared" si="2"/>
        <v>0.22750511247443764</v>
      </c>
    </row>
    <row r="50" spans="1:6" x14ac:dyDescent="0.15">
      <c r="A50" s="8" t="s">
        <v>79</v>
      </c>
      <c r="B50" s="18">
        <f t="shared" si="0"/>
        <v>67993</v>
      </c>
      <c r="C50" s="18">
        <v>8431</v>
      </c>
      <c r="D50" s="18">
        <v>59562</v>
      </c>
      <c r="E50" s="63">
        <f t="shared" si="1"/>
        <v>0.12399805862368185</v>
      </c>
      <c r="F50" s="63">
        <f t="shared" si="2"/>
        <v>0.87600194137631815</v>
      </c>
    </row>
    <row r="51" spans="1:6" x14ac:dyDescent="0.15">
      <c r="A51" s="8" t="s">
        <v>80</v>
      </c>
      <c r="B51" s="18">
        <f t="shared" si="0"/>
        <v>1677</v>
      </c>
      <c r="C51" s="18">
        <v>635</v>
      </c>
      <c r="D51" s="18">
        <v>1042</v>
      </c>
      <c r="E51" s="63">
        <f t="shared" si="1"/>
        <v>0.37865235539654146</v>
      </c>
      <c r="F51" s="63">
        <f t="shared" si="2"/>
        <v>0.62134764460345859</v>
      </c>
    </row>
    <row r="52" spans="1:6" x14ac:dyDescent="0.15">
      <c r="A52" s="8" t="s">
        <v>81</v>
      </c>
      <c r="B52" s="18">
        <f t="shared" si="0"/>
        <v>17771</v>
      </c>
      <c r="C52" s="18">
        <v>7501</v>
      </c>
      <c r="D52" s="18">
        <v>10270</v>
      </c>
      <c r="E52" s="63">
        <f t="shared" si="1"/>
        <v>0.42209217264081933</v>
      </c>
      <c r="F52" s="63">
        <f t="shared" si="2"/>
        <v>0.57790782735918067</v>
      </c>
    </row>
    <row r="53" spans="1:6" x14ac:dyDescent="0.15">
      <c r="A53" s="8" t="s">
        <v>82</v>
      </c>
      <c r="B53" s="18">
        <f t="shared" si="0"/>
        <v>1182</v>
      </c>
      <c r="C53" s="18">
        <v>1013</v>
      </c>
      <c r="D53" s="18">
        <v>169</v>
      </c>
      <c r="E53" s="63">
        <f t="shared" si="1"/>
        <v>0.85702199661590528</v>
      </c>
      <c r="F53" s="63">
        <f t="shared" si="2"/>
        <v>0.14297800338409475</v>
      </c>
    </row>
    <row r="54" spans="1:6" x14ac:dyDescent="0.15">
      <c r="A54" s="8" t="s">
        <v>83</v>
      </c>
      <c r="B54" s="18">
        <f t="shared" si="0"/>
        <v>16900</v>
      </c>
      <c r="C54" s="18">
        <v>3331</v>
      </c>
      <c r="D54" s="18">
        <v>13569</v>
      </c>
      <c r="E54" s="63">
        <f t="shared" si="1"/>
        <v>0.19710059171597633</v>
      </c>
      <c r="F54" s="63">
        <f t="shared" si="2"/>
        <v>0.80289940828402362</v>
      </c>
    </row>
    <row r="55" spans="1:6" x14ac:dyDescent="0.15">
      <c r="A55" s="8" t="s">
        <v>84</v>
      </c>
      <c r="B55" s="18">
        <f t="shared" si="0"/>
        <v>4421</v>
      </c>
      <c r="C55" s="18">
        <v>2438</v>
      </c>
      <c r="D55" s="18">
        <v>1983</v>
      </c>
      <c r="E55" s="63">
        <f t="shared" si="1"/>
        <v>0.55145894593983258</v>
      </c>
      <c r="F55" s="63">
        <f t="shared" si="2"/>
        <v>0.44854105406016737</v>
      </c>
    </row>
    <row r="56" spans="1:6" x14ac:dyDescent="0.15">
      <c r="A56" s="8" t="s">
        <v>85</v>
      </c>
      <c r="B56" s="18">
        <f t="shared" si="0"/>
        <v>3818</v>
      </c>
      <c r="C56" s="18">
        <v>3047</v>
      </c>
      <c r="D56" s="18">
        <v>771</v>
      </c>
      <c r="E56" s="63">
        <f t="shared" si="1"/>
        <v>0.79806181246726038</v>
      </c>
      <c r="F56" s="63">
        <f t="shared" si="2"/>
        <v>0.20193818753273965</v>
      </c>
    </row>
    <row r="57" spans="1:6" x14ac:dyDescent="0.15">
      <c r="A57" s="8" t="s">
        <v>86</v>
      </c>
      <c r="B57" s="18">
        <f t="shared" si="0"/>
        <v>3126</v>
      </c>
      <c r="C57" s="18">
        <v>2465</v>
      </c>
      <c r="D57" s="18">
        <v>661</v>
      </c>
      <c r="E57" s="63">
        <f t="shared" si="1"/>
        <v>0.78854766474728089</v>
      </c>
      <c r="F57" s="63">
        <f t="shared" si="2"/>
        <v>0.21145233525271914</v>
      </c>
    </row>
    <row r="58" spans="1:6" x14ac:dyDescent="0.15">
      <c r="A58" s="8" t="s">
        <v>87</v>
      </c>
      <c r="B58" s="18">
        <f t="shared" si="0"/>
        <v>36934</v>
      </c>
      <c r="C58" s="18">
        <v>10745</v>
      </c>
      <c r="D58" s="18">
        <v>26189</v>
      </c>
      <c r="E58" s="63">
        <f t="shared" si="1"/>
        <v>0.29092435154600099</v>
      </c>
      <c r="F58" s="63">
        <f t="shared" si="2"/>
        <v>0.70907564845399906</v>
      </c>
    </row>
    <row r="59" spans="1:6" x14ac:dyDescent="0.15">
      <c r="A59" s="8" t="s">
        <v>88</v>
      </c>
      <c r="B59" s="18">
        <f t="shared" si="0"/>
        <v>17750</v>
      </c>
      <c r="C59" s="18">
        <v>6470</v>
      </c>
      <c r="D59" s="18">
        <v>11280</v>
      </c>
      <c r="E59" s="63">
        <f t="shared" si="1"/>
        <v>0.36450704225352115</v>
      </c>
      <c r="F59" s="63">
        <f t="shared" si="2"/>
        <v>0.63549295774647885</v>
      </c>
    </row>
    <row r="60" spans="1:6" x14ac:dyDescent="0.15">
      <c r="A60" s="8" t="s">
        <v>89</v>
      </c>
      <c r="B60" s="18">
        <f t="shared" si="0"/>
        <v>2228</v>
      </c>
      <c r="C60" s="18">
        <v>1877</v>
      </c>
      <c r="D60" s="18">
        <v>351</v>
      </c>
      <c r="E60" s="63">
        <f t="shared" si="1"/>
        <v>0.84245960502692996</v>
      </c>
      <c r="F60" s="63">
        <f t="shared" si="2"/>
        <v>0.15754039497307001</v>
      </c>
    </row>
    <row r="61" spans="1:6" x14ac:dyDescent="0.15">
      <c r="A61" s="8" t="s">
        <v>90</v>
      </c>
      <c r="B61" s="18">
        <f t="shared" si="0"/>
        <v>6646</v>
      </c>
      <c r="C61" s="18">
        <v>3610</v>
      </c>
      <c r="D61" s="18">
        <v>3036</v>
      </c>
      <c r="E61" s="63">
        <f t="shared" si="1"/>
        <v>0.54318386999699064</v>
      </c>
      <c r="F61" s="63">
        <f t="shared" si="2"/>
        <v>0.4568161300030093</v>
      </c>
    </row>
    <row r="62" spans="1:6" x14ac:dyDescent="0.15">
      <c r="A62" s="8" t="s">
        <v>91</v>
      </c>
      <c r="B62" s="18">
        <f t="shared" si="0"/>
        <v>5994</v>
      </c>
      <c r="C62" s="18">
        <v>3133</v>
      </c>
      <c r="D62" s="18">
        <v>2861</v>
      </c>
      <c r="E62" s="63">
        <f t="shared" si="1"/>
        <v>0.5226893560226894</v>
      </c>
      <c r="F62" s="63">
        <f t="shared" si="2"/>
        <v>0.47731064397731066</v>
      </c>
    </row>
    <row r="63" spans="1:6" x14ac:dyDescent="0.15">
      <c r="A63" s="8" t="s">
        <v>92</v>
      </c>
      <c r="B63" s="18">
        <f t="shared" si="0"/>
        <v>2922</v>
      </c>
      <c r="C63" s="18">
        <v>2254</v>
      </c>
      <c r="D63" s="18">
        <v>668</v>
      </c>
      <c r="E63" s="63">
        <f t="shared" si="1"/>
        <v>0.77138945927446956</v>
      </c>
      <c r="F63" s="63">
        <f t="shared" si="2"/>
        <v>0.22861054072553047</v>
      </c>
    </row>
    <row r="64" spans="1:6" x14ac:dyDescent="0.15">
      <c r="A64" s="8" t="s">
        <v>93</v>
      </c>
      <c r="B64" s="18">
        <f t="shared" si="0"/>
        <v>1500</v>
      </c>
      <c r="C64" s="18">
        <v>1194</v>
      </c>
      <c r="D64" s="18">
        <v>306</v>
      </c>
      <c r="E64" s="63">
        <f t="shared" si="1"/>
        <v>0.79600000000000004</v>
      </c>
      <c r="F64" s="63">
        <f t="shared" si="2"/>
        <v>0.20399999999999999</v>
      </c>
    </row>
    <row r="65" spans="1:6" x14ac:dyDescent="0.15">
      <c r="A65" s="8" t="s">
        <v>94</v>
      </c>
      <c r="B65" s="18">
        <f t="shared" si="0"/>
        <v>5537</v>
      </c>
      <c r="C65" s="18">
        <v>3204</v>
      </c>
      <c r="D65" s="18">
        <v>2333</v>
      </c>
      <c r="E65" s="63">
        <f t="shared" si="1"/>
        <v>0.57865270001806035</v>
      </c>
      <c r="F65" s="63">
        <f t="shared" si="2"/>
        <v>0.4213472999819397</v>
      </c>
    </row>
    <row r="66" spans="1:6" x14ac:dyDescent="0.15">
      <c r="A66" s="8" t="s">
        <v>95</v>
      </c>
      <c r="B66" s="18">
        <f t="shared" si="0"/>
        <v>5072</v>
      </c>
      <c r="C66" s="18">
        <v>4536</v>
      </c>
      <c r="D66" s="18">
        <v>536</v>
      </c>
      <c r="E66" s="63">
        <f t="shared" si="1"/>
        <v>0.89432176656151419</v>
      </c>
      <c r="F66" s="63">
        <f t="shared" si="2"/>
        <v>0.1056782334384858</v>
      </c>
    </row>
    <row r="67" spans="1:6" x14ac:dyDescent="0.15">
      <c r="A67" s="8" t="s">
        <v>96</v>
      </c>
      <c r="B67" s="18">
        <f t="shared" si="0"/>
        <v>33997</v>
      </c>
      <c r="C67" s="18">
        <v>15714</v>
      </c>
      <c r="D67" s="18">
        <v>18283</v>
      </c>
      <c r="E67" s="63">
        <f t="shared" si="1"/>
        <v>0.46221725446362916</v>
      </c>
      <c r="F67" s="63">
        <f t="shared" si="2"/>
        <v>0.53778274553637084</v>
      </c>
    </row>
    <row r="68" spans="1:6" x14ac:dyDescent="0.15">
      <c r="A68" s="8" t="s">
        <v>23</v>
      </c>
      <c r="B68" s="18">
        <f t="shared" si="0"/>
        <v>27835</v>
      </c>
      <c r="C68" s="18">
        <v>2752</v>
      </c>
      <c r="D68" s="18">
        <v>25083</v>
      </c>
      <c r="E68" s="63">
        <f t="shared" si="1"/>
        <v>9.8868331237650445E-2</v>
      </c>
      <c r="F68" s="63">
        <f t="shared" si="2"/>
        <v>0.90113166876234951</v>
      </c>
    </row>
    <row r="69" spans="1:6" x14ac:dyDescent="0.15">
      <c r="A69" s="8" t="s">
        <v>97</v>
      </c>
      <c r="B69" s="18">
        <f t="shared" si="0"/>
        <v>40764</v>
      </c>
      <c r="C69" s="18">
        <v>20224</v>
      </c>
      <c r="D69" s="18">
        <v>20540</v>
      </c>
      <c r="E69" s="63">
        <f t="shared" si="1"/>
        <v>0.49612403100775193</v>
      </c>
      <c r="F69" s="63">
        <f t="shared" si="2"/>
        <v>0.50387596899224807</v>
      </c>
    </row>
    <row r="70" spans="1:6" x14ac:dyDescent="0.15">
      <c r="A70" s="8" t="s">
        <v>98</v>
      </c>
      <c r="B70" s="18">
        <f t="shared" si="0"/>
        <v>838</v>
      </c>
      <c r="C70" s="18">
        <v>838</v>
      </c>
      <c r="D70" s="18">
        <v>0</v>
      </c>
      <c r="E70" s="63">
        <f t="shared" si="1"/>
        <v>1</v>
      </c>
      <c r="F70" s="63">
        <f t="shared" si="2"/>
        <v>0</v>
      </c>
    </row>
    <row r="71" spans="1:6" x14ac:dyDescent="0.15">
      <c r="A71" s="8" t="s">
        <v>99</v>
      </c>
      <c r="B71" s="18">
        <f t="shared" ref="B71:B104" si="3">SUM(C71:D71)</f>
        <v>1781</v>
      </c>
      <c r="C71" s="18">
        <v>1553</v>
      </c>
      <c r="D71" s="18">
        <v>228</v>
      </c>
      <c r="E71" s="63">
        <f t="shared" ref="E71:E104" si="4">C71/B71</f>
        <v>0.87198203256597417</v>
      </c>
      <c r="F71" s="63">
        <f t="shared" ref="F71:F104" si="5">D71/B71</f>
        <v>0.12801796743402583</v>
      </c>
    </row>
    <row r="72" spans="1:6" x14ac:dyDescent="0.15">
      <c r="A72" s="8" t="s">
        <v>100</v>
      </c>
      <c r="B72" s="18">
        <f t="shared" si="3"/>
        <v>16731</v>
      </c>
      <c r="C72" s="18">
        <v>441</v>
      </c>
      <c r="D72" s="18">
        <v>16290</v>
      </c>
      <c r="E72" s="63">
        <f t="shared" si="4"/>
        <v>2.6358257127487898E-2</v>
      </c>
      <c r="F72" s="63">
        <f t="shared" si="5"/>
        <v>0.97364174287251215</v>
      </c>
    </row>
    <row r="73" spans="1:6" x14ac:dyDescent="0.15">
      <c r="A73" s="8" t="s">
        <v>101</v>
      </c>
      <c r="B73" s="18">
        <f t="shared" si="3"/>
        <v>3867</v>
      </c>
      <c r="C73" s="18">
        <v>965</v>
      </c>
      <c r="D73" s="18">
        <v>2902</v>
      </c>
      <c r="E73" s="63">
        <f t="shared" si="4"/>
        <v>0.2495474528057926</v>
      </c>
      <c r="F73" s="63">
        <f t="shared" si="5"/>
        <v>0.7504525471942074</v>
      </c>
    </row>
    <row r="74" spans="1:6" x14ac:dyDescent="0.15">
      <c r="A74" s="8" t="s">
        <v>102</v>
      </c>
      <c r="B74" s="18">
        <f t="shared" si="3"/>
        <v>14787</v>
      </c>
      <c r="C74" s="18">
        <v>6587</v>
      </c>
      <c r="D74" s="18">
        <v>8200</v>
      </c>
      <c r="E74" s="63">
        <f t="shared" si="4"/>
        <v>0.44545884898897681</v>
      </c>
      <c r="F74" s="63">
        <f t="shared" si="5"/>
        <v>0.55454115101102319</v>
      </c>
    </row>
    <row r="75" spans="1:6" x14ac:dyDescent="0.15">
      <c r="A75" s="8" t="s">
        <v>103</v>
      </c>
      <c r="B75" s="18">
        <f t="shared" si="3"/>
        <v>10206</v>
      </c>
      <c r="C75" s="18">
        <v>4345</v>
      </c>
      <c r="D75" s="18">
        <v>5861</v>
      </c>
      <c r="E75" s="63">
        <f t="shared" si="4"/>
        <v>0.42572996276699981</v>
      </c>
      <c r="F75" s="63">
        <f t="shared" si="5"/>
        <v>0.57427003723300019</v>
      </c>
    </row>
    <row r="76" spans="1:6" x14ac:dyDescent="0.15">
      <c r="A76" s="8" t="s">
        <v>104</v>
      </c>
      <c r="B76" s="18">
        <f t="shared" si="3"/>
        <v>3361</v>
      </c>
      <c r="C76" s="18">
        <v>2844</v>
      </c>
      <c r="D76" s="18">
        <v>517</v>
      </c>
      <c r="E76" s="63">
        <f t="shared" si="4"/>
        <v>0.8461767331151443</v>
      </c>
      <c r="F76" s="63">
        <f t="shared" si="5"/>
        <v>0.1538232668848557</v>
      </c>
    </row>
    <row r="77" spans="1:6" x14ac:dyDescent="0.15">
      <c r="A77" s="8" t="s">
        <v>105</v>
      </c>
      <c r="B77" s="18">
        <f t="shared" si="3"/>
        <v>11034</v>
      </c>
      <c r="C77" s="18">
        <v>5390</v>
      </c>
      <c r="D77" s="18">
        <v>5644</v>
      </c>
      <c r="E77" s="63">
        <f t="shared" si="4"/>
        <v>0.48849012144281312</v>
      </c>
      <c r="F77" s="63">
        <f t="shared" si="5"/>
        <v>0.51150987855718688</v>
      </c>
    </row>
    <row r="78" spans="1:6" x14ac:dyDescent="0.15">
      <c r="A78" s="8" t="s">
        <v>106</v>
      </c>
      <c r="B78" s="18">
        <f t="shared" si="3"/>
        <v>49653</v>
      </c>
      <c r="C78" s="18">
        <v>7252</v>
      </c>
      <c r="D78" s="18">
        <v>42401</v>
      </c>
      <c r="E78" s="63">
        <f t="shared" si="4"/>
        <v>0.14605361206775019</v>
      </c>
      <c r="F78" s="63">
        <f t="shared" si="5"/>
        <v>0.85394638793224986</v>
      </c>
    </row>
    <row r="79" spans="1:6" x14ac:dyDescent="0.15">
      <c r="A79" s="8" t="s">
        <v>25</v>
      </c>
      <c r="B79" s="18">
        <f t="shared" si="3"/>
        <v>3683</v>
      </c>
      <c r="C79" s="18">
        <v>957</v>
      </c>
      <c r="D79" s="18">
        <v>2726</v>
      </c>
      <c r="E79" s="63">
        <f t="shared" si="4"/>
        <v>0.25984251968503935</v>
      </c>
      <c r="F79" s="63">
        <f t="shared" si="5"/>
        <v>0.74015748031496065</v>
      </c>
    </row>
    <row r="80" spans="1:6" x14ac:dyDescent="0.15">
      <c r="A80" s="8" t="s">
        <v>107</v>
      </c>
      <c r="B80" s="18">
        <f t="shared" si="3"/>
        <v>4375</v>
      </c>
      <c r="C80" s="18">
        <v>1854</v>
      </c>
      <c r="D80" s="18">
        <v>2521</v>
      </c>
      <c r="E80" s="63">
        <f t="shared" si="4"/>
        <v>0.42377142857142858</v>
      </c>
      <c r="F80" s="63">
        <f t="shared" si="5"/>
        <v>0.57622857142857142</v>
      </c>
    </row>
    <row r="81" spans="1:6" x14ac:dyDescent="0.15">
      <c r="A81" s="8" t="s">
        <v>26</v>
      </c>
      <c r="B81" s="18">
        <f t="shared" si="3"/>
        <v>14654</v>
      </c>
      <c r="C81" s="18">
        <v>3709</v>
      </c>
      <c r="D81" s="18">
        <v>10945</v>
      </c>
      <c r="E81" s="63">
        <f t="shared" si="4"/>
        <v>0.25310495427869523</v>
      </c>
      <c r="F81" s="63">
        <f t="shared" si="5"/>
        <v>0.74689504572130472</v>
      </c>
    </row>
    <row r="82" spans="1:6" x14ac:dyDescent="0.15">
      <c r="A82" s="8" t="s">
        <v>108</v>
      </c>
      <c r="B82" s="18">
        <f t="shared" si="3"/>
        <v>9874</v>
      </c>
      <c r="C82" s="18">
        <v>1646</v>
      </c>
      <c r="D82" s="18">
        <v>8228</v>
      </c>
      <c r="E82" s="63">
        <f t="shared" si="4"/>
        <v>0.16670042535953009</v>
      </c>
      <c r="F82" s="63">
        <f t="shared" si="5"/>
        <v>0.83329957464046989</v>
      </c>
    </row>
    <row r="83" spans="1:6" x14ac:dyDescent="0.15">
      <c r="A83" s="8" t="s">
        <v>109</v>
      </c>
      <c r="B83" s="18">
        <f t="shared" si="3"/>
        <v>3446</v>
      </c>
      <c r="C83" s="18">
        <v>793</v>
      </c>
      <c r="D83" s="18">
        <v>2653</v>
      </c>
      <c r="E83" s="63">
        <f t="shared" si="4"/>
        <v>0.23012188044109111</v>
      </c>
      <c r="F83" s="63">
        <f t="shared" si="5"/>
        <v>0.76987811955890884</v>
      </c>
    </row>
    <row r="84" spans="1:6" x14ac:dyDescent="0.15">
      <c r="A84" s="8" t="s">
        <v>110</v>
      </c>
      <c r="B84" s="18">
        <f t="shared" si="3"/>
        <v>3281</v>
      </c>
      <c r="C84" s="18">
        <v>809</v>
      </c>
      <c r="D84" s="18">
        <v>2472</v>
      </c>
      <c r="E84" s="63">
        <f t="shared" si="4"/>
        <v>0.24657116732703444</v>
      </c>
      <c r="F84" s="63">
        <f t="shared" si="5"/>
        <v>0.75342883267296556</v>
      </c>
    </row>
    <row r="85" spans="1:6" x14ac:dyDescent="0.15">
      <c r="A85" s="8" t="s">
        <v>111</v>
      </c>
      <c r="B85" s="18">
        <f t="shared" si="3"/>
        <v>3204</v>
      </c>
      <c r="C85" s="18">
        <v>1891</v>
      </c>
      <c r="D85" s="18">
        <v>1313</v>
      </c>
      <c r="E85" s="63">
        <f t="shared" si="4"/>
        <v>0.59019975031210992</v>
      </c>
      <c r="F85" s="63">
        <f t="shared" si="5"/>
        <v>0.40980024968789014</v>
      </c>
    </row>
    <row r="86" spans="1:6" x14ac:dyDescent="0.15">
      <c r="A86" s="8" t="s">
        <v>112</v>
      </c>
      <c r="B86" s="18">
        <f t="shared" si="3"/>
        <v>30407</v>
      </c>
      <c r="C86" s="18">
        <v>9462</v>
      </c>
      <c r="D86" s="18">
        <v>20945</v>
      </c>
      <c r="E86" s="63">
        <f t="shared" si="4"/>
        <v>0.31117834709113035</v>
      </c>
      <c r="F86" s="63">
        <f t="shared" si="5"/>
        <v>0.68882165290886965</v>
      </c>
    </row>
    <row r="87" spans="1:6" x14ac:dyDescent="0.15">
      <c r="A87" s="8" t="s">
        <v>113</v>
      </c>
      <c r="B87" s="18">
        <f t="shared" si="3"/>
        <v>39269</v>
      </c>
      <c r="C87" s="18">
        <v>110</v>
      </c>
      <c r="D87" s="18">
        <v>39159</v>
      </c>
      <c r="E87" s="63">
        <f t="shared" si="4"/>
        <v>2.8011917797753955E-3</v>
      </c>
      <c r="F87" s="63">
        <f t="shared" si="5"/>
        <v>0.99719880822022455</v>
      </c>
    </row>
    <row r="88" spans="1:6" x14ac:dyDescent="0.15">
      <c r="A88" s="8" t="s">
        <v>114</v>
      </c>
      <c r="B88" s="18">
        <f t="shared" si="3"/>
        <v>5888</v>
      </c>
      <c r="C88" s="18">
        <v>3416</v>
      </c>
      <c r="D88" s="18">
        <v>2472</v>
      </c>
      <c r="E88" s="63">
        <f t="shared" si="4"/>
        <v>0.58016304347826086</v>
      </c>
      <c r="F88" s="63">
        <f t="shared" si="5"/>
        <v>0.41983695652173914</v>
      </c>
    </row>
    <row r="89" spans="1:6" x14ac:dyDescent="0.15">
      <c r="A89" s="8" t="s">
        <v>115</v>
      </c>
      <c r="B89" s="18">
        <f t="shared" si="3"/>
        <v>15808</v>
      </c>
      <c r="C89" s="18">
        <v>1774</v>
      </c>
      <c r="D89" s="18">
        <v>14034</v>
      </c>
      <c r="E89" s="63">
        <f t="shared" si="4"/>
        <v>0.11222165991902834</v>
      </c>
      <c r="F89" s="63">
        <f t="shared" si="5"/>
        <v>0.88777834008097167</v>
      </c>
    </row>
    <row r="90" spans="1:6" x14ac:dyDescent="0.15">
      <c r="A90" s="8" t="s">
        <v>116</v>
      </c>
      <c r="B90" s="18">
        <f t="shared" si="3"/>
        <v>739</v>
      </c>
      <c r="C90" s="18">
        <v>481</v>
      </c>
      <c r="D90" s="18">
        <v>258</v>
      </c>
      <c r="E90" s="63">
        <f t="shared" si="4"/>
        <v>0.65087956698240867</v>
      </c>
      <c r="F90" s="63">
        <f t="shared" si="5"/>
        <v>0.34912043301759133</v>
      </c>
    </row>
    <row r="91" spans="1:6" x14ac:dyDescent="0.15">
      <c r="A91" s="8" t="s">
        <v>117</v>
      </c>
      <c r="B91" s="18">
        <f t="shared" si="3"/>
        <v>31474</v>
      </c>
      <c r="C91" s="18">
        <v>974</v>
      </c>
      <c r="D91" s="18">
        <v>30500</v>
      </c>
      <c r="E91" s="63">
        <f t="shared" si="4"/>
        <v>3.0946177797547183E-2</v>
      </c>
      <c r="F91" s="63">
        <f t="shared" si="5"/>
        <v>0.96905382220245284</v>
      </c>
    </row>
    <row r="92" spans="1:6" x14ac:dyDescent="0.15">
      <c r="A92" s="8" t="s">
        <v>118</v>
      </c>
      <c r="B92" s="18">
        <f t="shared" si="3"/>
        <v>6613</v>
      </c>
      <c r="C92" s="18">
        <v>4027</v>
      </c>
      <c r="D92" s="18">
        <v>2586</v>
      </c>
      <c r="E92" s="63">
        <f t="shared" si="4"/>
        <v>0.60895206411613489</v>
      </c>
      <c r="F92" s="63">
        <f t="shared" si="5"/>
        <v>0.39104793588386511</v>
      </c>
    </row>
    <row r="93" spans="1:6" x14ac:dyDescent="0.15">
      <c r="A93" s="8" t="s">
        <v>119</v>
      </c>
      <c r="B93" s="18">
        <f t="shared" si="3"/>
        <v>3696</v>
      </c>
      <c r="C93" s="18">
        <v>3596</v>
      </c>
      <c r="D93" s="18">
        <v>100</v>
      </c>
      <c r="E93" s="63">
        <f t="shared" si="4"/>
        <v>0.97294372294372289</v>
      </c>
      <c r="F93" s="63">
        <f t="shared" si="5"/>
        <v>2.7056277056277056E-2</v>
      </c>
    </row>
    <row r="94" spans="1:6" x14ac:dyDescent="0.15">
      <c r="A94" s="8" t="s">
        <v>120</v>
      </c>
      <c r="B94" s="18">
        <f t="shared" si="3"/>
        <v>4941</v>
      </c>
      <c r="C94" s="18">
        <v>1773</v>
      </c>
      <c r="D94" s="18">
        <v>3168</v>
      </c>
      <c r="E94" s="63">
        <f t="shared" si="4"/>
        <v>0.35883424408014569</v>
      </c>
      <c r="F94" s="63">
        <f t="shared" si="5"/>
        <v>0.64116575591985425</v>
      </c>
    </row>
    <row r="95" spans="1:6" x14ac:dyDescent="0.15">
      <c r="A95" s="8" t="s">
        <v>121</v>
      </c>
      <c r="B95" s="18">
        <f t="shared" si="3"/>
        <v>6154</v>
      </c>
      <c r="C95" s="18">
        <v>2081</v>
      </c>
      <c r="D95" s="18">
        <v>4073</v>
      </c>
      <c r="E95" s="63">
        <f t="shared" si="4"/>
        <v>0.33815404614884625</v>
      </c>
      <c r="F95" s="63">
        <f t="shared" si="5"/>
        <v>0.66184595385115375</v>
      </c>
    </row>
    <row r="96" spans="1:6" x14ac:dyDescent="0.15">
      <c r="A96" s="8" t="s">
        <v>122</v>
      </c>
      <c r="B96" s="18">
        <f t="shared" si="3"/>
        <v>1157</v>
      </c>
      <c r="C96" s="18">
        <v>1129</v>
      </c>
      <c r="D96" s="18">
        <v>28</v>
      </c>
      <c r="E96" s="63">
        <f t="shared" si="4"/>
        <v>0.97579948141745898</v>
      </c>
      <c r="F96" s="63">
        <f t="shared" si="5"/>
        <v>2.4200518582541054E-2</v>
      </c>
    </row>
    <row r="97" spans="1:6" x14ac:dyDescent="0.15">
      <c r="A97" s="8" t="s">
        <v>123</v>
      </c>
      <c r="B97" s="18">
        <f t="shared" si="3"/>
        <v>5264</v>
      </c>
      <c r="C97" s="18">
        <v>2540</v>
      </c>
      <c r="D97" s="18">
        <v>2724</v>
      </c>
      <c r="E97" s="63">
        <f t="shared" si="4"/>
        <v>0.48252279635258361</v>
      </c>
      <c r="F97" s="63">
        <f t="shared" si="5"/>
        <v>0.51747720364741645</v>
      </c>
    </row>
    <row r="98" spans="1:6" x14ac:dyDescent="0.15">
      <c r="A98" s="8" t="s">
        <v>124</v>
      </c>
      <c r="B98" s="18">
        <f t="shared" si="3"/>
        <v>3166</v>
      </c>
      <c r="C98" s="18">
        <v>1866</v>
      </c>
      <c r="D98" s="18">
        <v>1300</v>
      </c>
      <c r="E98" s="63">
        <f t="shared" si="4"/>
        <v>0.58938723941882498</v>
      </c>
      <c r="F98" s="63">
        <f t="shared" si="5"/>
        <v>0.41061276058117496</v>
      </c>
    </row>
    <row r="99" spans="1:6" x14ac:dyDescent="0.15">
      <c r="A99" s="8" t="s">
        <v>125</v>
      </c>
      <c r="B99" s="18">
        <f t="shared" si="3"/>
        <v>4563</v>
      </c>
      <c r="C99" s="18">
        <v>3170</v>
      </c>
      <c r="D99" s="18">
        <v>1393</v>
      </c>
      <c r="E99" s="63">
        <f t="shared" si="4"/>
        <v>0.69471838702607935</v>
      </c>
      <c r="F99" s="63">
        <f t="shared" si="5"/>
        <v>0.30528161297392065</v>
      </c>
    </row>
    <row r="100" spans="1:6" x14ac:dyDescent="0.15">
      <c r="A100" s="8" t="s">
        <v>126</v>
      </c>
      <c r="B100" s="18">
        <f t="shared" si="3"/>
        <v>10148</v>
      </c>
      <c r="C100" s="18">
        <v>7028</v>
      </c>
      <c r="D100" s="18">
        <v>3120</v>
      </c>
      <c r="E100" s="63">
        <f t="shared" si="4"/>
        <v>0.69255025620811983</v>
      </c>
      <c r="F100" s="63">
        <f t="shared" si="5"/>
        <v>0.30744974379188017</v>
      </c>
    </row>
    <row r="101" spans="1:6" x14ac:dyDescent="0.15">
      <c r="A101" s="8" t="s">
        <v>127</v>
      </c>
      <c r="B101" s="18">
        <f t="shared" si="3"/>
        <v>24940</v>
      </c>
      <c r="C101" s="18">
        <v>3326</v>
      </c>
      <c r="D101" s="18">
        <v>21614</v>
      </c>
      <c r="E101" s="63">
        <f t="shared" si="4"/>
        <v>0.13336006415396953</v>
      </c>
      <c r="F101" s="63">
        <f t="shared" si="5"/>
        <v>0.8666399358460305</v>
      </c>
    </row>
    <row r="102" spans="1:6" x14ac:dyDescent="0.15">
      <c r="A102" s="8" t="s">
        <v>128</v>
      </c>
      <c r="B102" s="18">
        <f t="shared" si="3"/>
        <v>8232</v>
      </c>
      <c r="C102" s="18">
        <v>3694</v>
      </c>
      <c r="D102" s="18">
        <v>4538</v>
      </c>
      <c r="E102" s="63">
        <f t="shared" si="4"/>
        <v>0.44873663751214771</v>
      </c>
      <c r="F102" s="63">
        <f t="shared" si="5"/>
        <v>0.55126336248785224</v>
      </c>
    </row>
    <row r="103" spans="1:6" x14ac:dyDescent="0.15">
      <c r="A103" s="8" t="s">
        <v>129</v>
      </c>
      <c r="B103" s="18">
        <f t="shared" si="3"/>
        <v>5007</v>
      </c>
      <c r="C103" s="18">
        <v>2871</v>
      </c>
      <c r="D103" s="18">
        <v>2136</v>
      </c>
      <c r="E103" s="63">
        <f t="shared" si="4"/>
        <v>0.57339724385859792</v>
      </c>
      <c r="F103" s="63">
        <f t="shared" si="5"/>
        <v>0.42660275614140203</v>
      </c>
    </row>
    <row r="104" spans="1:6" x14ac:dyDescent="0.15">
      <c r="A104" s="8" t="s">
        <v>130</v>
      </c>
      <c r="B104" s="18">
        <f t="shared" si="3"/>
        <v>3856</v>
      </c>
      <c r="C104" s="18">
        <v>3330</v>
      </c>
      <c r="D104" s="18">
        <v>526</v>
      </c>
      <c r="E104" s="63">
        <f t="shared" si="4"/>
        <v>0.8635892116182573</v>
      </c>
      <c r="F104" s="63">
        <f t="shared" si="5"/>
        <v>0.13641078838174273</v>
      </c>
    </row>
    <row r="105" spans="1:6" x14ac:dyDescent="0.15">
      <c r="A105" s="8"/>
      <c r="B105" s="59"/>
      <c r="C105" s="18"/>
      <c r="D105" s="18"/>
      <c r="E105" s="17"/>
      <c r="F105" s="17"/>
    </row>
  </sheetData>
  <mergeCells count="2">
    <mergeCell ref="A2:I2"/>
    <mergeCell ref="A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2"/>
  <sheetViews>
    <sheetView workbookViewId="0"/>
  </sheetViews>
  <sheetFormatPr baseColWidth="10" defaultColWidth="9.1640625" defaultRowHeight="14" x14ac:dyDescent="0.2"/>
  <cols>
    <col min="1" max="1" width="16.33203125" style="115" customWidth="1"/>
    <col min="2" max="3" width="23.33203125" style="100" customWidth="1"/>
    <col min="4" max="4" width="23.33203125" style="99" customWidth="1"/>
    <col min="5" max="5" width="23.33203125" style="100" customWidth="1"/>
    <col min="6" max="16384" width="9.1640625" style="100"/>
  </cols>
  <sheetData>
    <row r="1" spans="1:5" s="155" customFormat="1" ht="15" customHeight="1" x14ac:dyDescent="0.2">
      <c r="A1" s="154" t="s">
        <v>989</v>
      </c>
    </row>
    <row r="2" spans="1:5" s="155" customFormat="1" ht="15" customHeight="1" x14ac:dyDescent="0.2">
      <c r="A2" s="156" t="s">
        <v>990</v>
      </c>
    </row>
    <row r="3" spans="1:5" s="155" customFormat="1" ht="15" customHeight="1" x14ac:dyDescent="0.2">
      <c r="B3" s="152" t="s">
        <v>13</v>
      </c>
      <c r="C3" s="152" t="s">
        <v>31</v>
      </c>
      <c r="D3" s="155" t="s">
        <v>1067</v>
      </c>
      <c r="E3" s="155" t="s">
        <v>1068</v>
      </c>
    </row>
    <row r="4" spans="1:5" x14ac:dyDescent="0.2">
      <c r="A4" s="115" t="s">
        <v>1002</v>
      </c>
    </row>
    <row r="5" spans="1:5" x14ac:dyDescent="0.2">
      <c r="B5" s="153" t="s">
        <v>95</v>
      </c>
      <c r="C5" s="96">
        <v>419897</v>
      </c>
      <c r="D5" s="99">
        <v>5072</v>
      </c>
      <c r="E5" s="157">
        <f t="shared" ref="E5:E22" si="0">D5/(C5/1000)</f>
        <v>12.079152744601652</v>
      </c>
    </row>
    <row r="6" spans="1:5" x14ac:dyDescent="0.2">
      <c r="B6" s="153" t="s">
        <v>128</v>
      </c>
      <c r="C6" s="96">
        <v>688642</v>
      </c>
      <c r="D6" s="99">
        <v>8232</v>
      </c>
      <c r="E6" s="157">
        <f t="shared" si="0"/>
        <v>11.953961564935046</v>
      </c>
    </row>
    <row r="7" spans="1:5" x14ac:dyDescent="0.2">
      <c r="B7" s="153" t="s">
        <v>118</v>
      </c>
      <c r="C7" s="96">
        <v>710295</v>
      </c>
      <c r="D7" s="99">
        <v>6613</v>
      </c>
      <c r="E7" s="157">
        <f t="shared" si="0"/>
        <v>9.3102161777852874</v>
      </c>
    </row>
    <row r="8" spans="1:5" x14ac:dyDescent="0.2">
      <c r="B8" s="153" t="s">
        <v>87</v>
      </c>
      <c r="C8" s="96">
        <v>4002721</v>
      </c>
      <c r="D8" s="99">
        <v>36934</v>
      </c>
      <c r="E8" s="157">
        <f t="shared" si="0"/>
        <v>9.2272231814308316</v>
      </c>
    </row>
    <row r="9" spans="1:5" x14ac:dyDescent="0.2">
      <c r="B9" s="153" t="s">
        <v>101</v>
      </c>
      <c r="C9" s="96">
        <v>420486</v>
      </c>
      <c r="D9" s="99">
        <v>3867</v>
      </c>
      <c r="E9" s="157">
        <f t="shared" si="0"/>
        <v>9.1965011914784327</v>
      </c>
    </row>
    <row r="10" spans="1:5" x14ac:dyDescent="0.2">
      <c r="B10" s="153" t="s">
        <v>44</v>
      </c>
      <c r="C10" s="96">
        <v>613084</v>
      </c>
      <c r="D10" s="99">
        <v>4921</v>
      </c>
      <c r="E10" s="157">
        <f t="shared" si="0"/>
        <v>8.0266325658474216</v>
      </c>
    </row>
    <row r="11" spans="1:5" x14ac:dyDescent="0.2">
      <c r="B11" s="153" t="s">
        <v>39</v>
      </c>
      <c r="C11" s="96">
        <v>227454</v>
      </c>
      <c r="D11" s="99">
        <v>1760</v>
      </c>
      <c r="E11" s="157">
        <f t="shared" si="0"/>
        <v>7.7378283081414265</v>
      </c>
    </row>
    <row r="12" spans="1:5" x14ac:dyDescent="0.2">
      <c r="B12" s="153" t="s">
        <v>47</v>
      </c>
      <c r="C12" s="96">
        <v>674913</v>
      </c>
      <c r="D12" s="99">
        <v>5072</v>
      </c>
      <c r="E12" s="157">
        <f t="shared" si="0"/>
        <v>7.5150426795749974</v>
      </c>
    </row>
    <row r="13" spans="1:5" x14ac:dyDescent="0.2">
      <c r="B13" s="153" t="s">
        <v>105</v>
      </c>
      <c r="C13" s="96">
        <v>1591765</v>
      </c>
      <c r="D13" s="99">
        <v>11034</v>
      </c>
      <c r="E13" s="157">
        <f t="shared" si="0"/>
        <v>6.9319277657191858</v>
      </c>
    </row>
    <row r="14" spans="1:5" x14ac:dyDescent="0.2">
      <c r="B14" s="153" t="s">
        <v>114</v>
      </c>
      <c r="C14" s="96">
        <v>878294</v>
      </c>
      <c r="D14" s="99">
        <v>5888</v>
      </c>
      <c r="E14" s="157">
        <f t="shared" si="0"/>
        <v>6.7039055259400611</v>
      </c>
    </row>
    <row r="15" spans="1:5" x14ac:dyDescent="0.2">
      <c r="B15" s="153" t="s">
        <v>86</v>
      </c>
      <c r="C15" s="96">
        <v>480903</v>
      </c>
      <c r="D15" s="99">
        <v>3126</v>
      </c>
      <c r="E15" s="157">
        <f t="shared" si="0"/>
        <v>6.5002713644955428</v>
      </c>
    </row>
    <row r="16" spans="1:5" x14ac:dyDescent="0.2">
      <c r="B16" s="153" t="s">
        <v>80</v>
      </c>
      <c r="C16" s="96">
        <v>278539</v>
      </c>
      <c r="D16" s="99">
        <v>1677</v>
      </c>
      <c r="E16" s="157">
        <f t="shared" si="0"/>
        <v>6.0207008713322017</v>
      </c>
    </row>
    <row r="17" spans="1:5" x14ac:dyDescent="0.2">
      <c r="B17" s="153" t="s">
        <v>52</v>
      </c>
      <c r="C17" s="96">
        <v>2768416</v>
      </c>
      <c r="D17" s="99">
        <v>13563</v>
      </c>
      <c r="E17" s="157">
        <f t="shared" si="0"/>
        <v>4.8991914509958034</v>
      </c>
    </row>
    <row r="18" spans="1:5" x14ac:dyDescent="0.2">
      <c r="B18" s="153" t="s">
        <v>97</v>
      </c>
      <c r="C18" s="96">
        <v>8679888</v>
      </c>
      <c r="D18" s="99">
        <v>40764</v>
      </c>
      <c r="E18" s="157">
        <f t="shared" si="0"/>
        <v>4.696373962429008</v>
      </c>
    </row>
    <row r="19" spans="1:5" x14ac:dyDescent="0.2">
      <c r="B19" s="153" t="s">
        <v>93</v>
      </c>
      <c r="C19" s="96">
        <v>453952</v>
      </c>
      <c r="D19" s="99">
        <v>1500</v>
      </c>
      <c r="E19" s="157">
        <f t="shared" si="0"/>
        <v>3.3043141125052871</v>
      </c>
    </row>
    <row r="20" spans="1:5" x14ac:dyDescent="0.2">
      <c r="B20" s="153" t="s">
        <v>98</v>
      </c>
      <c r="C20" s="96">
        <v>284054</v>
      </c>
      <c r="D20" s="99">
        <v>838</v>
      </c>
      <c r="E20" s="157">
        <f t="shared" si="0"/>
        <v>2.9501432826152776</v>
      </c>
    </row>
    <row r="21" spans="1:5" x14ac:dyDescent="0.2">
      <c r="B21" s="153" t="s">
        <v>116</v>
      </c>
      <c r="C21" s="96">
        <v>342217</v>
      </c>
      <c r="D21" s="99">
        <v>739</v>
      </c>
      <c r="E21" s="157">
        <f t="shared" si="0"/>
        <v>2.1594485370393639</v>
      </c>
    </row>
    <row r="22" spans="1:5" x14ac:dyDescent="0.2">
      <c r="B22" s="153" t="s">
        <v>73</v>
      </c>
      <c r="C22" s="96">
        <v>233504</v>
      </c>
      <c r="D22" s="99">
        <v>208</v>
      </c>
      <c r="E22" s="157">
        <f t="shared" si="0"/>
        <v>0.8907770316568453</v>
      </c>
    </row>
    <row r="23" spans="1:5" x14ac:dyDescent="0.2">
      <c r="B23" s="153"/>
      <c r="C23" s="96"/>
      <c r="D23" s="158" t="s">
        <v>30</v>
      </c>
      <c r="E23" s="160">
        <f>MEDIAN(E5:E22)</f>
        <v>6.817916645829623</v>
      </c>
    </row>
    <row r="24" spans="1:5" x14ac:dyDescent="0.2">
      <c r="A24" s="115" t="s">
        <v>1069</v>
      </c>
      <c r="B24" s="153"/>
      <c r="C24" s="96"/>
      <c r="E24" s="157"/>
    </row>
    <row r="25" spans="1:5" x14ac:dyDescent="0.2">
      <c r="B25" s="153" t="s">
        <v>26</v>
      </c>
      <c r="C25" s="96">
        <v>652565</v>
      </c>
      <c r="D25" s="99">
        <v>14654</v>
      </c>
      <c r="E25" s="157">
        <f t="shared" ref="E25:E37" si="1">D25/(C25/1000)</f>
        <v>22.456000551669181</v>
      </c>
    </row>
    <row r="26" spans="1:5" x14ac:dyDescent="0.2">
      <c r="B26" s="153" t="s">
        <v>120</v>
      </c>
      <c r="C26" s="96">
        <v>305840</v>
      </c>
      <c r="D26" s="99">
        <v>4941</v>
      </c>
      <c r="E26" s="157">
        <f t="shared" si="1"/>
        <v>16.155506147004971</v>
      </c>
    </row>
    <row r="27" spans="1:5" x14ac:dyDescent="0.2">
      <c r="B27" s="153" t="s">
        <v>115</v>
      </c>
      <c r="C27" s="96">
        <v>1040606</v>
      </c>
      <c r="D27" s="99">
        <v>15808</v>
      </c>
      <c r="E27" s="157">
        <f t="shared" si="1"/>
        <v>15.191148234778581</v>
      </c>
    </row>
    <row r="28" spans="1:5" x14ac:dyDescent="0.2">
      <c r="B28" s="153" t="s">
        <v>25</v>
      </c>
      <c r="C28" s="96">
        <v>310884</v>
      </c>
      <c r="D28" s="99">
        <v>3683</v>
      </c>
      <c r="E28" s="157">
        <f t="shared" si="1"/>
        <v>11.846862495335881</v>
      </c>
    </row>
    <row r="29" spans="1:5" x14ac:dyDescent="0.2">
      <c r="B29" s="153" t="s">
        <v>119</v>
      </c>
      <c r="C29" s="96">
        <v>315273</v>
      </c>
      <c r="D29" s="99">
        <v>3696</v>
      </c>
      <c r="E29" s="157">
        <f t="shared" si="1"/>
        <v>11.723173249850129</v>
      </c>
    </row>
    <row r="30" spans="1:5" x14ac:dyDescent="0.2">
      <c r="B30" s="153" t="s">
        <v>94</v>
      </c>
      <c r="C30" s="96">
        <v>587575</v>
      </c>
      <c r="D30" s="99">
        <v>5537</v>
      </c>
      <c r="E30" s="157">
        <f t="shared" si="1"/>
        <v>9.4234778538909918</v>
      </c>
    </row>
    <row r="31" spans="1:5" x14ac:dyDescent="0.2">
      <c r="B31" s="153" t="s">
        <v>60</v>
      </c>
      <c r="C31" s="96">
        <v>714708</v>
      </c>
      <c r="D31" s="99">
        <v>6242</v>
      </c>
      <c r="E31" s="157">
        <f t="shared" si="1"/>
        <v>8.7336366739983333</v>
      </c>
    </row>
    <row r="32" spans="1:5" x14ac:dyDescent="0.2">
      <c r="B32" s="153" t="s">
        <v>111</v>
      </c>
      <c r="C32" s="96">
        <v>500667</v>
      </c>
      <c r="D32" s="99">
        <v>4297</v>
      </c>
      <c r="E32" s="157">
        <f t="shared" si="1"/>
        <v>8.5825508771299095</v>
      </c>
    </row>
    <row r="33" spans="1:5" x14ac:dyDescent="0.2">
      <c r="B33" s="153" t="s">
        <v>55</v>
      </c>
      <c r="C33" s="96">
        <v>381226</v>
      </c>
      <c r="D33" s="99">
        <v>3166</v>
      </c>
      <c r="E33" s="157">
        <f t="shared" si="1"/>
        <v>8.3047850881104655</v>
      </c>
    </row>
    <row r="34" spans="1:5" x14ac:dyDescent="0.2">
      <c r="B34" s="153" t="s">
        <v>53</v>
      </c>
      <c r="C34" s="96">
        <v>272387</v>
      </c>
      <c r="D34" s="99">
        <v>2133</v>
      </c>
      <c r="E34" s="157">
        <f t="shared" si="1"/>
        <v>7.830770190941565</v>
      </c>
    </row>
    <row r="35" spans="1:5" x14ac:dyDescent="0.2">
      <c r="B35" s="153" t="s">
        <v>36</v>
      </c>
      <c r="C35" s="96">
        <v>359477</v>
      </c>
      <c r="D35" s="99">
        <v>2663</v>
      </c>
      <c r="E35" s="157">
        <f t="shared" si="1"/>
        <v>7.4079843773036949</v>
      </c>
    </row>
    <row r="36" spans="1:5" x14ac:dyDescent="0.2">
      <c r="B36" s="153" t="s">
        <v>48</v>
      </c>
      <c r="C36" s="96">
        <v>260157</v>
      </c>
      <c r="D36" s="99">
        <v>1922</v>
      </c>
      <c r="E36" s="157">
        <f t="shared" si="1"/>
        <v>7.3878465695714519</v>
      </c>
    </row>
    <row r="37" spans="1:5" x14ac:dyDescent="0.2">
      <c r="B37" s="153" t="s">
        <v>122</v>
      </c>
      <c r="C37" s="96">
        <v>313009</v>
      </c>
      <c r="D37" s="99">
        <v>1157</v>
      </c>
      <c r="E37" s="157">
        <f t="shared" si="1"/>
        <v>3.696379337335348</v>
      </c>
    </row>
    <row r="38" spans="1:5" s="115" customFormat="1" x14ac:dyDescent="0.2">
      <c r="B38" s="161"/>
      <c r="C38" s="162"/>
      <c r="D38" s="158" t="s">
        <v>30</v>
      </c>
      <c r="E38" s="160">
        <f>MEDIAN(E25:E37)</f>
        <v>8.7336366739983333</v>
      </c>
    </row>
    <row r="39" spans="1:5" s="115" customFormat="1" x14ac:dyDescent="0.2">
      <c r="A39" s="115" t="s">
        <v>996</v>
      </c>
      <c r="B39" s="161"/>
      <c r="C39" s="162"/>
      <c r="D39" s="158"/>
      <c r="E39" s="159"/>
    </row>
    <row r="40" spans="1:5" x14ac:dyDescent="0.2">
      <c r="B40" s="153" t="s">
        <v>66</v>
      </c>
      <c r="C40" s="96">
        <v>230734</v>
      </c>
      <c r="D40" s="99">
        <v>24454</v>
      </c>
      <c r="E40" s="157">
        <f t="shared" ref="E40:E75" si="2">D40/(C40/1000)</f>
        <v>105.9835134830584</v>
      </c>
    </row>
    <row r="41" spans="1:5" x14ac:dyDescent="0.2">
      <c r="B41" s="153" t="s">
        <v>35</v>
      </c>
      <c r="C41" s="96">
        <v>571471</v>
      </c>
      <c r="D41" s="99">
        <v>26990</v>
      </c>
      <c r="E41" s="157">
        <f t="shared" si="2"/>
        <v>47.228993247251388</v>
      </c>
    </row>
    <row r="42" spans="1:5" x14ac:dyDescent="0.2">
      <c r="B42" s="153" t="s">
        <v>77</v>
      </c>
      <c r="C42" s="96">
        <v>270731</v>
      </c>
      <c r="D42" s="99">
        <v>11582</v>
      </c>
      <c r="E42" s="157">
        <f t="shared" si="2"/>
        <v>42.780472129161417</v>
      </c>
    </row>
    <row r="43" spans="1:5" x14ac:dyDescent="0.2">
      <c r="B43" s="153" t="s">
        <v>106</v>
      </c>
      <c r="C43" s="96">
        <v>1616300</v>
      </c>
      <c r="D43" s="99">
        <v>49653</v>
      </c>
      <c r="E43" s="157">
        <f t="shared" si="2"/>
        <v>30.720163336014355</v>
      </c>
    </row>
    <row r="44" spans="1:5" x14ac:dyDescent="0.2">
      <c r="B44" s="153" t="s">
        <v>113</v>
      </c>
      <c r="C44" s="96">
        <v>1405422</v>
      </c>
      <c r="D44" s="99">
        <v>39269</v>
      </c>
      <c r="E44" s="157">
        <f t="shared" si="2"/>
        <v>27.941073926550175</v>
      </c>
    </row>
    <row r="45" spans="1:5" x14ac:dyDescent="0.2">
      <c r="B45" s="153" t="s">
        <v>83</v>
      </c>
      <c r="C45" s="96">
        <v>639625</v>
      </c>
      <c r="D45" s="99">
        <v>16900</v>
      </c>
      <c r="E45" s="157">
        <f t="shared" si="2"/>
        <v>26.421731483290991</v>
      </c>
    </row>
    <row r="46" spans="1:5" x14ac:dyDescent="0.2">
      <c r="B46" s="153" t="s">
        <v>90</v>
      </c>
      <c r="C46" s="96">
        <v>258275</v>
      </c>
      <c r="D46" s="99">
        <v>6646</v>
      </c>
      <c r="E46" s="157">
        <f t="shared" si="2"/>
        <v>25.732262123705354</v>
      </c>
    </row>
    <row r="47" spans="1:5" x14ac:dyDescent="0.2">
      <c r="B47" s="153" t="s">
        <v>121</v>
      </c>
      <c r="C47" s="96">
        <v>260094</v>
      </c>
      <c r="D47" s="99">
        <v>6154</v>
      </c>
      <c r="E47" s="157">
        <f t="shared" si="2"/>
        <v>23.66067652464109</v>
      </c>
    </row>
    <row r="48" spans="1:5" x14ac:dyDescent="0.2">
      <c r="B48" s="153" t="s">
        <v>103</v>
      </c>
      <c r="C48" s="96">
        <v>450466</v>
      </c>
      <c r="D48" s="99">
        <v>10206</v>
      </c>
      <c r="E48" s="157">
        <f t="shared" si="2"/>
        <v>22.656537896311818</v>
      </c>
    </row>
    <row r="49" spans="2:5" x14ac:dyDescent="0.2">
      <c r="B49" s="153" t="s">
        <v>54</v>
      </c>
      <c r="C49" s="96">
        <v>308969</v>
      </c>
      <c r="D49" s="99">
        <v>6892</v>
      </c>
      <c r="E49" s="157">
        <f t="shared" si="2"/>
        <v>22.30644498315365</v>
      </c>
    </row>
    <row r="50" spans="2:5" x14ac:dyDescent="0.2">
      <c r="B50" s="153" t="s">
        <v>108</v>
      </c>
      <c r="C50" s="96">
        <v>469363</v>
      </c>
      <c r="D50" s="99">
        <v>9874</v>
      </c>
      <c r="E50" s="157">
        <f t="shared" si="2"/>
        <v>21.037022517752785</v>
      </c>
    </row>
    <row r="51" spans="2:5" x14ac:dyDescent="0.2">
      <c r="B51" s="153" t="s">
        <v>112</v>
      </c>
      <c r="C51" s="96">
        <v>1457400</v>
      </c>
      <c r="D51" s="99">
        <v>30407</v>
      </c>
      <c r="E51" s="157">
        <f t="shared" si="2"/>
        <v>20.863867160697129</v>
      </c>
    </row>
    <row r="52" spans="2:5" x14ac:dyDescent="0.2">
      <c r="B52" s="153" t="s">
        <v>46</v>
      </c>
      <c r="C52" s="96">
        <v>227531</v>
      </c>
      <c r="D52" s="99">
        <v>4327</v>
      </c>
      <c r="E52" s="157">
        <f t="shared" si="2"/>
        <v>19.017188866572027</v>
      </c>
    </row>
    <row r="53" spans="2:5" x14ac:dyDescent="0.2">
      <c r="B53" s="153" t="s">
        <v>42</v>
      </c>
      <c r="C53" s="96">
        <v>969733</v>
      </c>
      <c r="D53" s="99">
        <v>17568</v>
      </c>
      <c r="E53" s="157">
        <f t="shared" si="2"/>
        <v>18.116326865229915</v>
      </c>
    </row>
    <row r="54" spans="2:5" x14ac:dyDescent="0.2">
      <c r="B54" s="153" t="s">
        <v>75</v>
      </c>
      <c r="C54" s="96">
        <v>2358708</v>
      </c>
      <c r="D54" s="99">
        <v>40727</v>
      </c>
      <c r="E54" s="157">
        <f t="shared" si="2"/>
        <v>17.266656152435996</v>
      </c>
    </row>
    <row r="55" spans="2:5" x14ac:dyDescent="0.2">
      <c r="B55" s="153" t="s">
        <v>59</v>
      </c>
      <c r="C55" s="96">
        <v>1356896</v>
      </c>
      <c r="D55" s="99">
        <v>20352</v>
      </c>
      <c r="E55" s="157">
        <f t="shared" si="2"/>
        <v>14.99893875433342</v>
      </c>
    </row>
    <row r="56" spans="2:5" x14ac:dyDescent="0.2">
      <c r="B56" s="153" t="s">
        <v>107</v>
      </c>
      <c r="C56" s="96">
        <v>295013</v>
      </c>
      <c r="D56" s="99">
        <v>4375</v>
      </c>
      <c r="E56" s="157">
        <f t="shared" si="2"/>
        <v>14.829854955544333</v>
      </c>
    </row>
    <row r="57" spans="2:5" x14ac:dyDescent="0.2">
      <c r="B57" s="153" t="s">
        <v>123</v>
      </c>
      <c r="C57" s="96">
        <v>379551</v>
      </c>
      <c r="D57" s="99">
        <v>5264</v>
      </c>
      <c r="E57" s="157">
        <f t="shared" si="2"/>
        <v>13.869018919723569</v>
      </c>
    </row>
    <row r="58" spans="2:5" x14ac:dyDescent="0.2">
      <c r="B58" s="153" t="s">
        <v>57</v>
      </c>
      <c r="C58" s="96">
        <v>876962</v>
      </c>
      <c r="D58" s="99">
        <v>11769</v>
      </c>
      <c r="E58" s="157">
        <f t="shared" si="2"/>
        <v>13.420193805432847</v>
      </c>
    </row>
    <row r="59" spans="2:5" x14ac:dyDescent="0.2">
      <c r="B59" s="153" t="s">
        <v>85</v>
      </c>
      <c r="C59" s="96">
        <v>287896</v>
      </c>
      <c r="D59" s="99">
        <v>3818</v>
      </c>
      <c r="E59" s="157">
        <f t="shared" si="2"/>
        <v>13.261733403729124</v>
      </c>
    </row>
    <row r="60" spans="2:5" x14ac:dyDescent="0.2">
      <c r="B60" s="153" t="s">
        <v>38</v>
      </c>
      <c r="C60" s="96">
        <v>389547</v>
      </c>
      <c r="D60" s="99">
        <v>4714</v>
      </c>
      <c r="E60" s="157">
        <f t="shared" si="2"/>
        <v>12.101235537688648</v>
      </c>
    </row>
    <row r="61" spans="2:5" x14ac:dyDescent="0.2">
      <c r="B61" s="153" t="s">
        <v>104</v>
      </c>
      <c r="C61" s="96">
        <v>286678</v>
      </c>
      <c r="D61" s="99">
        <v>3361</v>
      </c>
      <c r="E61" s="157">
        <f t="shared" si="2"/>
        <v>11.723955099449556</v>
      </c>
    </row>
    <row r="62" spans="2:5" x14ac:dyDescent="0.2">
      <c r="B62" s="153" t="s">
        <v>124</v>
      </c>
      <c r="C62" s="96">
        <v>278978</v>
      </c>
      <c r="D62" s="99">
        <v>3166</v>
      </c>
      <c r="E62" s="157">
        <f t="shared" si="2"/>
        <v>11.348565119830237</v>
      </c>
    </row>
    <row r="63" spans="2:5" x14ac:dyDescent="0.2">
      <c r="B63" s="153" t="s">
        <v>40</v>
      </c>
      <c r="C63" s="96">
        <v>477371</v>
      </c>
      <c r="D63" s="99">
        <v>5285</v>
      </c>
      <c r="E63" s="157">
        <f t="shared" si="2"/>
        <v>11.071053750646772</v>
      </c>
    </row>
    <row r="64" spans="2:5" x14ac:dyDescent="0.2">
      <c r="B64" s="153" t="s">
        <v>110</v>
      </c>
      <c r="C64" s="96">
        <v>321943</v>
      </c>
      <c r="D64" s="99">
        <v>3281</v>
      </c>
      <c r="E64" s="157">
        <f t="shared" si="2"/>
        <v>10.191245034058825</v>
      </c>
    </row>
    <row r="65" spans="1:5" x14ac:dyDescent="0.2">
      <c r="B65" s="153" t="s">
        <v>68</v>
      </c>
      <c r="C65" s="96">
        <v>244303</v>
      </c>
      <c r="D65" s="99">
        <v>2440</v>
      </c>
      <c r="E65" s="157">
        <f t="shared" si="2"/>
        <v>9.9875973688411523</v>
      </c>
    </row>
    <row r="66" spans="1:5" x14ac:dyDescent="0.2">
      <c r="B66" s="153" t="s">
        <v>61</v>
      </c>
      <c r="C66" s="96">
        <v>656573</v>
      </c>
      <c r="D66" s="99">
        <v>5873</v>
      </c>
      <c r="E66" s="157">
        <f t="shared" si="2"/>
        <v>8.944930723620983</v>
      </c>
    </row>
    <row r="67" spans="1:5" x14ac:dyDescent="0.2">
      <c r="B67" s="153" t="s">
        <v>70</v>
      </c>
      <c r="C67" s="96">
        <v>247804</v>
      </c>
      <c r="D67" s="99">
        <v>2149</v>
      </c>
      <c r="E67" s="157">
        <f t="shared" si="2"/>
        <v>8.6721763974754236</v>
      </c>
    </row>
    <row r="68" spans="1:5" x14ac:dyDescent="0.2">
      <c r="B68" s="153" t="s">
        <v>78</v>
      </c>
      <c r="C68" s="96">
        <v>243678</v>
      </c>
      <c r="D68" s="99">
        <v>1956</v>
      </c>
      <c r="E68" s="157">
        <f t="shared" si="2"/>
        <v>8.0269864329155691</v>
      </c>
    </row>
    <row r="69" spans="1:5" x14ac:dyDescent="0.2">
      <c r="B69" s="153" t="s">
        <v>99</v>
      </c>
      <c r="C69" s="96">
        <v>249954</v>
      </c>
      <c r="D69" s="99">
        <v>1781</v>
      </c>
      <c r="E69" s="157">
        <f t="shared" si="2"/>
        <v>7.1253110572345308</v>
      </c>
    </row>
    <row r="70" spans="1:5" x14ac:dyDescent="0.2">
      <c r="B70" s="153" t="s">
        <v>45</v>
      </c>
      <c r="C70" s="96">
        <v>233114</v>
      </c>
      <c r="D70" s="99">
        <v>1436</v>
      </c>
      <c r="E70" s="157">
        <f t="shared" si="2"/>
        <v>6.1600761859004605</v>
      </c>
    </row>
    <row r="71" spans="1:5" x14ac:dyDescent="0.2">
      <c r="B71" s="153" t="s">
        <v>92</v>
      </c>
      <c r="C71" s="96">
        <v>501137</v>
      </c>
      <c r="D71" s="99">
        <v>2922</v>
      </c>
      <c r="E71" s="157">
        <f t="shared" si="2"/>
        <v>5.8307408952043058</v>
      </c>
    </row>
    <row r="72" spans="1:5" x14ac:dyDescent="0.2">
      <c r="B72" s="153" t="s">
        <v>67</v>
      </c>
      <c r="C72" s="96">
        <v>528920</v>
      </c>
      <c r="D72" s="99">
        <v>2957</v>
      </c>
      <c r="E72" s="157">
        <f t="shared" si="2"/>
        <v>5.5906375255237091</v>
      </c>
    </row>
    <row r="73" spans="1:5" x14ac:dyDescent="0.2">
      <c r="B73" s="153" t="s">
        <v>49</v>
      </c>
      <c r="C73" s="96">
        <v>275654</v>
      </c>
      <c r="D73" s="99">
        <v>1536</v>
      </c>
      <c r="E73" s="157">
        <f t="shared" si="2"/>
        <v>5.5722028339875349</v>
      </c>
    </row>
    <row r="74" spans="1:5" x14ac:dyDescent="0.2">
      <c r="B74" s="153" t="s">
        <v>69</v>
      </c>
      <c r="C74" s="96">
        <v>261287</v>
      </c>
      <c r="D74" s="163">
        <v>1212</v>
      </c>
      <c r="E74" s="157">
        <f t="shared" si="2"/>
        <v>4.6385775028991114</v>
      </c>
    </row>
    <row r="75" spans="1:5" x14ac:dyDescent="0.2">
      <c r="B75" s="153" t="s">
        <v>82</v>
      </c>
      <c r="C75" s="96">
        <v>268976</v>
      </c>
      <c r="D75" s="99">
        <v>1182</v>
      </c>
      <c r="E75" s="157">
        <f t="shared" si="2"/>
        <v>4.3944441139729937</v>
      </c>
    </row>
    <row r="76" spans="1:5" x14ac:dyDescent="0.2">
      <c r="B76" s="153"/>
      <c r="C76" s="96"/>
      <c r="D76" s="158" t="s">
        <v>30</v>
      </c>
      <c r="E76" s="160">
        <f>MEDIAN(E40:E75)</f>
        <v>13.644606362578209</v>
      </c>
    </row>
    <row r="77" spans="1:5" x14ac:dyDescent="0.2">
      <c r="A77" s="115" t="s">
        <v>1001</v>
      </c>
      <c r="B77" s="153"/>
      <c r="C77" s="96"/>
      <c r="E77" s="157"/>
    </row>
    <row r="78" spans="1:5" x14ac:dyDescent="0.2">
      <c r="B78" s="153" t="s">
        <v>37</v>
      </c>
      <c r="C78" s="96">
        <v>303421</v>
      </c>
      <c r="D78" s="99">
        <v>914138</v>
      </c>
      <c r="E78" s="164">
        <f t="shared" ref="E78:E110" si="3">D78/(C78/1000)</f>
        <v>3012.77103430547</v>
      </c>
    </row>
    <row r="79" spans="1:5" x14ac:dyDescent="0.2">
      <c r="B79" s="153" t="s">
        <v>51</v>
      </c>
      <c r="C79" s="96">
        <v>246615</v>
      </c>
      <c r="D79" s="99">
        <v>56258</v>
      </c>
      <c r="E79" s="164">
        <f t="shared" si="3"/>
        <v>228.12075502301155</v>
      </c>
    </row>
    <row r="80" spans="1:5" x14ac:dyDescent="0.2">
      <c r="B80" s="153" t="s">
        <v>117</v>
      </c>
      <c r="C80" s="96">
        <v>249005</v>
      </c>
      <c r="D80" s="99">
        <v>31474</v>
      </c>
      <c r="E80" s="164">
        <f t="shared" si="3"/>
        <v>126.39906829180137</v>
      </c>
    </row>
    <row r="81" spans="2:5" x14ac:dyDescent="0.2">
      <c r="B81" s="153" t="s">
        <v>79</v>
      </c>
      <c r="C81" s="96">
        <v>907722</v>
      </c>
      <c r="D81" s="99">
        <v>67993</v>
      </c>
      <c r="E81" s="164">
        <f t="shared" si="3"/>
        <v>74.905092087665608</v>
      </c>
    </row>
    <row r="82" spans="2:5" x14ac:dyDescent="0.2">
      <c r="B82" s="153" t="s">
        <v>23</v>
      </c>
      <c r="C82" s="96">
        <v>392887</v>
      </c>
      <c r="D82" s="99">
        <v>27835</v>
      </c>
      <c r="E82" s="164">
        <f t="shared" si="3"/>
        <v>70.847342874668797</v>
      </c>
    </row>
    <row r="83" spans="2:5" x14ac:dyDescent="0.2">
      <c r="B83" s="153" t="s">
        <v>100</v>
      </c>
      <c r="C83" s="96">
        <v>243535</v>
      </c>
      <c r="D83" s="99">
        <v>16731</v>
      </c>
      <c r="E83" s="164">
        <f t="shared" si="3"/>
        <v>68.70059745005851</v>
      </c>
    </row>
    <row r="84" spans="2:5" x14ac:dyDescent="0.2">
      <c r="B84" s="153" t="s">
        <v>74</v>
      </c>
      <c r="C84" s="96">
        <v>1014168</v>
      </c>
      <c r="D84" s="99">
        <v>66210</v>
      </c>
      <c r="E84" s="164">
        <f t="shared" si="3"/>
        <v>65.285041531580561</v>
      </c>
    </row>
    <row r="85" spans="2:5" x14ac:dyDescent="0.2">
      <c r="B85" s="153" t="s">
        <v>127</v>
      </c>
      <c r="C85" s="96">
        <v>461588</v>
      </c>
      <c r="D85" s="99">
        <v>24940</v>
      </c>
      <c r="E85" s="164">
        <f t="shared" si="3"/>
        <v>54.030867353570713</v>
      </c>
    </row>
    <row r="86" spans="2:5" x14ac:dyDescent="0.2">
      <c r="B86" s="153" t="s">
        <v>96</v>
      </c>
      <c r="C86" s="96">
        <v>684946</v>
      </c>
      <c r="D86" s="99">
        <v>33997</v>
      </c>
      <c r="E86" s="164">
        <f t="shared" si="3"/>
        <v>49.63456973250446</v>
      </c>
    </row>
    <row r="87" spans="2:5" x14ac:dyDescent="0.2">
      <c r="B87" s="153" t="s">
        <v>63</v>
      </c>
      <c r="C87" s="96">
        <v>698533</v>
      </c>
      <c r="D87" s="99">
        <v>30731</v>
      </c>
      <c r="E87" s="164">
        <f t="shared" si="3"/>
        <v>43.993626643265245</v>
      </c>
    </row>
    <row r="88" spans="2:5" x14ac:dyDescent="0.2">
      <c r="B88" s="153" t="s">
        <v>81</v>
      </c>
      <c r="C88" s="96">
        <v>497311</v>
      </c>
      <c r="D88" s="99">
        <v>17771</v>
      </c>
      <c r="E88" s="164">
        <f t="shared" si="3"/>
        <v>35.734178411497034</v>
      </c>
    </row>
    <row r="89" spans="2:5" x14ac:dyDescent="0.2">
      <c r="B89" s="153" t="s">
        <v>1006</v>
      </c>
      <c r="C89" s="96">
        <v>227308</v>
      </c>
      <c r="D89" s="99">
        <v>6971.5</v>
      </c>
      <c r="E89" s="164">
        <f t="shared" si="3"/>
        <v>30.669840040825665</v>
      </c>
    </row>
    <row r="90" spans="2:5" x14ac:dyDescent="0.2">
      <c r="B90" s="153" t="s">
        <v>72</v>
      </c>
      <c r="C90" s="96">
        <v>298927</v>
      </c>
      <c r="D90" s="99">
        <v>9127</v>
      </c>
      <c r="E90" s="164">
        <f t="shared" si="3"/>
        <v>30.532538044405488</v>
      </c>
    </row>
    <row r="91" spans="2:5" x14ac:dyDescent="0.2">
      <c r="B91" s="153" t="s">
        <v>41</v>
      </c>
      <c r="C91" s="96">
        <v>370647</v>
      </c>
      <c r="D91" s="99">
        <v>10424</v>
      </c>
      <c r="E91" s="164">
        <f t="shared" si="3"/>
        <v>28.123794338008942</v>
      </c>
    </row>
    <row r="92" spans="2:5" x14ac:dyDescent="0.2">
      <c r="B92" s="153" t="s">
        <v>88</v>
      </c>
      <c r="C92" s="96">
        <v>632268</v>
      </c>
      <c r="D92" s="99">
        <v>17750</v>
      </c>
      <c r="E92" s="164">
        <f t="shared" si="3"/>
        <v>28.073538436232734</v>
      </c>
    </row>
    <row r="93" spans="2:5" x14ac:dyDescent="0.2">
      <c r="B93" s="153" t="s">
        <v>71</v>
      </c>
      <c r="C93" s="96">
        <v>288594</v>
      </c>
      <c r="D93" s="99">
        <v>7908</v>
      </c>
      <c r="E93" s="164">
        <f t="shared" si="3"/>
        <v>27.401817085594296</v>
      </c>
    </row>
    <row r="94" spans="2:5" x14ac:dyDescent="0.2">
      <c r="B94" s="153" t="s">
        <v>102</v>
      </c>
      <c r="C94" s="96">
        <v>545908</v>
      </c>
      <c r="D94" s="99">
        <v>14787</v>
      </c>
      <c r="E94" s="164">
        <f t="shared" si="3"/>
        <v>27.086981689222359</v>
      </c>
    </row>
    <row r="95" spans="2:5" x14ac:dyDescent="0.2">
      <c r="B95" s="153" t="s">
        <v>58</v>
      </c>
      <c r="C95" s="96">
        <v>337094</v>
      </c>
      <c r="D95" s="99">
        <v>8595</v>
      </c>
      <c r="E95" s="164">
        <f t="shared" si="3"/>
        <v>25.497339021163238</v>
      </c>
    </row>
    <row r="96" spans="2:5" x14ac:dyDescent="0.2">
      <c r="B96" s="153" t="s">
        <v>126</v>
      </c>
      <c r="C96" s="96">
        <v>415675</v>
      </c>
      <c r="D96" s="99">
        <v>10148</v>
      </c>
      <c r="E96" s="164">
        <f t="shared" si="3"/>
        <v>24.413303662717265</v>
      </c>
    </row>
    <row r="97" spans="2:5" x14ac:dyDescent="0.2">
      <c r="B97" s="153" t="s">
        <v>56</v>
      </c>
      <c r="C97" s="96">
        <v>471059</v>
      </c>
      <c r="D97" s="99">
        <v>11048</v>
      </c>
      <c r="E97" s="164">
        <f t="shared" si="3"/>
        <v>23.453537667256118</v>
      </c>
    </row>
    <row r="98" spans="2:5" x14ac:dyDescent="0.2">
      <c r="B98" s="153" t="s">
        <v>50</v>
      </c>
      <c r="C98" s="96">
        <v>1092533</v>
      </c>
      <c r="D98" s="99">
        <v>20932</v>
      </c>
      <c r="E98" s="164">
        <f t="shared" si="3"/>
        <v>19.15914668023758</v>
      </c>
    </row>
    <row r="99" spans="2:5" x14ac:dyDescent="0.2">
      <c r="B99" s="153" t="s">
        <v>130</v>
      </c>
      <c r="C99" s="96">
        <v>246224</v>
      </c>
      <c r="D99" s="99">
        <v>3856</v>
      </c>
      <c r="E99" s="164">
        <f t="shared" si="3"/>
        <v>15.660536747027098</v>
      </c>
    </row>
    <row r="100" spans="2:5" x14ac:dyDescent="0.2">
      <c r="B100" s="153" t="s">
        <v>43</v>
      </c>
      <c r="C100" s="96">
        <v>383573</v>
      </c>
      <c r="D100" s="99">
        <v>5339</v>
      </c>
      <c r="E100" s="164">
        <f t="shared" si="3"/>
        <v>13.919123608804583</v>
      </c>
    </row>
    <row r="101" spans="2:5" x14ac:dyDescent="0.2">
      <c r="B101" s="153" t="s">
        <v>91</v>
      </c>
      <c r="C101" s="96">
        <v>662038</v>
      </c>
      <c r="D101" s="99">
        <v>9194</v>
      </c>
      <c r="E101" s="164">
        <f t="shared" si="3"/>
        <v>13.887420359556399</v>
      </c>
    </row>
    <row r="102" spans="2:5" x14ac:dyDescent="0.2">
      <c r="B102" s="153" t="s">
        <v>84</v>
      </c>
      <c r="C102" s="96">
        <v>323298</v>
      </c>
      <c r="D102" s="99">
        <v>4421</v>
      </c>
      <c r="E102" s="164">
        <f t="shared" si="3"/>
        <v>13.674690223880136</v>
      </c>
    </row>
    <row r="103" spans="2:5" x14ac:dyDescent="0.2">
      <c r="B103" s="153" t="s">
        <v>65</v>
      </c>
      <c r="C103" s="96">
        <v>882972</v>
      </c>
      <c r="D103" s="99">
        <v>12065</v>
      </c>
      <c r="E103" s="164">
        <f t="shared" si="3"/>
        <v>13.664079948175027</v>
      </c>
    </row>
    <row r="104" spans="2:5" x14ac:dyDescent="0.2">
      <c r="B104" s="153" t="s">
        <v>109</v>
      </c>
      <c r="C104" s="96">
        <v>255055</v>
      </c>
      <c r="D104" s="99">
        <v>3446</v>
      </c>
      <c r="E104" s="164">
        <f t="shared" si="3"/>
        <v>13.510811393620983</v>
      </c>
    </row>
    <row r="105" spans="2:5" x14ac:dyDescent="0.2">
      <c r="B105" s="153" t="s">
        <v>76</v>
      </c>
      <c r="C105" s="96">
        <v>864472</v>
      </c>
      <c r="D105" s="99">
        <v>11464</v>
      </c>
      <c r="E105" s="164">
        <f t="shared" si="3"/>
        <v>13.261273933684377</v>
      </c>
    </row>
    <row r="106" spans="2:5" x14ac:dyDescent="0.2">
      <c r="B106" s="153" t="s">
        <v>129</v>
      </c>
      <c r="C106" s="96">
        <v>400599</v>
      </c>
      <c r="D106" s="99">
        <v>5007</v>
      </c>
      <c r="E106" s="164">
        <f t="shared" si="3"/>
        <v>12.498783072349157</v>
      </c>
    </row>
    <row r="107" spans="2:5" x14ac:dyDescent="0.2">
      <c r="B107" s="153" t="s">
        <v>62</v>
      </c>
      <c r="C107" s="96">
        <v>271001</v>
      </c>
      <c r="D107" s="99">
        <v>2623</v>
      </c>
      <c r="E107" s="164">
        <f t="shared" si="3"/>
        <v>9.6789310740550789</v>
      </c>
    </row>
    <row r="108" spans="2:5" x14ac:dyDescent="0.2">
      <c r="B108" s="153" t="s">
        <v>64</v>
      </c>
      <c r="C108" s="96">
        <v>264159</v>
      </c>
      <c r="D108" s="99">
        <v>2400</v>
      </c>
      <c r="E108" s="164">
        <f t="shared" si="3"/>
        <v>9.0854371798802998</v>
      </c>
    </row>
    <row r="109" spans="2:5" x14ac:dyDescent="0.2">
      <c r="B109" s="153" t="s">
        <v>89</v>
      </c>
      <c r="C109" s="96">
        <v>260624</v>
      </c>
      <c r="D109" s="99">
        <v>2228</v>
      </c>
      <c r="E109" s="164">
        <f t="shared" si="3"/>
        <v>8.5487138559764251</v>
      </c>
    </row>
    <row r="110" spans="2:5" x14ac:dyDescent="0.2">
      <c r="B110" s="153" t="s">
        <v>125</v>
      </c>
      <c r="C110" s="96">
        <v>541841</v>
      </c>
      <c r="D110" s="99">
        <v>4563</v>
      </c>
      <c r="E110" s="164">
        <f t="shared" si="3"/>
        <v>8.4212896403188395</v>
      </c>
    </row>
    <row r="111" spans="2:5" s="115" customFormat="1" x14ac:dyDescent="0.2">
      <c r="D111" s="158" t="s">
        <v>30</v>
      </c>
      <c r="E111" s="165">
        <f>MEDIAN(E78:E110)</f>
        <v>27.086981689222359</v>
      </c>
    </row>
    <row r="112" spans="2:5" x14ac:dyDescent="0.2">
      <c r="D112" s="158" t="s">
        <v>1070</v>
      </c>
      <c r="E112" s="165">
        <f>MEDIAN(E78:E110,E40:E75,E25:E37,E5:E22)</f>
        <v>13.261503668706752</v>
      </c>
    </row>
  </sheetData>
  <sortState ref="B78:E110">
    <sortCondition descending="1" ref="E78:E1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5"/>
  <sheetViews>
    <sheetView workbookViewId="0"/>
  </sheetViews>
  <sheetFormatPr baseColWidth="10" defaultColWidth="9.1640625" defaultRowHeight="15" customHeight="1" x14ac:dyDescent="0.2"/>
  <cols>
    <col min="1" max="1" width="31.83203125" style="100" customWidth="1"/>
    <col min="2" max="2" width="29.1640625" style="105" customWidth="1"/>
    <col min="3" max="3" width="11.5" style="100" bestFit="1" customWidth="1"/>
    <col min="4" max="4" width="34.1640625" style="100" bestFit="1" customWidth="1"/>
    <col min="5" max="16384" width="9.1640625" style="100"/>
  </cols>
  <sheetData>
    <row r="1" spans="1:6" s="109" customFormat="1" ht="15" customHeight="1" x14ac:dyDescent="0.2">
      <c r="A1" s="106" t="s">
        <v>11</v>
      </c>
      <c r="B1" s="107"/>
      <c r="C1" s="108"/>
    </row>
    <row r="2" spans="1:6" s="87" customFormat="1" ht="15" customHeight="1" x14ac:dyDescent="0.2">
      <c r="A2" s="88" t="s">
        <v>12</v>
      </c>
      <c r="B2" s="102"/>
      <c r="C2" s="86"/>
    </row>
    <row r="3" spans="1:6" s="91" customFormat="1" ht="15" customHeight="1" x14ac:dyDescent="0.2">
      <c r="A3" s="89" t="s">
        <v>13</v>
      </c>
      <c r="B3" s="103" t="s">
        <v>14</v>
      </c>
      <c r="C3" s="90" t="s">
        <v>15</v>
      </c>
      <c r="D3" s="89" t="s">
        <v>16</v>
      </c>
    </row>
    <row r="4" spans="1:6" s="95" customFormat="1" ht="15" customHeight="1" x14ac:dyDescent="0.2">
      <c r="A4" s="92" t="s">
        <v>35</v>
      </c>
      <c r="B4" s="104">
        <v>571471</v>
      </c>
      <c r="C4" s="93">
        <v>296</v>
      </c>
      <c r="D4" s="94">
        <f>C4/(B4/10000)</f>
        <v>5.1796154135555437</v>
      </c>
      <c r="F4" s="96"/>
    </row>
    <row r="5" spans="1:6" s="95" customFormat="1" ht="15" customHeight="1" x14ac:dyDescent="0.2">
      <c r="A5" s="92" t="s">
        <v>36</v>
      </c>
      <c r="B5" s="104">
        <v>359477</v>
      </c>
      <c r="C5" s="93">
        <v>72</v>
      </c>
      <c r="D5" s="94">
        <f t="shared" ref="D5:D68" si="0">C5/(B5/10000)</f>
        <v>2.0029097828233797</v>
      </c>
      <c r="F5" s="96"/>
    </row>
    <row r="6" spans="1:6" s="95" customFormat="1" ht="15" customHeight="1" x14ac:dyDescent="0.2">
      <c r="A6" s="92" t="s">
        <v>37</v>
      </c>
      <c r="B6" s="104">
        <v>303421</v>
      </c>
      <c r="C6" s="93">
        <v>228</v>
      </c>
      <c r="D6" s="94">
        <f t="shared" si="0"/>
        <v>7.5143117977990981</v>
      </c>
      <c r="F6" s="96"/>
    </row>
    <row r="7" spans="1:6" s="95" customFormat="1" ht="15" customHeight="1" x14ac:dyDescent="0.2">
      <c r="A7" s="92" t="s">
        <v>38</v>
      </c>
      <c r="B7" s="104">
        <v>389547</v>
      </c>
      <c r="C7" s="93">
        <v>93</v>
      </c>
      <c r="D7" s="94">
        <f t="shared" si="0"/>
        <v>2.387388428097251</v>
      </c>
      <c r="F7" s="96"/>
    </row>
    <row r="8" spans="1:6" s="95" customFormat="1" ht="15" customHeight="1" x14ac:dyDescent="0.2">
      <c r="A8" s="92" t="s">
        <v>39</v>
      </c>
      <c r="B8" s="104">
        <v>227454</v>
      </c>
      <c r="C8" s="93">
        <v>152</v>
      </c>
      <c r="D8" s="94">
        <f t="shared" si="0"/>
        <v>6.6826699024857774</v>
      </c>
      <c r="F8" s="96"/>
    </row>
    <row r="9" spans="1:6" s="95" customFormat="1" ht="15" customHeight="1" x14ac:dyDescent="0.2">
      <c r="A9" s="92" t="s">
        <v>40</v>
      </c>
      <c r="B9" s="104">
        <v>477371</v>
      </c>
      <c r="C9" s="93">
        <v>414</v>
      </c>
      <c r="D9" s="94">
        <f t="shared" si="0"/>
        <v>8.6725000052370174</v>
      </c>
      <c r="F9" s="96"/>
    </row>
    <row r="10" spans="1:6" s="95" customFormat="1" ht="15" customHeight="1" x14ac:dyDescent="0.2">
      <c r="A10" s="92" t="s">
        <v>41</v>
      </c>
      <c r="B10" s="104">
        <v>370647</v>
      </c>
      <c r="C10" s="93">
        <v>114</v>
      </c>
      <c r="D10" s="94">
        <f t="shared" si="0"/>
        <v>3.0757027576103408</v>
      </c>
      <c r="F10" s="96"/>
    </row>
    <row r="11" spans="1:6" s="95" customFormat="1" ht="15" customHeight="1" x14ac:dyDescent="0.2">
      <c r="A11" s="92" t="s">
        <v>42</v>
      </c>
      <c r="B11" s="104">
        <v>969733</v>
      </c>
      <c r="C11" s="93">
        <v>324</v>
      </c>
      <c r="D11" s="94">
        <f t="shared" si="0"/>
        <v>3.3411258562924022</v>
      </c>
      <c r="F11" s="96"/>
    </row>
    <row r="12" spans="1:6" s="95" customFormat="1" ht="15" customHeight="1" x14ac:dyDescent="0.2">
      <c r="A12" s="92" t="s">
        <v>43</v>
      </c>
      <c r="B12" s="104">
        <v>383573</v>
      </c>
      <c r="C12" s="93">
        <v>75</v>
      </c>
      <c r="D12" s="94">
        <f t="shared" si="0"/>
        <v>1.9552992520328594</v>
      </c>
      <c r="F12" s="96"/>
    </row>
    <row r="13" spans="1:6" s="95" customFormat="1" ht="15" customHeight="1" x14ac:dyDescent="0.2">
      <c r="A13" s="92" t="s">
        <v>44</v>
      </c>
      <c r="B13" s="104">
        <v>613084</v>
      </c>
      <c r="C13" s="93">
        <v>423</v>
      </c>
      <c r="D13" s="94">
        <f t="shared" si="0"/>
        <v>6.899543945038527</v>
      </c>
      <c r="F13" s="96"/>
    </row>
    <row r="14" spans="1:6" s="95" customFormat="1" ht="15" customHeight="1" x14ac:dyDescent="0.2">
      <c r="A14" s="92" t="s">
        <v>45</v>
      </c>
      <c r="B14" s="104">
        <v>233114</v>
      </c>
      <c r="C14" s="93">
        <v>85</v>
      </c>
      <c r="D14" s="94">
        <f t="shared" si="0"/>
        <v>3.6462846504285458</v>
      </c>
      <c r="F14" s="96"/>
    </row>
    <row r="15" spans="1:6" s="95" customFormat="1" ht="15" customHeight="1" x14ac:dyDescent="0.2">
      <c r="A15" s="92" t="s">
        <v>46</v>
      </c>
      <c r="B15" s="104">
        <v>227531</v>
      </c>
      <c r="C15" s="93">
        <v>135</v>
      </c>
      <c r="D15" s="94">
        <f t="shared" si="0"/>
        <v>5.9332574462380947</v>
      </c>
      <c r="F15" s="96"/>
    </row>
    <row r="16" spans="1:6" s="95" customFormat="1" ht="15" customHeight="1" x14ac:dyDescent="0.2">
      <c r="A16" s="92" t="s">
        <v>47</v>
      </c>
      <c r="B16" s="104">
        <v>674913</v>
      </c>
      <c r="C16" s="93">
        <v>373</v>
      </c>
      <c r="D16" s="94">
        <f t="shared" si="0"/>
        <v>5.5266382481890259</v>
      </c>
      <c r="F16" s="96"/>
    </row>
    <row r="17" spans="1:6" s="95" customFormat="1" ht="15" customHeight="1" x14ac:dyDescent="0.2">
      <c r="A17" s="92" t="s">
        <v>48</v>
      </c>
      <c r="B17" s="104">
        <v>260157</v>
      </c>
      <c r="C17" s="93">
        <v>209</v>
      </c>
      <c r="D17" s="94">
        <f t="shared" si="0"/>
        <v>8.0336104736755125</v>
      </c>
      <c r="F17" s="96"/>
    </row>
    <row r="18" spans="1:6" s="95" customFormat="1" ht="15" customHeight="1" x14ac:dyDescent="0.2">
      <c r="A18" s="92" t="s">
        <v>49</v>
      </c>
      <c r="B18" s="104">
        <v>275654</v>
      </c>
      <c r="C18" s="93">
        <v>67</v>
      </c>
      <c r="D18" s="94">
        <f t="shared" si="0"/>
        <v>2.4305832674294585</v>
      </c>
      <c r="F18" s="96"/>
    </row>
    <row r="19" spans="1:6" s="95" customFormat="1" ht="15" customHeight="1" x14ac:dyDescent="0.2">
      <c r="A19" s="92" t="s">
        <v>50</v>
      </c>
      <c r="B19" s="104">
        <v>1092533</v>
      </c>
      <c r="C19" s="93">
        <v>225</v>
      </c>
      <c r="D19" s="94">
        <f t="shared" si="0"/>
        <v>2.0594343603351111</v>
      </c>
      <c r="F19" s="96"/>
    </row>
    <row r="20" spans="1:6" s="95" customFormat="1" ht="15" customHeight="1" x14ac:dyDescent="0.2">
      <c r="A20" s="92" t="s">
        <v>51</v>
      </c>
      <c r="B20" s="104">
        <v>246615</v>
      </c>
      <c r="C20" s="93">
        <v>79</v>
      </c>
      <c r="D20" s="94">
        <f t="shared" si="0"/>
        <v>3.2033736796220831</v>
      </c>
      <c r="F20" s="96"/>
    </row>
    <row r="21" spans="1:6" s="95" customFormat="1" ht="15" customHeight="1" x14ac:dyDescent="0.2">
      <c r="A21" s="92" t="s">
        <v>52</v>
      </c>
      <c r="B21" s="104">
        <v>2768416</v>
      </c>
      <c r="C21" s="93">
        <v>636</v>
      </c>
      <c r="D21" s="94">
        <f t="shared" si="0"/>
        <v>2.297342595910441</v>
      </c>
      <c r="F21" s="96"/>
    </row>
    <row r="22" spans="1:6" s="95" customFormat="1" ht="15" customHeight="1" x14ac:dyDescent="0.2">
      <c r="A22" s="92" t="s">
        <v>53</v>
      </c>
      <c r="B22" s="104">
        <v>272387</v>
      </c>
      <c r="C22" s="93">
        <v>65</v>
      </c>
      <c r="D22" s="94">
        <f t="shared" si="0"/>
        <v>2.3863106535921315</v>
      </c>
      <c r="F22" s="96"/>
    </row>
    <row r="23" spans="1:6" s="95" customFormat="1" ht="15" customHeight="1" x14ac:dyDescent="0.2">
      <c r="A23" s="92" t="s">
        <v>54</v>
      </c>
      <c r="B23" s="104">
        <v>308969</v>
      </c>
      <c r="C23" s="93">
        <v>268</v>
      </c>
      <c r="D23" s="94">
        <f t="shared" si="0"/>
        <v>8.674009366635488</v>
      </c>
      <c r="F23" s="96"/>
    </row>
    <row r="24" spans="1:6" s="95" customFormat="1" ht="15" customHeight="1" x14ac:dyDescent="0.2">
      <c r="A24" s="92" t="s">
        <v>55</v>
      </c>
      <c r="B24" s="104">
        <v>381226</v>
      </c>
      <c r="C24" s="93">
        <v>176</v>
      </c>
      <c r="D24" s="94">
        <f t="shared" si="0"/>
        <v>4.6166840666691149</v>
      </c>
      <c r="F24" s="96"/>
    </row>
    <row r="25" spans="1:6" s="95" customFormat="1" ht="15" customHeight="1" x14ac:dyDescent="0.2">
      <c r="A25" s="92" t="s">
        <v>56</v>
      </c>
      <c r="B25" s="104">
        <v>471059</v>
      </c>
      <c r="C25" s="93">
        <v>236</v>
      </c>
      <c r="D25" s="94">
        <f t="shared" si="0"/>
        <v>5.009988133121329</v>
      </c>
      <c r="F25" s="96"/>
    </row>
    <row r="26" spans="1:6" s="95" customFormat="1" ht="15" customHeight="1" x14ac:dyDescent="0.2">
      <c r="A26" s="92" t="s">
        <v>57</v>
      </c>
      <c r="B26" s="104">
        <v>876962</v>
      </c>
      <c r="C26" s="93">
        <v>496</v>
      </c>
      <c r="D26" s="94">
        <f t="shared" si="0"/>
        <v>5.6558893087727862</v>
      </c>
      <c r="F26" s="96"/>
    </row>
    <row r="27" spans="1:6" s="95" customFormat="1" ht="15" customHeight="1" x14ac:dyDescent="0.2">
      <c r="A27" s="92" t="s">
        <v>58</v>
      </c>
      <c r="B27" s="104">
        <v>337094</v>
      </c>
      <c r="C27" s="93">
        <v>197</v>
      </c>
      <c r="D27" s="94">
        <f t="shared" si="0"/>
        <v>5.8440672334719688</v>
      </c>
      <c r="F27" s="96"/>
    </row>
    <row r="28" spans="1:6" s="95" customFormat="1" ht="15" customHeight="1" x14ac:dyDescent="0.2">
      <c r="A28" s="92" t="s">
        <v>59</v>
      </c>
      <c r="B28" s="104">
        <v>1356896</v>
      </c>
      <c r="C28" s="93">
        <v>390</v>
      </c>
      <c r="D28" s="94">
        <f t="shared" si="0"/>
        <v>2.874207013654694</v>
      </c>
      <c r="F28" s="96"/>
    </row>
    <row r="29" spans="1:6" s="95" customFormat="1" ht="15" customHeight="1" x14ac:dyDescent="0.2">
      <c r="A29" s="92" t="s">
        <v>60</v>
      </c>
      <c r="B29" s="104">
        <v>714708</v>
      </c>
      <c r="C29" s="93">
        <v>292</v>
      </c>
      <c r="D29" s="94">
        <f t="shared" si="0"/>
        <v>4.0855846023830713</v>
      </c>
      <c r="F29" s="96"/>
    </row>
    <row r="30" spans="1:6" s="95" customFormat="1" ht="15" customHeight="1" x14ac:dyDescent="0.2">
      <c r="A30" s="92" t="s">
        <v>1006</v>
      </c>
      <c r="B30" s="104">
        <v>227308</v>
      </c>
      <c r="C30" s="93">
        <v>75</v>
      </c>
      <c r="D30" s="94">
        <f t="shared" si="0"/>
        <v>3.2994879194748976</v>
      </c>
      <c r="F30" s="96"/>
    </row>
    <row r="31" spans="1:6" s="95" customFormat="1" ht="15" customHeight="1" x14ac:dyDescent="0.2">
      <c r="A31" s="92" t="s">
        <v>61</v>
      </c>
      <c r="B31" s="104">
        <v>656573</v>
      </c>
      <c r="C31" s="93">
        <v>312</v>
      </c>
      <c r="D31" s="94">
        <f t="shared" si="0"/>
        <v>4.7519468513021392</v>
      </c>
      <c r="F31" s="96"/>
    </row>
    <row r="32" spans="1:6" s="95" customFormat="1" ht="15" customHeight="1" x14ac:dyDescent="0.2">
      <c r="A32" s="92" t="s">
        <v>62</v>
      </c>
      <c r="B32" s="104">
        <v>271001</v>
      </c>
      <c r="C32" s="93">
        <v>70</v>
      </c>
      <c r="D32" s="94">
        <f t="shared" si="0"/>
        <v>2.5830162988328453</v>
      </c>
      <c r="F32" s="96"/>
    </row>
    <row r="33" spans="1:6" s="95" customFormat="1" ht="15" customHeight="1" x14ac:dyDescent="0.2">
      <c r="A33" s="92" t="s">
        <v>63</v>
      </c>
      <c r="B33" s="104">
        <v>698533</v>
      </c>
      <c r="C33" s="93">
        <v>278</v>
      </c>
      <c r="D33" s="94">
        <f t="shared" si="0"/>
        <v>3.9797690302390865</v>
      </c>
      <c r="F33" s="96"/>
    </row>
    <row r="34" spans="1:6" s="95" customFormat="1" ht="15" customHeight="1" x14ac:dyDescent="0.2">
      <c r="A34" s="92" t="s">
        <v>64</v>
      </c>
      <c r="B34" s="104">
        <v>264159</v>
      </c>
      <c r="C34" s="93"/>
      <c r="D34" s="94">
        <f t="shared" si="0"/>
        <v>0</v>
      </c>
      <c r="F34" s="96"/>
    </row>
    <row r="35" spans="1:6" s="95" customFormat="1" ht="15" customHeight="1" x14ac:dyDescent="0.2">
      <c r="A35" s="92" t="s">
        <v>65</v>
      </c>
      <c r="B35" s="104">
        <v>882972</v>
      </c>
      <c r="C35" s="93">
        <v>283</v>
      </c>
      <c r="D35" s="94">
        <f t="shared" si="0"/>
        <v>3.2050846459457376</v>
      </c>
      <c r="F35" s="96"/>
    </row>
    <row r="36" spans="1:6" s="95" customFormat="1" ht="15" customHeight="1" x14ac:dyDescent="0.2">
      <c r="A36" s="92" t="s">
        <v>66</v>
      </c>
      <c r="B36" s="104">
        <v>230734</v>
      </c>
      <c r="C36" s="93">
        <v>68</v>
      </c>
      <c r="D36" s="94">
        <f t="shared" si="0"/>
        <v>2.9471165931332184</v>
      </c>
      <c r="F36" s="96"/>
    </row>
    <row r="37" spans="1:6" s="95" customFormat="1" ht="15" customHeight="1" x14ac:dyDescent="0.2">
      <c r="A37" s="92" t="s">
        <v>67</v>
      </c>
      <c r="B37" s="104">
        <v>528920</v>
      </c>
      <c r="C37" s="93">
        <v>69</v>
      </c>
      <c r="D37" s="94">
        <f t="shared" si="0"/>
        <v>1.304545110791802</v>
      </c>
      <c r="F37" s="96"/>
    </row>
    <row r="38" spans="1:6" s="95" customFormat="1" ht="15" customHeight="1" x14ac:dyDescent="0.2">
      <c r="A38" s="92" t="s">
        <v>68</v>
      </c>
      <c r="B38" s="104">
        <v>244303</v>
      </c>
      <c r="C38" s="93">
        <v>62</v>
      </c>
      <c r="D38" s="94">
        <f t="shared" si="0"/>
        <v>2.537832118312096</v>
      </c>
      <c r="F38" s="96"/>
    </row>
    <row r="39" spans="1:6" s="95" customFormat="1" ht="15" customHeight="1" x14ac:dyDescent="0.2">
      <c r="A39" s="92" t="s">
        <v>69</v>
      </c>
      <c r="B39" s="104">
        <v>261287</v>
      </c>
      <c r="C39" s="93">
        <v>37</v>
      </c>
      <c r="D39" s="94">
        <f t="shared" si="0"/>
        <v>1.4160673894989035</v>
      </c>
      <c r="F39" s="96"/>
    </row>
    <row r="40" spans="1:6" s="95" customFormat="1" ht="15" customHeight="1" x14ac:dyDescent="0.2">
      <c r="A40" s="92" t="s">
        <v>70</v>
      </c>
      <c r="B40" s="104">
        <v>247804</v>
      </c>
      <c r="C40" s="93">
        <v>95</v>
      </c>
      <c r="D40" s="94">
        <f t="shared" si="0"/>
        <v>3.8336750012106342</v>
      </c>
      <c r="F40" s="96"/>
    </row>
    <row r="41" spans="1:6" s="95" customFormat="1" ht="15" customHeight="1" x14ac:dyDescent="0.2">
      <c r="A41" s="92" t="s">
        <v>71</v>
      </c>
      <c r="B41" s="104">
        <v>288594</v>
      </c>
      <c r="C41" s="93">
        <v>177</v>
      </c>
      <c r="D41" s="94">
        <f t="shared" si="0"/>
        <v>6.1331836420715602</v>
      </c>
      <c r="F41" s="96"/>
    </row>
    <row r="42" spans="1:6" s="95" customFormat="1" ht="15" customHeight="1" x14ac:dyDescent="0.2">
      <c r="A42" s="92" t="s">
        <v>72</v>
      </c>
      <c r="B42" s="104">
        <v>298927</v>
      </c>
      <c r="C42" s="93">
        <v>66</v>
      </c>
      <c r="D42" s="94">
        <f t="shared" si="0"/>
        <v>2.2078969112860332</v>
      </c>
      <c r="F42" s="96"/>
    </row>
    <row r="43" spans="1:6" s="95" customFormat="1" ht="15" customHeight="1" x14ac:dyDescent="0.2">
      <c r="A43" s="92" t="s">
        <v>73</v>
      </c>
      <c r="B43" s="104">
        <v>233504</v>
      </c>
      <c r="C43" s="93">
        <v>30</v>
      </c>
      <c r="D43" s="94">
        <f t="shared" si="0"/>
        <v>1.2847745648896807</v>
      </c>
      <c r="F43" s="96"/>
    </row>
    <row r="44" spans="1:6" s="95" customFormat="1" ht="15" customHeight="1" x14ac:dyDescent="0.2">
      <c r="A44" s="92" t="s">
        <v>74</v>
      </c>
      <c r="B44" s="104">
        <v>1014168</v>
      </c>
      <c r="C44" s="93">
        <v>320</v>
      </c>
      <c r="D44" s="94">
        <f t="shared" si="0"/>
        <v>3.1552957695371973</v>
      </c>
      <c r="F44" s="96"/>
    </row>
    <row r="45" spans="1:6" s="95" customFormat="1" ht="15" customHeight="1" x14ac:dyDescent="0.2">
      <c r="A45" s="92" t="s">
        <v>75</v>
      </c>
      <c r="B45" s="104">
        <v>2358708</v>
      </c>
      <c r="C45" s="93">
        <v>599</v>
      </c>
      <c r="D45" s="94">
        <f t="shared" si="0"/>
        <v>2.5395258760304369</v>
      </c>
      <c r="F45" s="96"/>
    </row>
    <row r="46" spans="1:6" s="95" customFormat="1" ht="15" customHeight="1" x14ac:dyDescent="0.2">
      <c r="A46" s="92" t="s">
        <v>76</v>
      </c>
      <c r="B46" s="104">
        <v>864472</v>
      </c>
      <c r="C46" s="93">
        <v>1</v>
      </c>
      <c r="D46" s="94">
        <f t="shared" si="0"/>
        <v>1.1567754652550923E-2</v>
      </c>
      <c r="F46" s="96"/>
    </row>
    <row r="47" spans="1:6" s="95" customFormat="1" ht="15" customHeight="1" x14ac:dyDescent="0.2">
      <c r="A47" s="92" t="s">
        <v>77</v>
      </c>
      <c r="B47" s="104">
        <v>270731</v>
      </c>
      <c r="C47" s="93">
        <v>79</v>
      </c>
      <c r="D47" s="94">
        <f t="shared" si="0"/>
        <v>2.9180256416886134</v>
      </c>
      <c r="F47" s="96"/>
    </row>
    <row r="48" spans="1:6" s="95" customFormat="1" ht="15" customHeight="1" x14ac:dyDescent="0.2">
      <c r="A48" s="92" t="s">
        <v>78</v>
      </c>
      <c r="B48" s="104">
        <v>243678</v>
      </c>
      <c r="C48" s="93">
        <v>98</v>
      </c>
      <c r="D48" s="94">
        <f t="shared" si="0"/>
        <v>4.021700769047678</v>
      </c>
      <c r="F48" s="96"/>
    </row>
    <row r="49" spans="1:6" s="95" customFormat="1" ht="15" customHeight="1" x14ac:dyDescent="0.2">
      <c r="A49" s="92" t="s">
        <v>79</v>
      </c>
      <c r="B49" s="104">
        <v>907722</v>
      </c>
      <c r="C49" s="93">
        <v>412</v>
      </c>
      <c r="D49" s="94">
        <f t="shared" si="0"/>
        <v>4.5388345771062069</v>
      </c>
      <c r="F49" s="96"/>
    </row>
    <row r="50" spans="1:6" s="95" customFormat="1" ht="15" customHeight="1" x14ac:dyDescent="0.2">
      <c r="A50" s="92" t="s">
        <v>80</v>
      </c>
      <c r="B50" s="104">
        <v>278539</v>
      </c>
      <c r="C50" s="93">
        <v>71</v>
      </c>
      <c r="D50" s="94">
        <f t="shared" si="0"/>
        <v>2.549014680170461</v>
      </c>
      <c r="F50" s="96"/>
    </row>
    <row r="51" spans="1:6" s="95" customFormat="1" ht="15" customHeight="1" x14ac:dyDescent="0.2">
      <c r="A51" s="92" t="s">
        <v>81</v>
      </c>
      <c r="B51" s="104">
        <v>497311</v>
      </c>
      <c r="C51" s="93">
        <v>229</v>
      </c>
      <c r="D51" s="94">
        <f t="shared" si="0"/>
        <v>4.6047644230672562</v>
      </c>
      <c r="F51" s="96"/>
    </row>
    <row r="52" spans="1:6" s="95" customFormat="1" ht="15" customHeight="1" x14ac:dyDescent="0.2">
      <c r="A52" s="92" t="s">
        <v>82</v>
      </c>
      <c r="B52" s="104">
        <v>268976</v>
      </c>
      <c r="C52" s="93">
        <v>88</v>
      </c>
      <c r="D52" s="94">
        <f t="shared" si="0"/>
        <v>3.2716673606567128</v>
      </c>
      <c r="F52" s="96"/>
    </row>
    <row r="53" spans="1:6" s="95" customFormat="1" ht="15" customHeight="1" x14ac:dyDescent="0.2">
      <c r="A53" s="92" t="s">
        <v>83</v>
      </c>
      <c r="B53" s="104">
        <v>639625</v>
      </c>
      <c r="C53" s="93">
        <v>446</v>
      </c>
      <c r="D53" s="94">
        <f t="shared" si="0"/>
        <v>6.9728356458862617</v>
      </c>
      <c r="F53" s="96"/>
    </row>
    <row r="54" spans="1:6" s="95" customFormat="1" ht="15" customHeight="1" x14ac:dyDescent="0.2">
      <c r="A54" s="92" t="s">
        <v>84</v>
      </c>
      <c r="B54" s="104">
        <v>323298</v>
      </c>
      <c r="C54" s="93">
        <v>103</v>
      </c>
      <c r="D54" s="94">
        <f t="shared" si="0"/>
        <v>3.1859151618630492</v>
      </c>
      <c r="F54" s="96"/>
    </row>
    <row r="55" spans="1:6" s="95" customFormat="1" ht="15" customHeight="1" x14ac:dyDescent="0.2">
      <c r="A55" s="92" t="s">
        <v>85</v>
      </c>
      <c r="B55" s="104">
        <v>287896</v>
      </c>
      <c r="C55" s="93">
        <v>144</v>
      </c>
      <c r="D55" s="94">
        <f t="shared" si="0"/>
        <v>5.0018062077972605</v>
      </c>
      <c r="F55" s="96"/>
    </row>
    <row r="56" spans="1:6" s="95" customFormat="1" ht="15" customHeight="1" x14ac:dyDescent="0.2">
      <c r="A56" s="92" t="s">
        <v>86</v>
      </c>
      <c r="B56" s="104">
        <v>480903</v>
      </c>
      <c r="C56" s="93">
        <v>169</v>
      </c>
      <c r="D56" s="94">
        <f t="shared" si="0"/>
        <v>3.5142222028142891</v>
      </c>
      <c r="F56" s="96"/>
    </row>
    <row r="57" spans="1:6" s="95" customFormat="1" ht="15" customHeight="1" x14ac:dyDescent="0.2">
      <c r="A57" s="92" t="s">
        <v>87</v>
      </c>
      <c r="B57" s="104">
        <v>4002721</v>
      </c>
      <c r="C57" s="93">
        <v>564</v>
      </c>
      <c r="D57" s="94">
        <f t="shared" si="0"/>
        <v>1.4090414995199514</v>
      </c>
      <c r="F57" s="96"/>
    </row>
    <row r="58" spans="1:6" s="95" customFormat="1" ht="15" customHeight="1" x14ac:dyDescent="0.2">
      <c r="A58" s="92" t="s">
        <v>88</v>
      </c>
      <c r="B58" s="104">
        <v>632268</v>
      </c>
      <c r="C58" s="93">
        <v>129</v>
      </c>
      <c r="D58" s="94">
        <f t="shared" si="0"/>
        <v>2.0402740609994496</v>
      </c>
      <c r="F58" s="96"/>
    </row>
    <row r="59" spans="1:6" s="95" customFormat="1" ht="15" customHeight="1" x14ac:dyDescent="0.2">
      <c r="A59" s="92" t="s">
        <v>89</v>
      </c>
      <c r="B59" s="104">
        <v>260624</v>
      </c>
      <c r="C59" s="93">
        <v>81</v>
      </c>
      <c r="D59" s="94">
        <f t="shared" si="0"/>
        <v>3.1079255939591133</v>
      </c>
      <c r="F59" s="96"/>
    </row>
    <row r="60" spans="1:6" s="95" customFormat="1" ht="15" customHeight="1" x14ac:dyDescent="0.2">
      <c r="A60" s="92" t="s">
        <v>90</v>
      </c>
      <c r="B60" s="104">
        <v>258275</v>
      </c>
      <c r="C60" s="93">
        <v>286</v>
      </c>
      <c r="D60" s="94">
        <f t="shared" si="0"/>
        <v>11.073468202497338</v>
      </c>
      <c r="F60" s="96"/>
    </row>
    <row r="61" spans="1:6" s="95" customFormat="1" ht="15" customHeight="1" x14ac:dyDescent="0.2">
      <c r="A61" s="92" t="s">
        <v>91</v>
      </c>
      <c r="B61" s="104">
        <v>662038</v>
      </c>
      <c r="C61" s="93">
        <v>204</v>
      </c>
      <c r="D61" s="94">
        <f t="shared" si="0"/>
        <v>3.0813941193707914</v>
      </c>
      <c r="F61" s="96"/>
    </row>
    <row r="62" spans="1:6" s="95" customFormat="1" ht="15" customHeight="1" x14ac:dyDescent="0.2">
      <c r="A62" s="92" t="s">
        <v>92</v>
      </c>
      <c r="B62" s="104">
        <v>501137</v>
      </c>
      <c r="C62" s="93">
        <v>224</v>
      </c>
      <c r="D62" s="94">
        <f t="shared" si="0"/>
        <v>4.4698355938595631</v>
      </c>
      <c r="F62" s="96"/>
    </row>
    <row r="63" spans="1:6" s="95" customFormat="1" ht="15" customHeight="1" x14ac:dyDescent="0.2">
      <c r="A63" s="92" t="s">
        <v>93</v>
      </c>
      <c r="B63" s="104">
        <v>453952</v>
      </c>
      <c r="C63" s="93">
        <v>153</v>
      </c>
      <c r="D63" s="94">
        <f t="shared" si="0"/>
        <v>3.3704003947553924</v>
      </c>
      <c r="F63" s="96"/>
    </row>
    <row r="64" spans="1:6" s="95" customFormat="1" ht="15" customHeight="1" x14ac:dyDescent="0.2">
      <c r="A64" s="92" t="s">
        <v>94</v>
      </c>
      <c r="B64" s="104">
        <v>587575</v>
      </c>
      <c r="C64" s="93">
        <v>246</v>
      </c>
      <c r="D64" s="94">
        <f t="shared" si="0"/>
        <v>4.1866995702676251</v>
      </c>
      <c r="F64" s="96"/>
    </row>
    <row r="65" spans="1:6" s="95" customFormat="1" ht="15" customHeight="1" x14ac:dyDescent="0.2">
      <c r="A65" s="92" t="s">
        <v>95</v>
      </c>
      <c r="B65" s="104">
        <v>419897</v>
      </c>
      <c r="C65" s="93">
        <v>179</v>
      </c>
      <c r="D65" s="94">
        <f t="shared" si="0"/>
        <v>4.2629501996918293</v>
      </c>
      <c r="F65" s="96"/>
    </row>
    <row r="66" spans="1:6" s="95" customFormat="1" ht="15" customHeight="1" x14ac:dyDescent="0.2">
      <c r="A66" s="92" t="s">
        <v>96</v>
      </c>
      <c r="B66" s="104">
        <v>684946</v>
      </c>
      <c r="C66" s="93">
        <v>295</v>
      </c>
      <c r="D66" s="94">
        <f t="shared" si="0"/>
        <v>4.3069088658083992</v>
      </c>
      <c r="F66" s="96"/>
    </row>
    <row r="67" spans="1:6" s="95" customFormat="1" ht="15" customHeight="1" x14ac:dyDescent="0.2">
      <c r="A67" s="92" t="s">
        <v>23</v>
      </c>
      <c r="B67" s="104">
        <v>392887</v>
      </c>
      <c r="C67" s="93">
        <v>240</v>
      </c>
      <c r="D67" s="94">
        <f t="shared" si="0"/>
        <v>6.1086266534652456</v>
      </c>
      <c r="F67" s="96"/>
    </row>
    <row r="68" spans="1:6" s="95" customFormat="1" ht="15" customHeight="1" x14ac:dyDescent="0.2">
      <c r="A68" s="92" t="s">
        <v>97</v>
      </c>
      <c r="B68" s="104">
        <v>8679888</v>
      </c>
      <c r="C68" s="93">
        <v>4285</v>
      </c>
      <c r="D68" s="94">
        <f t="shared" si="0"/>
        <v>4.9366996440507069</v>
      </c>
      <c r="F68" s="96"/>
    </row>
    <row r="69" spans="1:6" s="95" customFormat="1" ht="15" customHeight="1" x14ac:dyDescent="0.2">
      <c r="A69" s="92" t="s">
        <v>98</v>
      </c>
      <c r="B69" s="104">
        <v>284054</v>
      </c>
      <c r="C69" s="93">
        <v>94</v>
      </c>
      <c r="D69" s="94">
        <f t="shared" ref="D69:D103" si="1">C69/(B69/10000)</f>
        <v>3.3092299351531751</v>
      </c>
      <c r="F69" s="96"/>
    </row>
    <row r="70" spans="1:6" s="95" customFormat="1" ht="15" customHeight="1" x14ac:dyDescent="0.2">
      <c r="A70" s="92" t="s">
        <v>99</v>
      </c>
      <c r="B70" s="104">
        <v>249954</v>
      </c>
      <c r="C70" s="93">
        <v>168</v>
      </c>
      <c r="D70" s="94">
        <f t="shared" si="1"/>
        <v>6.7212367075541897</v>
      </c>
      <c r="F70" s="96"/>
    </row>
    <row r="71" spans="1:6" s="95" customFormat="1" ht="15" customHeight="1" x14ac:dyDescent="0.2">
      <c r="A71" s="92" t="s">
        <v>100</v>
      </c>
      <c r="B71" s="104">
        <v>243535</v>
      </c>
      <c r="C71" s="93">
        <v>34</v>
      </c>
      <c r="D71" s="94">
        <f t="shared" si="1"/>
        <v>1.3961032295152647</v>
      </c>
      <c r="F71" s="96"/>
    </row>
    <row r="72" spans="1:6" s="95" customFormat="1" ht="15" customHeight="1" x14ac:dyDescent="0.2">
      <c r="A72" s="92" t="s">
        <v>101</v>
      </c>
      <c r="B72" s="104">
        <v>420486</v>
      </c>
      <c r="C72" s="93">
        <v>166</v>
      </c>
      <c r="D72" s="94">
        <f t="shared" si="1"/>
        <v>3.9478127690339275</v>
      </c>
      <c r="F72" s="96"/>
    </row>
    <row r="73" spans="1:6" s="95" customFormat="1" ht="15" customHeight="1" x14ac:dyDescent="0.2">
      <c r="A73" s="92" t="s">
        <v>102</v>
      </c>
      <c r="B73" s="104">
        <v>673590</v>
      </c>
      <c r="C73" s="93">
        <v>160</v>
      </c>
      <c r="D73" s="94">
        <f t="shared" si="1"/>
        <v>2.3753321753588978</v>
      </c>
      <c r="F73" s="96"/>
    </row>
    <row r="74" spans="1:6" s="95" customFormat="1" ht="15" customHeight="1" x14ac:dyDescent="0.2">
      <c r="A74" s="92" t="s">
        <v>103</v>
      </c>
      <c r="B74" s="104">
        <v>450466</v>
      </c>
      <c r="C74" s="93">
        <v>248</v>
      </c>
      <c r="D74" s="94">
        <f t="shared" si="1"/>
        <v>5.5054099532484138</v>
      </c>
      <c r="F74" s="96"/>
    </row>
    <row r="75" spans="1:6" s="95" customFormat="1" ht="15" customHeight="1" x14ac:dyDescent="0.2">
      <c r="A75" s="92" t="s">
        <v>104</v>
      </c>
      <c r="B75" s="104">
        <v>286678</v>
      </c>
      <c r="C75" s="93">
        <v>123</v>
      </c>
      <c r="D75" s="94">
        <f t="shared" si="1"/>
        <v>4.2905280488910904</v>
      </c>
      <c r="F75" s="96"/>
    </row>
    <row r="76" spans="1:6" s="95" customFormat="1" ht="15" customHeight="1" x14ac:dyDescent="0.2">
      <c r="A76" s="92" t="s">
        <v>105</v>
      </c>
      <c r="B76" s="104">
        <v>1591765</v>
      </c>
      <c r="C76" s="93">
        <v>400</v>
      </c>
      <c r="D76" s="94">
        <f t="shared" si="1"/>
        <v>2.5129337559250264</v>
      </c>
      <c r="F76" s="96"/>
    </row>
    <row r="77" spans="1:6" s="95" customFormat="1" ht="15" customHeight="1" x14ac:dyDescent="0.2">
      <c r="A77" s="92" t="s">
        <v>106</v>
      </c>
      <c r="B77" s="104">
        <v>1616300</v>
      </c>
      <c r="C77" s="93">
        <v>233</v>
      </c>
      <c r="D77" s="94">
        <f t="shared" si="1"/>
        <v>1.4415640660768423</v>
      </c>
      <c r="F77" s="96"/>
    </row>
    <row r="78" spans="1:6" s="95" customFormat="1" ht="15" customHeight="1" x14ac:dyDescent="0.2">
      <c r="A78" s="92" t="s">
        <v>25</v>
      </c>
      <c r="B78" s="104">
        <v>310884</v>
      </c>
      <c r="C78" s="93">
        <v>161</v>
      </c>
      <c r="D78" s="94">
        <f t="shared" si="1"/>
        <v>5.1787805097721336</v>
      </c>
      <c r="F78" s="96"/>
    </row>
    <row r="79" spans="1:6" s="95" customFormat="1" ht="15" customHeight="1" x14ac:dyDescent="0.2">
      <c r="A79" s="92" t="s">
        <v>107</v>
      </c>
      <c r="B79" s="104">
        <v>295013</v>
      </c>
      <c r="C79" s="93">
        <v>85</v>
      </c>
      <c r="D79" s="94">
        <f t="shared" si="1"/>
        <v>2.8812289627914702</v>
      </c>
      <c r="F79" s="96"/>
    </row>
    <row r="80" spans="1:6" s="95" customFormat="1" ht="15" customHeight="1" x14ac:dyDescent="0.2">
      <c r="A80" s="92" t="s">
        <v>26</v>
      </c>
      <c r="B80" s="104">
        <v>652565</v>
      </c>
      <c r="C80" s="93">
        <v>334</v>
      </c>
      <c r="D80" s="94">
        <f t="shared" si="1"/>
        <v>5.1182640809727769</v>
      </c>
      <c r="F80" s="96"/>
    </row>
    <row r="81" spans="1:6" s="95" customFormat="1" ht="15" customHeight="1" x14ac:dyDescent="0.2">
      <c r="A81" s="92" t="s">
        <v>108</v>
      </c>
      <c r="B81" s="104">
        <v>469363</v>
      </c>
      <c r="C81" s="93">
        <v>169</v>
      </c>
      <c r="D81" s="94">
        <f t="shared" si="1"/>
        <v>3.600624676423152</v>
      </c>
      <c r="F81" s="96"/>
    </row>
    <row r="82" spans="1:6" s="95" customFormat="1" ht="15" customHeight="1" x14ac:dyDescent="0.2">
      <c r="A82" s="92" t="s">
        <v>109</v>
      </c>
      <c r="B82" s="104">
        <v>255055</v>
      </c>
      <c r="C82" s="93">
        <v>97</v>
      </c>
      <c r="D82" s="94">
        <f t="shared" si="1"/>
        <v>3.8031012918782223</v>
      </c>
      <c r="F82" s="96"/>
    </row>
    <row r="83" spans="1:6" s="95" customFormat="1" ht="15" customHeight="1" x14ac:dyDescent="0.2">
      <c r="A83" s="92" t="s">
        <v>110</v>
      </c>
      <c r="B83" s="104">
        <v>321943</v>
      </c>
      <c r="C83" s="93">
        <v>67</v>
      </c>
      <c r="D83" s="94">
        <f t="shared" si="1"/>
        <v>2.0811137375249658</v>
      </c>
      <c r="F83" s="96"/>
    </row>
    <row r="84" spans="1:6" s="95" customFormat="1" ht="15" customHeight="1" x14ac:dyDescent="0.2">
      <c r="A84" s="92" t="s">
        <v>111</v>
      </c>
      <c r="B84" s="104">
        <v>500667</v>
      </c>
      <c r="C84" s="93">
        <v>233</v>
      </c>
      <c r="D84" s="94">
        <f t="shared" si="1"/>
        <v>4.6537918416831952</v>
      </c>
      <c r="F84" s="96"/>
    </row>
    <row r="85" spans="1:6" s="95" customFormat="1" ht="15" customHeight="1" x14ac:dyDescent="0.2">
      <c r="A85" s="92" t="s">
        <v>112</v>
      </c>
      <c r="B85" s="104">
        <v>1457400</v>
      </c>
      <c r="C85" s="93">
        <v>339</v>
      </c>
      <c r="D85" s="94">
        <f t="shared" si="1"/>
        <v>2.3260601070399338</v>
      </c>
      <c r="F85" s="96"/>
    </row>
    <row r="86" spans="1:6" s="95" customFormat="1" ht="15" customHeight="1" x14ac:dyDescent="0.2">
      <c r="A86" s="92" t="s">
        <v>113</v>
      </c>
      <c r="B86" s="104">
        <v>1405422</v>
      </c>
      <c r="C86" s="93">
        <v>458</v>
      </c>
      <c r="D86" s="94">
        <f t="shared" si="1"/>
        <v>3.258807674847839</v>
      </c>
      <c r="F86" s="96"/>
    </row>
    <row r="87" spans="1:6" s="95" customFormat="1" ht="15" customHeight="1" x14ac:dyDescent="0.2">
      <c r="A87" s="92" t="s">
        <v>114</v>
      </c>
      <c r="B87" s="104">
        <v>878294</v>
      </c>
      <c r="C87" s="93">
        <v>259</v>
      </c>
      <c r="D87" s="94">
        <f t="shared" si="1"/>
        <v>2.9488986603574654</v>
      </c>
      <c r="F87" s="96"/>
    </row>
    <row r="88" spans="1:6" s="95" customFormat="1" ht="15" customHeight="1" x14ac:dyDescent="0.2">
      <c r="A88" s="92" t="s">
        <v>115</v>
      </c>
      <c r="B88" s="104">
        <v>1040606</v>
      </c>
      <c r="C88" s="93">
        <v>218</v>
      </c>
      <c r="D88" s="94">
        <f t="shared" si="1"/>
        <v>2.0949331447252852</v>
      </c>
      <c r="F88" s="96"/>
    </row>
    <row r="89" spans="1:6" s="95" customFormat="1" ht="15" customHeight="1" x14ac:dyDescent="0.2">
      <c r="A89" s="92" t="s">
        <v>116</v>
      </c>
      <c r="B89" s="104">
        <v>342217</v>
      </c>
      <c r="C89" s="93">
        <v>48</v>
      </c>
      <c r="D89" s="94">
        <f t="shared" si="1"/>
        <v>1.4026188061960687</v>
      </c>
      <c r="F89" s="96"/>
    </row>
    <row r="90" spans="1:6" s="95" customFormat="1" ht="15" customHeight="1" x14ac:dyDescent="0.2">
      <c r="A90" s="92" t="s">
        <v>117</v>
      </c>
      <c r="B90" s="104">
        <v>249005</v>
      </c>
      <c r="C90" s="93">
        <v>42</v>
      </c>
      <c r="D90" s="94">
        <f t="shared" si="1"/>
        <v>1.6867131182104775</v>
      </c>
      <c r="F90" s="96"/>
    </row>
    <row r="91" spans="1:6" s="95" customFormat="1" ht="15" customHeight="1" x14ac:dyDescent="0.2">
      <c r="A91" s="92" t="s">
        <v>118</v>
      </c>
      <c r="B91" s="104">
        <v>710295</v>
      </c>
      <c r="C91" s="93">
        <v>506</v>
      </c>
      <c r="D91" s="94">
        <f t="shared" si="1"/>
        <v>7.1238006743676925</v>
      </c>
      <c r="F91" s="96"/>
    </row>
    <row r="92" spans="1:6" s="95" customFormat="1" ht="15" customHeight="1" x14ac:dyDescent="0.2">
      <c r="A92" s="92" t="s">
        <v>119</v>
      </c>
      <c r="B92" s="104">
        <v>315273</v>
      </c>
      <c r="C92" s="93">
        <v>112</v>
      </c>
      <c r="D92" s="94">
        <f t="shared" si="1"/>
        <v>3.5524767423788273</v>
      </c>
      <c r="F92" s="96"/>
    </row>
    <row r="93" spans="1:6" s="95" customFormat="1" ht="15" customHeight="1" x14ac:dyDescent="0.2">
      <c r="A93" s="92" t="s">
        <v>120</v>
      </c>
      <c r="B93" s="104">
        <v>305840</v>
      </c>
      <c r="C93" s="93">
        <v>190</v>
      </c>
      <c r="D93" s="94">
        <f t="shared" si="1"/>
        <v>6.2123986398116662</v>
      </c>
      <c r="F93" s="96"/>
    </row>
    <row r="94" spans="1:6" s="95" customFormat="1" ht="15" customHeight="1" x14ac:dyDescent="0.2">
      <c r="A94" s="92" t="s">
        <v>121</v>
      </c>
      <c r="B94" s="104">
        <v>260094</v>
      </c>
      <c r="C94" s="93">
        <v>207</v>
      </c>
      <c r="D94" s="94">
        <f t="shared" si="1"/>
        <v>7.9586610994486611</v>
      </c>
      <c r="F94" s="96"/>
    </row>
    <row r="95" spans="1:6" s="95" customFormat="1" ht="15" customHeight="1" x14ac:dyDescent="0.2">
      <c r="A95" s="92" t="s">
        <v>122</v>
      </c>
      <c r="B95" s="104">
        <v>313009</v>
      </c>
      <c r="C95" s="93">
        <v>67</v>
      </c>
      <c r="D95" s="94">
        <f t="shared" si="1"/>
        <v>2.1405135315597956</v>
      </c>
      <c r="F95" s="96"/>
    </row>
    <row r="96" spans="1:6" s="95" customFormat="1" ht="15" customHeight="1" x14ac:dyDescent="0.2">
      <c r="A96" s="92" t="s">
        <v>123</v>
      </c>
      <c r="B96" s="104">
        <v>379551</v>
      </c>
      <c r="C96" s="93">
        <v>195</v>
      </c>
      <c r="D96" s="94">
        <f t="shared" si="1"/>
        <v>5.1376494858398472</v>
      </c>
      <c r="F96" s="96"/>
    </row>
    <row r="97" spans="1:6" s="95" customFormat="1" ht="15" customHeight="1" x14ac:dyDescent="0.2">
      <c r="A97" s="92" t="s">
        <v>124</v>
      </c>
      <c r="B97" s="104">
        <v>278978</v>
      </c>
      <c r="C97" s="93">
        <v>139</v>
      </c>
      <c r="D97" s="94">
        <f t="shared" si="1"/>
        <v>4.9824717361225614</v>
      </c>
      <c r="F97" s="96"/>
    </row>
    <row r="98" spans="1:6" s="95" customFormat="1" ht="15" customHeight="1" x14ac:dyDescent="0.2">
      <c r="A98" s="92" t="s">
        <v>125</v>
      </c>
      <c r="B98" s="104">
        <v>541841</v>
      </c>
      <c r="C98" s="93">
        <v>163</v>
      </c>
      <c r="D98" s="94">
        <f t="shared" si="1"/>
        <v>3.008262571492375</v>
      </c>
      <c r="F98" s="96"/>
    </row>
    <row r="99" spans="1:6" s="95" customFormat="1" ht="15" customHeight="1" x14ac:dyDescent="0.2">
      <c r="A99" s="92" t="s">
        <v>126</v>
      </c>
      <c r="B99" s="104">
        <v>415675</v>
      </c>
      <c r="C99" s="93">
        <v>139</v>
      </c>
      <c r="D99" s="94">
        <f t="shared" si="1"/>
        <v>3.3439586215192154</v>
      </c>
      <c r="F99" s="96"/>
    </row>
    <row r="100" spans="1:6" s="95" customFormat="1" ht="15" customHeight="1" x14ac:dyDescent="0.2">
      <c r="A100" s="92" t="s">
        <v>127</v>
      </c>
      <c r="B100" s="104">
        <v>461588</v>
      </c>
      <c r="C100" s="93">
        <v>299</v>
      </c>
      <c r="D100" s="94">
        <f t="shared" si="1"/>
        <v>6.4776380668474918</v>
      </c>
      <c r="F100" s="96"/>
    </row>
    <row r="101" spans="1:6" s="95" customFormat="1" ht="15" customHeight="1" x14ac:dyDescent="0.2">
      <c r="A101" s="92" t="s">
        <v>128</v>
      </c>
      <c r="B101" s="104">
        <v>688642</v>
      </c>
      <c r="C101" s="93">
        <v>272</v>
      </c>
      <c r="D101" s="94">
        <f t="shared" si="1"/>
        <v>3.9498026550805792</v>
      </c>
      <c r="F101" s="96"/>
    </row>
    <row r="102" spans="1:6" s="95" customFormat="1" ht="15" customHeight="1" x14ac:dyDescent="0.2">
      <c r="A102" s="92" t="s">
        <v>129</v>
      </c>
      <c r="B102" s="104">
        <v>400599</v>
      </c>
      <c r="C102" s="93">
        <v>133</v>
      </c>
      <c r="D102" s="94">
        <f t="shared" si="1"/>
        <v>3.3200282576841182</v>
      </c>
      <c r="F102" s="96"/>
    </row>
    <row r="103" spans="1:6" s="95" customFormat="1" ht="15" customHeight="1" x14ac:dyDescent="0.2">
      <c r="A103" s="92" t="s">
        <v>130</v>
      </c>
      <c r="B103" s="104">
        <v>246224</v>
      </c>
      <c r="C103" s="93">
        <v>79</v>
      </c>
      <c r="D103" s="94">
        <f t="shared" si="1"/>
        <v>3.2084605887322115</v>
      </c>
      <c r="F103" s="96"/>
    </row>
    <row r="104" spans="1:6" ht="15" customHeight="1" x14ac:dyDescent="0.2">
      <c r="A104" s="97" t="s">
        <v>29</v>
      </c>
      <c r="B104" s="103"/>
      <c r="C104" s="99">
        <f>SUM(C4:C103)</f>
        <v>24024</v>
      </c>
    </row>
    <row r="105" spans="1:6" ht="15" customHeight="1" x14ac:dyDescent="0.2">
      <c r="A105" s="97" t="s">
        <v>30</v>
      </c>
      <c r="B105" s="103"/>
      <c r="D105" s="101">
        <f>MEDIAN(D4:D103)</f>
        <v>3.3571795081373041</v>
      </c>
    </row>
  </sheetData>
  <sortState ref="A5:D104">
    <sortCondition descending="1" ref="D5:D10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3"/>
  <sheetViews>
    <sheetView workbookViewId="0"/>
  </sheetViews>
  <sheetFormatPr baseColWidth="10" defaultColWidth="9.1640625" defaultRowHeight="14" x14ac:dyDescent="0.2"/>
  <cols>
    <col min="1" max="1" width="19.5" style="100" bestFit="1" customWidth="1"/>
    <col min="2" max="2" width="34.6640625" style="100" bestFit="1" customWidth="1"/>
    <col min="3" max="16384" width="9.1640625" style="100"/>
  </cols>
  <sheetData>
    <row r="1" spans="1:2" s="117" customFormat="1" ht="15" x14ac:dyDescent="0.2">
      <c r="A1" s="64" t="s">
        <v>993</v>
      </c>
    </row>
    <row r="2" spans="1:2" x14ac:dyDescent="0.2">
      <c r="A2" s="115" t="s">
        <v>144</v>
      </c>
      <c r="B2" s="115" t="s">
        <v>994</v>
      </c>
    </row>
    <row r="3" spans="1:2" ht="15" x14ac:dyDescent="0.2">
      <c r="A3" s="92" t="s">
        <v>35</v>
      </c>
      <c r="B3" s="110">
        <v>0.87</v>
      </c>
    </row>
    <row r="4" spans="1:2" ht="15" x14ac:dyDescent="0.2">
      <c r="A4" s="92" t="s">
        <v>36</v>
      </c>
      <c r="B4" s="110">
        <v>0.66</v>
      </c>
    </row>
    <row r="5" spans="1:2" ht="15" x14ac:dyDescent="0.2">
      <c r="A5" s="92" t="s">
        <v>37</v>
      </c>
      <c r="B5" s="110">
        <v>0.75</v>
      </c>
    </row>
    <row r="6" spans="1:2" ht="15" x14ac:dyDescent="0.2">
      <c r="A6" s="92" t="s">
        <v>38</v>
      </c>
      <c r="B6" s="113">
        <v>0.56999999999999995</v>
      </c>
    </row>
    <row r="7" spans="1:2" ht="15" x14ac:dyDescent="0.2">
      <c r="A7" s="92" t="s">
        <v>39</v>
      </c>
      <c r="B7" s="110">
        <v>0.98</v>
      </c>
    </row>
    <row r="8" spans="1:2" ht="15" x14ac:dyDescent="0.2">
      <c r="A8" s="92" t="s">
        <v>40</v>
      </c>
      <c r="B8" s="111">
        <v>0.71</v>
      </c>
    </row>
    <row r="9" spans="1:2" ht="15" x14ac:dyDescent="0.2">
      <c r="A9" s="92" t="s">
        <v>41</v>
      </c>
      <c r="B9" s="110">
        <v>0.88</v>
      </c>
    </row>
    <row r="10" spans="1:2" ht="15" x14ac:dyDescent="0.2">
      <c r="A10" s="92" t="s">
        <v>42</v>
      </c>
      <c r="B10" s="111">
        <v>0.59</v>
      </c>
    </row>
    <row r="11" spans="1:2" ht="15" x14ac:dyDescent="0.2">
      <c r="A11" s="92" t="s">
        <v>43</v>
      </c>
      <c r="B11" s="110">
        <v>0.46</v>
      </c>
    </row>
    <row r="12" spans="1:2" ht="15" x14ac:dyDescent="0.2">
      <c r="A12" s="92" t="s">
        <v>44</v>
      </c>
      <c r="B12" s="110">
        <v>0.87</v>
      </c>
    </row>
    <row r="13" spans="1:2" ht="15" x14ac:dyDescent="0.2">
      <c r="A13" s="92" t="s">
        <v>45</v>
      </c>
      <c r="B13" s="110">
        <v>0.53</v>
      </c>
    </row>
    <row r="14" spans="1:2" ht="15" x14ac:dyDescent="0.2">
      <c r="A14" s="92" t="s">
        <v>46</v>
      </c>
      <c r="B14" s="110">
        <v>0.69</v>
      </c>
    </row>
    <row r="15" spans="1:2" ht="15" x14ac:dyDescent="0.2">
      <c r="A15" s="92" t="s">
        <v>47</v>
      </c>
      <c r="B15" s="111">
        <v>1</v>
      </c>
    </row>
    <row r="16" spans="1:2" ht="15" x14ac:dyDescent="0.2">
      <c r="A16" s="92" t="s">
        <v>48</v>
      </c>
      <c r="B16" s="110">
        <v>0.89</v>
      </c>
    </row>
    <row r="17" spans="1:2" ht="15" x14ac:dyDescent="0.2">
      <c r="A17" s="92" t="s">
        <v>49</v>
      </c>
      <c r="B17" s="110">
        <v>0.62</v>
      </c>
    </row>
    <row r="18" spans="1:2" ht="15" x14ac:dyDescent="0.2">
      <c r="A18" s="92" t="s">
        <v>50</v>
      </c>
      <c r="B18" s="111">
        <v>0.36</v>
      </c>
    </row>
    <row r="19" spans="1:2" ht="15" x14ac:dyDescent="0.2">
      <c r="A19" s="92" t="s">
        <v>51</v>
      </c>
      <c r="B19" s="111">
        <v>0.42</v>
      </c>
    </row>
    <row r="20" spans="1:2" ht="15" x14ac:dyDescent="0.2">
      <c r="A20" s="92" t="s">
        <v>52</v>
      </c>
      <c r="B20" s="111">
        <v>0.98</v>
      </c>
    </row>
    <row r="21" spans="1:2" ht="15" x14ac:dyDescent="0.2">
      <c r="A21" s="92" t="s">
        <v>53</v>
      </c>
      <c r="B21" s="110">
        <v>0.67</v>
      </c>
    </row>
    <row r="22" spans="1:2" ht="15" x14ac:dyDescent="0.2">
      <c r="A22" s="92" t="s">
        <v>54</v>
      </c>
      <c r="B22" s="110">
        <v>0.77</v>
      </c>
    </row>
    <row r="23" spans="1:2" ht="15" x14ac:dyDescent="0.2">
      <c r="A23" s="92" t="s">
        <v>55</v>
      </c>
      <c r="B23" s="111">
        <v>0.82</v>
      </c>
    </row>
    <row r="24" spans="1:2" ht="15" x14ac:dyDescent="0.2">
      <c r="A24" s="92" t="s">
        <v>56</v>
      </c>
      <c r="B24" s="110">
        <v>0.74</v>
      </c>
    </row>
    <row r="25" spans="1:2" ht="15" x14ac:dyDescent="0.2">
      <c r="A25" s="92" t="s">
        <v>57</v>
      </c>
      <c r="B25" s="111">
        <v>0.59</v>
      </c>
    </row>
    <row r="26" spans="1:2" ht="15" x14ac:dyDescent="0.2">
      <c r="A26" s="92" t="s">
        <v>58</v>
      </c>
      <c r="B26" s="110">
        <v>0.75</v>
      </c>
    </row>
    <row r="27" spans="1:2" ht="15" x14ac:dyDescent="0.2">
      <c r="A27" s="92" t="s">
        <v>59</v>
      </c>
      <c r="B27" s="111">
        <v>0.69</v>
      </c>
    </row>
    <row r="28" spans="1:2" ht="15" x14ac:dyDescent="0.2">
      <c r="A28" s="92" t="s">
        <v>60</v>
      </c>
      <c r="B28" s="110">
        <v>0.9</v>
      </c>
    </row>
    <row r="29" spans="1:2" ht="15" x14ac:dyDescent="0.2">
      <c r="A29" s="92" t="s">
        <v>1006</v>
      </c>
      <c r="B29" s="110">
        <v>0.69</v>
      </c>
    </row>
    <row r="30" spans="1:2" ht="15" x14ac:dyDescent="0.2">
      <c r="A30" s="92" t="s">
        <v>61</v>
      </c>
      <c r="B30" s="110">
        <v>0.8</v>
      </c>
    </row>
    <row r="31" spans="1:2" ht="15" x14ac:dyDescent="0.2">
      <c r="A31" s="92" t="s">
        <v>62</v>
      </c>
      <c r="B31" s="110">
        <v>0.51</v>
      </c>
    </row>
    <row r="32" spans="1:2" ht="15" x14ac:dyDescent="0.2">
      <c r="A32" s="92" t="s">
        <v>63</v>
      </c>
      <c r="B32" s="110">
        <v>0.56000000000000005</v>
      </c>
    </row>
    <row r="33" spans="1:2" ht="15" x14ac:dyDescent="0.2">
      <c r="A33" s="92" t="s">
        <v>64</v>
      </c>
      <c r="B33" s="111" t="s">
        <v>1058</v>
      </c>
    </row>
    <row r="34" spans="1:2" ht="15" x14ac:dyDescent="0.2">
      <c r="A34" s="92" t="s">
        <v>65</v>
      </c>
      <c r="B34" s="116">
        <v>0.6</v>
      </c>
    </row>
    <row r="35" spans="1:2" ht="15" x14ac:dyDescent="0.2">
      <c r="A35" s="92" t="s">
        <v>66</v>
      </c>
      <c r="B35" s="111">
        <v>0.68</v>
      </c>
    </row>
    <row r="36" spans="1:2" ht="15" x14ac:dyDescent="0.2">
      <c r="A36" s="92" t="s">
        <v>67</v>
      </c>
      <c r="B36" s="111">
        <v>0.67</v>
      </c>
    </row>
    <row r="37" spans="1:2" ht="15" x14ac:dyDescent="0.2">
      <c r="A37" s="92" t="s">
        <v>68</v>
      </c>
      <c r="B37" s="111">
        <v>0.62</v>
      </c>
    </row>
    <row r="38" spans="1:2" ht="15" x14ac:dyDescent="0.2">
      <c r="A38" s="92" t="s">
        <v>69</v>
      </c>
      <c r="B38" s="111" t="s">
        <v>1058</v>
      </c>
    </row>
    <row r="39" spans="1:2" ht="15" x14ac:dyDescent="0.2">
      <c r="A39" s="92" t="s">
        <v>70</v>
      </c>
      <c r="B39" s="111">
        <v>0.75</v>
      </c>
    </row>
    <row r="40" spans="1:2" ht="15" x14ac:dyDescent="0.2">
      <c r="A40" s="92" t="s">
        <v>71</v>
      </c>
      <c r="B40" s="110">
        <v>0.63</v>
      </c>
    </row>
    <row r="41" spans="1:2" ht="15" x14ac:dyDescent="0.2">
      <c r="A41" s="92" t="s">
        <v>72</v>
      </c>
      <c r="B41" s="110">
        <v>0.52</v>
      </c>
    </row>
    <row r="42" spans="1:2" ht="15" x14ac:dyDescent="0.2">
      <c r="A42" s="92" t="s">
        <v>73</v>
      </c>
      <c r="B42" s="110">
        <v>0.68</v>
      </c>
    </row>
    <row r="43" spans="1:2" ht="15" x14ac:dyDescent="0.2">
      <c r="A43" s="92" t="s">
        <v>74</v>
      </c>
      <c r="B43" s="110">
        <v>0.69</v>
      </c>
    </row>
    <row r="44" spans="1:2" ht="15" x14ac:dyDescent="0.2">
      <c r="A44" s="92" t="s">
        <v>75</v>
      </c>
      <c r="B44" s="110">
        <v>0.57999999999999996</v>
      </c>
    </row>
    <row r="45" spans="1:2" ht="15" x14ac:dyDescent="0.2">
      <c r="A45" s="92" t="s">
        <v>76</v>
      </c>
      <c r="B45" s="111" t="s">
        <v>1058</v>
      </c>
    </row>
    <row r="46" spans="1:2" ht="15" x14ac:dyDescent="0.2">
      <c r="A46" s="92" t="s">
        <v>77</v>
      </c>
      <c r="B46" s="116">
        <v>0.8</v>
      </c>
    </row>
    <row r="47" spans="1:2" ht="15" x14ac:dyDescent="0.2">
      <c r="A47" s="92" t="s">
        <v>78</v>
      </c>
      <c r="B47" s="111">
        <v>0.62</v>
      </c>
    </row>
    <row r="48" spans="1:2" ht="15" x14ac:dyDescent="0.2">
      <c r="A48" s="92" t="s">
        <v>79</v>
      </c>
      <c r="B48" s="110">
        <v>0.35</v>
      </c>
    </row>
    <row r="49" spans="1:2" ht="15" x14ac:dyDescent="0.2">
      <c r="A49" s="92" t="s">
        <v>80</v>
      </c>
      <c r="B49" s="110">
        <v>0.93</v>
      </c>
    </row>
    <row r="50" spans="1:2" ht="15" x14ac:dyDescent="0.2">
      <c r="A50" s="92" t="s">
        <v>81</v>
      </c>
      <c r="B50" s="111">
        <v>0.69</v>
      </c>
    </row>
    <row r="51" spans="1:2" ht="15" x14ac:dyDescent="0.2">
      <c r="A51" s="92" t="s">
        <v>82</v>
      </c>
      <c r="B51" s="111">
        <v>0.54</v>
      </c>
    </row>
    <row r="52" spans="1:2" ht="15" x14ac:dyDescent="0.2">
      <c r="A52" s="92" t="s">
        <v>83</v>
      </c>
      <c r="B52" s="110">
        <v>0.74</v>
      </c>
    </row>
    <row r="53" spans="1:2" ht="15" x14ac:dyDescent="0.2">
      <c r="A53" s="92" t="s">
        <v>84</v>
      </c>
      <c r="B53" s="110">
        <v>0.53</v>
      </c>
    </row>
    <row r="54" spans="1:2" ht="15" x14ac:dyDescent="0.2">
      <c r="A54" s="92" t="s">
        <v>85</v>
      </c>
      <c r="B54" s="110">
        <v>0.91</v>
      </c>
    </row>
    <row r="55" spans="1:2" ht="15" x14ac:dyDescent="0.2">
      <c r="A55" s="92" t="s">
        <v>86</v>
      </c>
      <c r="B55" s="111">
        <v>0.83</v>
      </c>
    </row>
    <row r="56" spans="1:2" ht="15" x14ac:dyDescent="0.2">
      <c r="A56" s="92" t="s">
        <v>87</v>
      </c>
      <c r="B56" s="111">
        <v>0.61</v>
      </c>
    </row>
    <row r="57" spans="1:2" ht="15" x14ac:dyDescent="0.2">
      <c r="A57" s="92" t="s">
        <v>88</v>
      </c>
      <c r="B57" s="111">
        <v>0.38</v>
      </c>
    </row>
    <row r="58" spans="1:2" ht="15" x14ac:dyDescent="0.2">
      <c r="A58" s="92" t="s">
        <v>89</v>
      </c>
      <c r="B58" s="111">
        <v>0.55000000000000004</v>
      </c>
    </row>
    <row r="59" spans="1:2" ht="15" x14ac:dyDescent="0.2">
      <c r="A59" s="92" t="s">
        <v>90</v>
      </c>
      <c r="B59" s="112">
        <v>0.94</v>
      </c>
    </row>
    <row r="60" spans="1:2" ht="15" x14ac:dyDescent="0.2">
      <c r="A60" s="92" t="s">
        <v>91</v>
      </c>
      <c r="B60" s="110">
        <v>0.45</v>
      </c>
    </row>
    <row r="61" spans="1:2" ht="15" x14ac:dyDescent="0.2">
      <c r="A61" s="92" t="s">
        <v>92</v>
      </c>
      <c r="B61" s="110">
        <v>0.65</v>
      </c>
    </row>
    <row r="62" spans="1:2" ht="15" x14ac:dyDescent="0.2">
      <c r="A62" s="92" t="s">
        <v>93</v>
      </c>
      <c r="B62" s="110">
        <v>0.86</v>
      </c>
    </row>
    <row r="63" spans="1:2" ht="15" x14ac:dyDescent="0.2">
      <c r="A63" s="92" t="s">
        <v>94</v>
      </c>
      <c r="B63" s="110">
        <v>0.9</v>
      </c>
    </row>
    <row r="64" spans="1:2" ht="15" x14ac:dyDescent="0.2">
      <c r="A64" s="92" t="s">
        <v>95</v>
      </c>
      <c r="B64" s="110">
        <v>0.96</v>
      </c>
    </row>
    <row r="65" spans="1:2" ht="15" x14ac:dyDescent="0.2">
      <c r="A65" s="92" t="s">
        <v>96</v>
      </c>
      <c r="B65" s="111">
        <v>0.42</v>
      </c>
    </row>
    <row r="66" spans="1:2" ht="15" x14ac:dyDescent="0.2">
      <c r="A66" s="92" t="s">
        <v>23</v>
      </c>
      <c r="B66" s="111">
        <v>0.8</v>
      </c>
    </row>
    <row r="67" spans="1:2" ht="15" x14ac:dyDescent="0.2">
      <c r="A67" s="92" t="s">
        <v>97</v>
      </c>
      <c r="B67" s="111">
        <v>0.99</v>
      </c>
    </row>
    <row r="68" spans="1:2" ht="15" x14ac:dyDescent="0.2">
      <c r="A68" s="92" t="s">
        <v>98</v>
      </c>
      <c r="B68" s="110">
        <v>0.93</v>
      </c>
    </row>
    <row r="69" spans="1:2" ht="15" x14ac:dyDescent="0.2">
      <c r="A69" s="92" t="s">
        <v>99</v>
      </c>
      <c r="B69" s="110">
        <v>0.75</v>
      </c>
    </row>
    <row r="70" spans="1:2" ht="15" x14ac:dyDescent="0.2">
      <c r="A70" s="92" t="s">
        <v>100</v>
      </c>
      <c r="B70" s="110">
        <v>0.63</v>
      </c>
    </row>
    <row r="71" spans="1:2" ht="15" x14ac:dyDescent="0.2">
      <c r="A71" s="92" t="s">
        <v>101</v>
      </c>
      <c r="B71" s="111">
        <v>0.87</v>
      </c>
    </row>
    <row r="72" spans="1:2" ht="15" x14ac:dyDescent="0.2">
      <c r="A72" s="92" t="s">
        <v>102</v>
      </c>
      <c r="B72" s="110">
        <v>0.38</v>
      </c>
    </row>
    <row r="73" spans="1:2" ht="15" x14ac:dyDescent="0.2">
      <c r="A73" s="92" t="s">
        <v>103</v>
      </c>
      <c r="B73" s="111">
        <v>0.8</v>
      </c>
    </row>
    <row r="74" spans="1:2" ht="15" x14ac:dyDescent="0.2">
      <c r="A74" s="92" t="s">
        <v>104</v>
      </c>
      <c r="B74" s="111">
        <v>0.63</v>
      </c>
    </row>
    <row r="75" spans="1:2" ht="15" x14ac:dyDescent="0.2">
      <c r="A75" s="92" t="s">
        <v>105</v>
      </c>
      <c r="B75" s="111">
        <v>0.95</v>
      </c>
    </row>
    <row r="76" spans="1:2" ht="15" x14ac:dyDescent="0.2">
      <c r="A76" s="92" t="s">
        <v>106</v>
      </c>
      <c r="B76" s="111">
        <v>0.49</v>
      </c>
    </row>
    <row r="77" spans="1:2" ht="15" x14ac:dyDescent="0.2">
      <c r="A77" s="92" t="s">
        <v>25</v>
      </c>
      <c r="B77" s="110">
        <v>0.91</v>
      </c>
    </row>
    <row r="78" spans="1:2" ht="15" x14ac:dyDescent="0.2">
      <c r="A78" s="92" t="s">
        <v>107</v>
      </c>
      <c r="B78" s="110">
        <v>0.75</v>
      </c>
    </row>
    <row r="79" spans="1:2" ht="15" x14ac:dyDescent="0.2">
      <c r="A79" s="92" t="s">
        <v>26</v>
      </c>
      <c r="B79" s="111">
        <v>0.89</v>
      </c>
    </row>
    <row r="80" spans="1:2" ht="15" x14ac:dyDescent="0.2">
      <c r="A80" s="92" t="s">
        <v>108</v>
      </c>
      <c r="B80" s="110">
        <v>0.56999999999999995</v>
      </c>
    </row>
    <row r="81" spans="1:2" ht="15" x14ac:dyDescent="0.2">
      <c r="A81" s="92" t="s">
        <v>109</v>
      </c>
      <c r="B81" s="110">
        <v>0.75</v>
      </c>
    </row>
    <row r="82" spans="1:2" ht="15" x14ac:dyDescent="0.2">
      <c r="A82" s="92" t="s">
        <v>110</v>
      </c>
      <c r="B82" s="110">
        <v>0.51</v>
      </c>
    </row>
    <row r="83" spans="1:2" ht="15" x14ac:dyDescent="0.2">
      <c r="A83" s="92" t="s">
        <v>111</v>
      </c>
      <c r="B83" s="111">
        <v>0.82</v>
      </c>
    </row>
    <row r="84" spans="1:2" ht="15" x14ac:dyDescent="0.2">
      <c r="A84" s="92" t="s">
        <v>112</v>
      </c>
      <c r="B84" s="112">
        <v>0.42</v>
      </c>
    </row>
    <row r="85" spans="1:2" ht="15" x14ac:dyDescent="0.2">
      <c r="A85" s="92" t="s">
        <v>113</v>
      </c>
      <c r="B85" s="112">
        <v>0.79</v>
      </c>
    </row>
    <row r="86" spans="1:2" ht="15" x14ac:dyDescent="0.2">
      <c r="A86" s="92" t="s">
        <v>114</v>
      </c>
      <c r="B86" s="110">
        <v>1</v>
      </c>
    </row>
    <row r="87" spans="1:2" ht="15" x14ac:dyDescent="0.2">
      <c r="A87" s="92" t="s">
        <v>115</v>
      </c>
      <c r="B87" s="111">
        <v>0.78</v>
      </c>
    </row>
    <row r="88" spans="1:2" ht="15" x14ac:dyDescent="0.2">
      <c r="A88" s="92" t="s">
        <v>116</v>
      </c>
      <c r="B88" s="111">
        <v>0.75</v>
      </c>
    </row>
    <row r="89" spans="1:2" ht="15" x14ac:dyDescent="0.2">
      <c r="A89" s="92" t="s">
        <v>117</v>
      </c>
      <c r="B89" s="110">
        <v>0.4</v>
      </c>
    </row>
    <row r="90" spans="1:2" ht="15" x14ac:dyDescent="0.2">
      <c r="A90" s="92" t="s">
        <v>118</v>
      </c>
      <c r="B90" s="110">
        <v>0.96</v>
      </c>
    </row>
    <row r="91" spans="1:2" ht="15" x14ac:dyDescent="0.2">
      <c r="A91" s="92" t="s">
        <v>119</v>
      </c>
      <c r="B91" s="111">
        <v>0.95</v>
      </c>
    </row>
    <row r="92" spans="1:2" ht="15" x14ac:dyDescent="0.2">
      <c r="A92" s="92" t="s">
        <v>120</v>
      </c>
      <c r="B92" s="112">
        <v>0.98</v>
      </c>
    </row>
    <row r="93" spans="1:2" ht="15" x14ac:dyDescent="0.2">
      <c r="A93" s="92" t="s">
        <v>121</v>
      </c>
      <c r="B93" s="110">
        <v>0.75</v>
      </c>
    </row>
    <row r="94" spans="1:2" ht="15" x14ac:dyDescent="0.2">
      <c r="A94" s="92" t="s">
        <v>122</v>
      </c>
      <c r="B94" s="110">
        <v>0.74</v>
      </c>
    </row>
    <row r="95" spans="1:2" ht="15" x14ac:dyDescent="0.2">
      <c r="A95" s="92" t="s">
        <v>123</v>
      </c>
      <c r="B95" s="110">
        <v>0.62</v>
      </c>
    </row>
    <row r="96" spans="1:2" ht="15" x14ac:dyDescent="0.2">
      <c r="A96" s="92" t="s">
        <v>124</v>
      </c>
      <c r="B96" s="110">
        <v>0.81</v>
      </c>
    </row>
    <row r="97" spans="1:2" ht="15" x14ac:dyDescent="0.2">
      <c r="A97" s="92" t="s">
        <v>125</v>
      </c>
      <c r="B97" s="110">
        <v>0.63</v>
      </c>
    </row>
    <row r="98" spans="1:2" ht="15" x14ac:dyDescent="0.2">
      <c r="A98" s="92" t="s">
        <v>126</v>
      </c>
      <c r="B98" s="110">
        <v>0.59</v>
      </c>
    </row>
    <row r="99" spans="1:2" ht="15" x14ac:dyDescent="0.2">
      <c r="A99" s="92" t="s">
        <v>127</v>
      </c>
      <c r="B99" s="110">
        <v>0.64</v>
      </c>
    </row>
    <row r="100" spans="1:2" ht="15" x14ac:dyDescent="0.2">
      <c r="A100" s="92" t="s">
        <v>128</v>
      </c>
      <c r="B100" s="110">
        <v>0.98</v>
      </c>
    </row>
    <row r="101" spans="1:2" ht="15" x14ac:dyDescent="0.2">
      <c r="A101" s="92" t="s">
        <v>129</v>
      </c>
      <c r="B101" s="111">
        <v>0.53</v>
      </c>
    </row>
    <row r="102" spans="1:2" ht="15" x14ac:dyDescent="0.2">
      <c r="A102" s="92" t="s">
        <v>130</v>
      </c>
      <c r="B102" s="110">
        <v>0.36</v>
      </c>
    </row>
    <row r="103" spans="1:2" ht="15" x14ac:dyDescent="0.2">
      <c r="A103" s="92"/>
      <c r="B103" s="1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1"/>
  <sheetViews>
    <sheetView zoomScale="110" zoomScaleNormal="110" workbookViewId="0"/>
  </sheetViews>
  <sheetFormatPr baseColWidth="10" defaultColWidth="8.83203125" defaultRowHeight="14" x14ac:dyDescent="0.2"/>
  <cols>
    <col min="1" max="1" width="87.5" style="100" bestFit="1" customWidth="1"/>
    <col min="2" max="2" width="51.1640625" style="100" bestFit="1" customWidth="1"/>
    <col min="3" max="3" width="19.83203125" style="118" bestFit="1" customWidth="1"/>
    <col min="4" max="256" width="9.1640625" style="100"/>
    <col min="257" max="257" width="67.5" style="100" customWidth="1"/>
    <col min="258" max="258" width="34.5" style="100" customWidth="1"/>
    <col min="259" max="259" width="14" style="100" customWidth="1"/>
    <col min="260" max="512" width="9.1640625" style="100"/>
    <col min="513" max="513" width="67.5" style="100" customWidth="1"/>
    <col min="514" max="514" width="34.5" style="100" customWidth="1"/>
    <col min="515" max="515" width="14" style="100" customWidth="1"/>
    <col min="516" max="768" width="9.1640625" style="100"/>
    <col min="769" max="769" width="67.5" style="100" customWidth="1"/>
    <col min="770" max="770" width="34.5" style="100" customWidth="1"/>
    <col min="771" max="771" width="14" style="100" customWidth="1"/>
    <col min="772" max="1024" width="9.1640625" style="100"/>
    <col min="1025" max="1025" width="67.5" style="100" customWidth="1"/>
    <col min="1026" max="1026" width="34.5" style="100" customWidth="1"/>
    <col min="1027" max="1027" width="14" style="100" customWidth="1"/>
    <col min="1028" max="1280" width="9.1640625" style="100"/>
    <col min="1281" max="1281" width="67.5" style="100" customWidth="1"/>
    <col min="1282" max="1282" width="34.5" style="100" customWidth="1"/>
    <col min="1283" max="1283" width="14" style="100" customWidth="1"/>
    <col min="1284" max="1536" width="9.1640625" style="100"/>
    <col min="1537" max="1537" width="67.5" style="100" customWidth="1"/>
    <col min="1538" max="1538" width="34.5" style="100" customWidth="1"/>
    <col min="1539" max="1539" width="14" style="100" customWidth="1"/>
    <col min="1540" max="1792" width="9.1640625" style="100"/>
    <col min="1793" max="1793" width="67.5" style="100" customWidth="1"/>
    <col min="1794" max="1794" width="34.5" style="100" customWidth="1"/>
    <col min="1795" max="1795" width="14" style="100" customWidth="1"/>
    <col min="1796" max="2048" width="9.1640625" style="100"/>
    <col min="2049" max="2049" width="67.5" style="100" customWidth="1"/>
    <col min="2050" max="2050" width="34.5" style="100" customWidth="1"/>
    <col min="2051" max="2051" width="14" style="100" customWidth="1"/>
    <col min="2052" max="2304" width="9.1640625" style="100"/>
    <col min="2305" max="2305" width="67.5" style="100" customWidth="1"/>
    <col min="2306" max="2306" width="34.5" style="100" customWidth="1"/>
    <col min="2307" max="2307" width="14" style="100" customWidth="1"/>
    <col min="2308" max="2560" width="9.1640625" style="100"/>
    <col min="2561" max="2561" width="67.5" style="100" customWidth="1"/>
    <col min="2562" max="2562" width="34.5" style="100" customWidth="1"/>
    <col min="2563" max="2563" width="14" style="100" customWidth="1"/>
    <col min="2564" max="2816" width="9.1640625" style="100"/>
    <col min="2817" max="2817" width="67.5" style="100" customWidth="1"/>
    <col min="2818" max="2818" width="34.5" style="100" customWidth="1"/>
    <col min="2819" max="2819" width="14" style="100" customWidth="1"/>
    <col min="2820" max="3072" width="9.1640625" style="100"/>
    <col min="3073" max="3073" width="67.5" style="100" customWidth="1"/>
    <col min="3074" max="3074" width="34.5" style="100" customWidth="1"/>
    <col min="3075" max="3075" width="14" style="100" customWidth="1"/>
    <col min="3076" max="3328" width="9.1640625" style="100"/>
    <col min="3329" max="3329" width="67.5" style="100" customWidth="1"/>
    <col min="3330" max="3330" width="34.5" style="100" customWidth="1"/>
    <col min="3331" max="3331" width="14" style="100" customWidth="1"/>
    <col min="3332" max="3584" width="9.1640625" style="100"/>
    <col min="3585" max="3585" width="67.5" style="100" customWidth="1"/>
    <col min="3586" max="3586" width="34.5" style="100" customWidth="1"/>
    <col min="3587" max="3587" width="14" style="100" customWidth="1"/>
    <col min="3588" max="3840" width="9.1640625" style="100"/>
    <col min="3841" max="3841" width="67.5" style="100" customWidth="1"/>
    <col min="3842" max="3842" width="34.5" style="100" customWidth="1"/>
    <col min="3843" max="3843" width="14" style="100" customWidth="1"/>
    <col min="3844" max="4096" width="9.1640625" style="100"/>
    <col min="4097" max="4097" width="67.5" style="100" customWidth="1"/>
    <col min="4098" max="4098" width="34.5" style="100" customWidth="1"/>
    <col min="4099" max="4099" width="14" style="100" customWidth="1"/>
    <col min="4100" max="4352" width="9.1640625" style="100"/>
    <col min="4353" max="4353" width="67.5" style="100" customWidth="1"/>
    <col min="4354" max="4354" width="34.5" style="100" customWidth="1"/>
    <col min="4355" max="4355" width="14" style="100" customWidth="1"/>
    <col min="4356" max="4608" width="9.1640625" style="100"/>
    <col min="4609" max="4609" width="67.5" style="100" customWidth="1"/>
    <col min="4610" max="4610" width="34.5" style="100" customWidth="1"/>
    <col min="4611" max="4611" width="14" style="100" customWidth="1"/>
    <col min="4612" max="4864" width="9.1640625" style="100"/>
    <col min="4865" max="4865" width="67.5" style="100" customWidth="1"/>
    <col min="4866" max="4866" width="34.5" style="100" customWidth="1"/>
    <col min="4867" max="4867" width="14" style="100" customWidth="1"/>
    <col min="4868" max="5120" width="9.1640625" style="100"/>
    <col min="5121" max="5121" width="67.5" style="100" customWidth="1"/>
    <col min="5122" max="5122" width="34.5" style="100" customWidth="1"/>
    <col min="5123" max="5123" width="14" style="100" customWidth="1"/>
    <col min="5124" max="5376" width="9.1640625" style="100"/>
    <col min="5377" max="5377" width="67.5" style="100" customWidth="1"/>
    <col min="5378" max="5378" width="34.5" style="100" customWidth="1"/>
    <col min="5379" max="5379" width="14" style="100" customWidth="1"/>
    <col min="5380" max="5632" width="9.1640625" style="100"/>
    <col min="5633" max="5633" width="67.5" style="100" customWidth="1"/>
    <col min="5634" max="5634" width="34.5" style="100" customWidth="1"/>
    <col min="5635" max="5635" width="14" style="100" customWidth="1"/>
    <col min="5636" max="5888" width="9.1640625" style="100"/>
    <col min="5889" max="5889" width="67.5" style="100" customWidth="1"/>
    <col min="5890" max="5890" width="34.5" style="100" customWidth="1"/>
    <col min="5891" max="5891" width="14" style="100" customWidth="1"/>
    <col min="5892" max="6144" width="9.1640625" style="100"/>
    <col min="6145" max="6145" width="67.5" style="100" customWidth="1"/>
    <col min="6146" max="6146" width="34.5" style="100" customWidth="1"/>
    <col min="6147" max="6147" width="14" style="100" customWidth="1"/>
    <col min="6148" max="6400" width="9.1640625" style="100"/>
    <col min="6401" max="6401" width="67.5" style="100" customWidth="1"/>
    <col min="6402" max="6402" width="34.5" style="100" customWidth="1"/>
    <col min="6403" max="6403" width="14" style="100" customWidth="1"/>
    <col min="6404" max="6656" width="9.1640625" style="100"/>
    <col min="6657" max="6657" width="67.5" style="100" customWidth="1"/>
    <col min="6658" max="6658" width="34.5" style="100" customWidth="1"/>
    <col min="6659" max="6659" width="14" style="100" customWidth="1"/>
    <col min="6660" max="6912" width="9.1640625" style="100"/>
    <col min="6913" max="6913" width="67.5" style="100" customWidth="1"/>
    <col min="6914" max="6914" width="34.5" style="100" customWidth="1"/>
    <col min="6915" max="6915" width="14" style="100" customWidth="1"/>
    <col min="6916" max="7168" width="9.1640625" style="100"/>
    <col min="7169" max="7169" width="67.5" style="100" customWidth="1"/>
    <col min="7170" max="7170" width="34.5" style="100" customWidth="1"/>
    <col min="7171" max="7171" width="14" style="100" customWidth="1"/>
    <col min="7172" max="7424" width="9.1640625" style="100"/>
    <col min="7425" max="7425" width="67.5" style="100" customWidth="1"/>
    <col min="7426" max="7426" width="34.5" style="100" customWidth="1"/>
    <col min="7427" max="7427" width="14" style="100" customWidth="1"/>
    <col min="7428" max="7680" width="9.1640625" style="100"/>
    <col min="7681" max="7681" width="67.5" style="100" customWidth="1"/>
    <col min="7682" max="7682" width="34.5" style="100" customWidth="1"/>
    <col min="7683" max="7683" width="14" style="100" customWidth="1"/>
    <col min="7684" max="7936" width="9.1640625" style="100"/>
    <col min="7937" max="7937" width="67.5" style="100" customWidth="1"/>
    <col min="7938" max="7938" width="34.5" style="100" customWidth="1"/>
    <col min="7939" max="7939" width="14" style="100" customWidth="1"/>
    <col min="7940" max="8192" width="9.1640625" style="100"/>
    <col min="8193" max="8193" width="67.5" style="100" customWidth="1"/>
    <col min="8194" max="8194" width="34.5" style="100" customWidth="1"/>
    <col min="8195" max="8195" width="14" style="100" customWidth="1"/>
    <col min="8196" max="8448" width="9.1640625" style="100"/>
    <col min="8449" max="8449" width="67.5" style="100" customWidth="1"/>
    <col min="8450" max="8450" width="34.5" style="100" customWidth="1"/>
    <col min="8451" max="8451" width="14" style="100" customWidth="1"/>
    <col min="8452" max="8704" width="9.1640625" style="100"/>
    <col min="8705" max="8705" width="67.5" style="100" customWidth="1"/>
    <col min="8706" max="8706" width="34.5" style="100" customWidth="1"/>
    <col min="8707" max="8707" width="14" style="100" customWidth="1"/>
    <col min="8708" max="8960" width="9.1640625" style="100"/>
    <col min="8961" max="8961" width="67.5" style="100" customWidth="1"/>
    <col min="8962" max="8962" width="34.5" style="100" customWidth="1"/>
    <col min="8963" max="8963" width="14" style="100" customWidth="1"/>
    <col min="8964" max="9216" width="9.1640625" style="100"/>
    <col min="9217" max="9217" width="67.5" style="100" customWidth="1"/>
    <col min="9218" max="9218" width="34.5" style="100" customWidth="1"/>
    <col min="9219" max="9219" width="14" style="100" customWidth="1"/>
    <col min="9220" max="9472" width="9.1640625" style="100"/>
    <col min="9473" max="9473" width="67.5" style="100" customWidth="1"/>
    <col min="9474" max="9474" width="34.5" style="100" customWidth="1"/>
    <col min="9475" max="9475" width="14" style="100" customWidth="1"/>
    <col min="9476" max="9728" width="9.1640625" style="100"/>
    <col min="9729" max="9729" width="67.5" style="100" customWidth="1"/>
    <col min="9730" max="9730" width="34.5" style="100" customWidth="1"/>
    <col min="9731" max="9731" width="14" style="100" customWidth="1"/>
    <col min="9732" max="9984" width="9.1640625" style="100"/>
    <col min="9985" max="9985" width="67.5" style="100" customWidth="1"/>
    <col min="9986" max="9986" width="34.5" style="100" customWidth="1"/>
    <col min="9987" max="9987" width="14" style="100" customWidth="1"/>
    <col min="9988" max="10240" width="9.1640625" style="100"/>
    <col min="10241" max="10241" width="67.5" style="100" customWidth="1"/>
    <col min="10242" max="10242" width="34.5" style="100" customWidth="1"/>
    <col min="10243" max="10243" width="14" style="100" customWidth="1"/>
    <col min="10244" max="10496" width="9.1640625" style="100"/>
    <col min="10497" max="10497" width="67.5" style="100" customWidth="1"/>
    <col min="10498" max="10498" width="34.5" style="100" customWidth="1"/>
    <col min="10499" max="10499" width="14" style="100" customWidth="1"/>
    <col min="10500" max="10752" width="9.1640625" style="100"/>
    <col min="10753" max="10753" width="67.5" style="100" customWidth="1"/>
    <col min="10754" max="10754" width="34.5" style="100" customWidth="1"/>
    <col min="10755" max="10755" width="14" style="100" customWidth="1"/>
    <col min="10756" max="11008" width="9.1640625" style="100"/>
    <col min="11009" max="11009" width="67.5" style="100" customWidth="1"/>
    <col min="11010" max="11010" width="34.5" style="100" customWidth="1"/>
    <col min="11011" max="11011" width="14" style="100" customWidth="1"/>
    <col min="11012" max="11264" width="9.1640625" style="100"/>
    <col min="11265" max="11265" width="67.5" style="100" customWidth="1"/>
    <col min="11266" max="11266" width="34.5" style="100" customWidth="1"/>
    <col min="11267" max="11267" width="14" style="100" customWidth="1"/>
    <col min="11268" max="11520" width="9.1640625" style="100"/>
    <col min="11521" max="11521" width="67.5" style="100" customWidth="1"/>
    <col min="11522" max="11522" width="34.5" style="100" customWidth="1"/>
    <col min="11523" max="11523" width="14" style="100" customWidth="1"/>
    <col min="11524" max="11776" width="9.1640625" style="100"/>
    <col min="11777" max="11777" width="67.5" style="100" customWidth="1"/>
    <col min="11778" max="11778" width="34.5" style="100" customWidth="1"/>
    <col min="11779" max="11779" width="14" style="100" customWidth="1"/>
    <col min="11780" max="12032" width="9.1640625" style="100"/>
    <col min="12033" max="12033" width="67.5" style="100" customWidth="1"/>
    <col min="12034" max="12034" width="34.5" style="100" customWidth="1"/>
    <col min="12035" max="12035" width="14" style="100" customWidth="1"/>
    <col min="12036" max="12288" width="9.1640625" style="100"/>
    <col min="12289" max="12289" width="67.5" style="100" customWidth="1"/>
    <col min="12290" max="12290" width="34.5" style="100" customWidth="1"/>
    <col min="12291" max="12291" width="14" style="100" customWidth="1"/>
    <col min="12292" max="12544" width="9.1640625" style="100"/>
    <col min="12545" max="12545" width="67.5" style="100" customWidth="1"/>
    <col min="12546" max="12546" width="34.5" style="100" customWidth="1"/>
    <col min="12547" max="12547" width="14" style="100" customWidth="1"/>
    <col min="12548" max="12800" width="9.1640625" style="100"/>
    <col min="12801" max="12801" width="67.5" style="100" customWidth="1"/>
    <col min="12802" max="12802" width="34.5" style="100" customWidth="1"/>
    <col min="12803" max="12803" width="14" style="100" customWidth="1"/>
    <col min="12804" max="13056" width="9.1640625" style="100"/>
    <col min="13057" max="13057" width="67.5" style="100" customWidth="1"/>
    <col min="13058" max="13058" width="34.5" style="100" customWidth="1"/>
    <col min="13059" max="13059" width="14" style="100" customWidth="1"/>
    <col min="13060" max="13312" width="9.1640625" style="100"/>
    <col min="13313" max="13313" width="67.5" style="100" customWidth="1"/>
    <col min="13314" max="13314" width="34.5" style="100" customWidth="1"/>
    <col min="13315" max="13315" width="14" style="100" customWidth="1"/>
    <col min="13316" max="13568" width="9.1640625" style="100"/>
    <col min="13569" max="13569" width="67.5" style="100" customWidth="1"/>
    <col min="13570" max="13570" width="34.5" style="100" customWidth="1"/>
    <col min="13571" max="13571" width="14" style="100" customWidth="1"/>
    <col min="13572" max="13824" width="9.1640625" style="100"/>
    <col min="13825" max="13825" width="67.5" style="100" customWidth="1"/>
    <col min="13826" max="13826" width="34.5" style="100" customWidth="1"/>
    <col min="13827" max="13827" width="14" style="100" customWidth="1"/>
    <col min="13828" max="14080" width="9.1640625" style="100"/>
    <col min="14081" max="14081" width="67.5" style="100" customWidth="1"/>
    <col min="14082" max="14082" width="34.5" style="100" customWidth="1"/>
    <col min="14083" max="14083" width="14" style="100" customWidth="1"/>
    <col min="14084" max="14336" width="9.1640625" style="100"/>
    <col min="14337" max="14337" width="67.5" style="100" customWidth="1"/>
    <col min="14338" max="14338" width="34.5" style="100" customWidth="1"/>
    <col min="14339" max="14339" width="14" style="100" customWidth="1"/>
    <col min="14340" max="14592" width="9.1640625" style="100"/>
    <col min="14593" max="14593" width="67.5" style="100" customWidth="1"/>
    <col min="14594" max="14594" width="34.5" style="100" customWidth="1"/>
    <col min="14595" max="14595" width="14" style="100" customWidth="1"/>
    <col min="14596" max="14848" width="9.1640625" style="100"/>
    <col min="14849" max="14849" width="67.5" style="100" customWidth="1"/>
    <col min="14850" max="14850" width="34.5" style="100" customWidth="1"/>
    <col min="14851" max="14851" width="14" style="100" customWidth="1"/>
    <col min="14852" max="15104" width="9.1640625" style="100"/>
    <col min="15105" max="15105" width="67.5" style="100" customWidth="1"/>
    <col min="15106" max="15106" width="34.5" style="100" customWidth="1"/>
    <col min="15107" max="15107" width="14" style="100" customWidth="1"/>
    <col min="15108" max="15360" width="9.1640625" style="100"/>
    <col min="15361" max="15361" width="67.5" style="100" customWidth="1"/>
    <col min="15362" max="15362" width="34.5" style="100" customWidth="1"/>
    <col min="15363" max="15363" width="14" style="100" customWidth="1"/>
    <col min="15364" max="15616" width="9.1640625" style="100"/>
    <col min="15617" max="15617" width="67.5" style="100" customWidth="1"/>
    <col min="15618" max="15618" width="34.5" style="100" customWidth="1"/>
    <col min="15619" max="15619" width="14" style="100" customWidth="1"/>
    <col min="15620" max="15872" width="9.1640625" style="100"/>
    <col min="15873" max="15873" width="67.5" style="100" customWidth="1"/>
    <col min="15874" max="15874" width="34.5" style="100" customWidth="1"/>
    <col min="15875" max="15875" width="14" style="100" customWidth="1"/>
    <col min="15876" max="16128" width="9.1640625" style="100"/>
    <col min="16129" max="16129" width="67.5" style="100" customWidth="1"/>
    <col min="16130" max="16130" width="34.5" style="100" customWidth="1"/>
    <col min="16131" max="16131" width="14" style="100" customWidth="1"/>
    <col min="16132" max="16384" width="9.1640625" style="100"/>
  </cols>
  <sheetData>
    <row r="1" spans="1:3" s="117" customFormat="1" ht="15" x14ac:dyDescent="0.2">
      <c r="A1" s="119" t="s">
        <v>835</v>
      </c>
      <c r="C1" s="120"/>
    </row>
    <row r="2" spans="1:3" s="115" customFormat="1" x14ac:dyDescent="0.2">
      <c r="A2" s="89" t="s">
        <v>294</v>
      </c>
      <c r="B2" s="89" t="s">
        <v>766</v>
      </c>
      <c r="C2" s="98" t="s">
        <v>767</v>
      </c>
    </row>
    <row r="3" spans="1:3" x14ac:dyDescent="0.2">
      <c r="A3" s="92" t="s">
        <v>307</v>
      </c>
      <c r="B3" s="92" t="s">
        <v>768</v>
      </c>
      <c r="C3" s="93">
        <v>51930000</v>
      </c>
    </row>
    <row r="4" spans="1:3" x14ac:dyDescent="0.2">
      <c r="A4" s="92" t="s">
        <v>303</v>
      </c>
      <c r="B4" s="92" t="s">
        <v>535</v>
      </c>
      <c r="C4" s="93">
        <v>42000000</v>
      </c>
    </row>
    <row r="5" spans="1:3" x14ac:dyDescent="0.2">
      <c r="A5" s="92" t="s">
        <v>328</v>
      </c>
      <c r="B5" s="92" t="s">
        <v>662</v>
      </c>
      <c r="C5" s="93">
        <v>24000000</v>
      </c>
    </row>
    <row r="6" spans="1:3" x14ac:dyDescent="0.2">
      <c r="A6" s="92" t="s">
        <v>325</v>
      </c>
      <c r="B6" s="92" t="s">
        <v>191</v>
      </c>
      <c r="C6" s="93">
        <v>20000000</v>
      </c>
    </row>
    <row r="7" spans="1:3" x14ac:dyDescent="0.2">
      <c r="A7" s="92" t="s">
        <v>769</v>
      </c>
      <c r="B7" s="92" t="s">
        <v>587</v>
      </c>
      <c r="C7" s="93">
        <v>17000000</v>
      </c>
    </row>
    <row r="8" spans="1:3" x14ac:dyDescent="0.2">
      <c r="A8" s="92" t="s">
        <v>312</v>
      </c>
      <c r="B8" s="92" t="s">
        <v>643</v>
      </c>
      <c r="C8" s="93">
        <v>15000000</v>
      </c>
    </row>
    <row r="9" spans="1:3" x14ac:dyDescent="0.2">
      <c r="A9" s="92" t="s">
        <v>301</v>
      </c>
      <c r="B9" s="92" t="s">
        <v>770</v>
      </c>
      <c r="C9" s="93">
        <v>13000000</v>
      </c>
    </row>
    <row r="10" spans="1:3" x14ac:dyDescent="0.2">
      <c r="A10" s="92" t="s">
        <v>365</v>
      </c>
      <c r="B10" s="92" t="s">
        <v>584</v>
      </c>
      <c r="C10" s="93">
        <v>12000000</v>
      </c>
    </row>
    <row r="11" spans="1:3" x14ac:dyDescent="0.2">
      <c r="A11" s="92" t="s">
        <v>471</v>
      </c>
      <c r="B11" s="92" t="s">
        <v>779</v>
      </c>
      <c r="C11" s="93">
        <v>9500000</v>
      </c>
    </row>
    <row r="12" spans="1:3" x14ac:dyDescent="0.2">
      <c r="A12" s="92" t="s">
        <v>357</v>
      </c>
      <c r="B12" s="92" t="s">
        <v>772</v>
      </c>
      <c r="C12" s="93">
        <v>7063000</v>
      </c>
    </row>
    <row r="13" spans="1:3" x14ac:dyDescent="0.2">
      <c r="A13" s="92" t="s">
        <v>447</v>
      </c>
      <c r="B13" s="92" t="s">
        <v>771</v>
      </c>
      <c r="C13" s="93">
        <v>6500000</v>
      </c>
    </row>
    <row r="14" spans="1:3" x14ac:dyDescent="0.2">
      <c r="A14" s="92" t="s">
        <v>381</v>
      </c>
      <c r="B14" s="92" t="s">
        <v>778</v>
      </c>
      <c r="C14" s="93">
        <v>5800000</v>
      </c>
    </row>
    <row r="15" spans="1:3" x14ac:dyDescent="0.2">
      <c r="A15" s="92" t="s">
        <v>333</v>
      </c>
      <c r="B15" s="92" t="s">
        <v>774</v>
      </c>
      <c r="C15" s="93">
        <v>5367400</v>
      </c>
    </row>
    <row r="16" spans="1:3" x14ac:dyDescent="0.2">
      <c r="A16" s="92" t="s">
        <v>397</v>
      </c>
      <c r="B16" s="92" t="s">
        <v>773</v>
      </c>
      <c r="C16" s="93">
        <v>4072413</v>
      </c>
    </row>
    <row r="17" spans="1:3" x14ac:dyDescent="0.2">
      <c r="A17" s="92" t="s">
        <v>374</v>
      </c>
      <c r="B17" s="92" t="s">
        <v>521</v>
      </c>
      <c r="C17" s="93">
        <v>4000000</v>
      </c>
    </row>
    <row r="18" spans="1:3" x14ac:dyDescent="0.2">
      <c r="A18" s="92" t="s">
        <v>418</v>
      </c>
      <c r="B18" s="92" t="s">
        <v>777</v>
      </c>
      <c r="C18" s="93">
        <v>3650000</v>
      </c>
    </row>
    <row r="19" spans="1:3" x14ac:dyDescent="0.2">
      <c r="A19" s="100" t="s">
        <v>1065</v>
      </c>
      <c r="B19" s="100" t="s">
        <v>149</v>
      </c>
      <c r="C19" s="118">
        <v>3200000</v>
      </c>
    </row>
    <row r="20" spans="1:3" x14ac:dyDescent="0.2">
      <c r="A20" s="92" t="s">
        <v>297</v>
      </c>
      <c r="B20" s="92" t="s">
        <v>146</v>
      </c>
      <c r="C20" s="93">
        <v>3050400</v>
      </c>
    </row>
    <row r="21" spans="1:3" x14ac:dyDescent="0.2">
      <c r="A21" s="92" t="s">
        <v>468</v>
      </c>
      <c r="B21" s="92" t="s">
        <v>469</v>
      </c>
      <c r="C21" s="93">
        <v>2737500</v>
      </c>
    </row>
    <row r="22" spans="1:3" x14ac:dyDescent="0.2">
      <c r="A22" s="92" t="s">
        <v>384</v>
      </c>
      <c r="B22" s="92" t="s">
        <v>385</v>
      </c>
      <c r="C22" s="93">
        <v>2600000</v>
      </c>
    </row>
    <row r="23" spans="1:3" x14ac:dyDescent="0.2">
      <c r="A23" s="92" t="s">
        <v>354</v>
      </c>
      <c r="B23" s="92" t="s">
        <v>780</v>
      </c>
      <c r="C23" s="93">
        <v>2500000</v>
      </c>
    </row>
    <row r="24" spans="1:3" x14ac:dyDescent="0.2">
      <c r="A24" s="92" t="s">
        <v>508</v>
      </c>
      <c r="B24" s="92" t="s">
        <v>782</v>
      </c>
      <c r="C24" s="93">
        <v>2350000</v>
      </c>
    </row>
    <row r="25" spans="1:3" x14ac:dyDescent="0.2">
      <c r="A25" s="92" t="s">
        <v>426</v>
      </c>
      <c r="B25" s="92" t="s">
        <v>783</v>
      </c>
      <c r="C25" s="93">
        <v>2200000</v>
      </c>
    </row>
    <row r="26" spans="1:3" x14ac:dyDescent="0.2">
      <c r="A26" s="92" t="s">
        <v>412</v>
      </c>
      <c r="B26" s="92" t="s">
        <v>781</v>
      </c>
      <c r="C26" s="93">
        <v>2192000</v>
      </c>
    </row>
    <row r="27" spans="1:3" x14ac:dyDescent="0.2">
      <c r="A27" s="92" t="s">
        <v>371</v>
      </c>
      <c r="B27" s="92" t="s">
        <v>710</v>
      </c>
      <c r="C27" s="93">
        <v>2000000</v>
      </c>
    </row>
    <row r="28" spans="1:3" x14ac:dyDescent="0.2">
      <c r="A28" s="92" t="s">
        <v>394</v>
      </c>
      <c r="B28" s="92" t="s">
        <v>776</v>
      </c>
      <c r="C28" s="93">
        <v>1876783</v>
      </c>
    </row>
    <row r="29" spans="1:3" x14ac:dyDescent="0.2">
      <c r="A29" s="92" t="s">
        <v>518</v>
      </c>
      <c r="B29" s="92" t="s">
        <v>784</v>
      </c>
      <c r="C29" s="93">
        <v>1607256</v>
      </c>
    </row>
    <row r="30" spans="1:3" x14ac:dyDescent="0.2">
      <c r="A30" s="92" t="s">
        <v>408</v>
      </c>
      <c r="B30" s="92" t="s">
        <v>1064</v>
      </c>
      <c r="C30" s="93">
        <v>1600000</v>
      </c>
    </row>
    <row r="31" spans="1:3" x14ac:dyDescent="0.2">
      <c r="A31" s="92" t="s">
        <v>520</v>
      </c>
      <c r="B31" s="92" t="s">
        <v>786</v>
      </c>
      <c r="C31" s="93">
        <v>1500000</v>
      </c>
    </row>
    <row r="32" spans="1:3" x14ac:dyDescent="0.2">
      <c r="A32" s="92" t="s">
        <v>1063</v>
      </c>
      <c r="B32" s="92" t="s">
        <v>1062</v>
      </c>
      <c r="C32" s="93">
        <v>1500000</v>
      </c>
    </row>
    <row r="33" spans="1:3" x14ac:dyDescent="0.2">
      <c r="A33" s="92" t="s">
        <v>350</v>
      </c>
      <c r="B33" s="92" t="s">
        <v>785</v>
      </c>
      <c r="C33" s="93">
        <v>1500000</v>
      </c>
    </row>
    <row r="34" spans="1:3" x14ac:dyDescent="0.2">
      <c r="A34" s="92" t="s">
        <v>549</v>
      </c>
      <c r="B34" s="92" t="s">
        <v>787</v>
      </c>
      <c r="C34" s="93">
        <v>1250000</v>
      </c>
    </row>
    <row r="35" spans="1:3" x14ac:dyDescent="0.2">
      <c r="A35" s="92" t="s">
        <v>432</v>
      </c>
      <c r="B35" s="92" t="s">
        <v>788</v>
      </c>
      <c r="C35" s="93">
        <v>1100000</v>
      </c>
    </row>
    <row r="36" spans="1:3" x14ac:dyDescent="0.2">
      <c r="A36" s="92" t="s">
        <v>392</v>
      </c>
      <c r="B36" s="92" t="s">
        <v>582</v>
      </c>
      <c r="C36" s="93">
        <v>1068710</v>
      </c>
    </row>
    <row r="37" spans="1:3" x14ac:dyDescent="0.2">
      <c r="A37" s="100" t="s">
        <v>444</v>
      </c>
      <c r="B37" s="100" t="s">
        <v>1061</v>
      </c>
      <c r="C37" s="118">
        <v>1043514</v>
      </c>
    </row>
    <row r="38" spans="1:3" x14ac:dyDescent="0.2">
      <c r="A38" s="92" t="s">
        <v>460</v>
      </c>
      <c r="B38" s="92" t="s">
        <v>789</v>
      </c>
      <c r="C38" s="93">
        <v>1010958</v>
      </c>
    </row>
    <row r="39" spans="1:3" x14ac:dyDescent="0.2">
      <c r="A39" s="92" t="s">
        <v>422</v>
      </c>
      <c r="B39" s="92" t="s">
        <v>790</v>
      </c>
      <c r="C39" s="93">
        <v>1000000</v>
      </c>
    </row>
    <row r="40" spans="1:3" x14ac:dyDescent="0.2">
      <c r="A40" s="92" t="s">
        <v>466</v>
      </c>
      <c r="B40" s="92" t="s">
        <v>794</v>
      </c>
      <c r="C40" s="93">
        <v>1000000</v>
      </c>
    </row>
    <row r="41" spans="1:3" x14ac:dyDescent="0.2">
      <c r="A41" s="92" t="s">
        <v>450</v>
      </c>
      <c r="B41" s="92" t="s">
        <v>792</v>
      </c>
      <c r="C41" s="93">
        <v>1000000</v>
      </c>
    </row>
    <row r="42" spans="1:3" x14ac:dyDescent="0.2">
      <c r="A42" s="92" t="s">
        <v>299</v>
      </c>
      <c r="B42" s="92" t="s">
        <v>152</v>
      </c>
      <c r="C42" s="93">
        <v>1000000</v>
      </c>
    </row>
    <row r="43" spans="1:3" x14ac:dyDescent="0.2">
      <c r="A43" s="92" t="s">
        <v>315</v>
      </c>
      <c r="B43" s="92" t="s">
        <v>791</v>
      </c>
      <c r="C43" s="93">
        <v>1000000</v>
      </c>
    </row>
    <row r="44" spans="1:3" x14ac:dyDescent="0.2">
      <c r="A44" s="92" t="s">
        <v>435</v>
      </c>
      <c r="B44" s="92" t="s">
        <v>795</v>
      </c>
      <c r="C44" s="93">
        <v>995800</v>
      </c>
    </row>
    <row r="45" spans="1:3" x14ac:dyDescent="0.2">
      <c r="A45" s="92" t="s">
        <v>405</v>
      </c>
      <c r="B45" s="92" t="s">
        <v>798</v>
      </c>
      <c r="C45" s="93">
        <v>972250</v>
      </c>
    </row>
    <row r="46" spans="1:3" x14ac:dyDescent="0.2">
      <c r="A46" s="92" t="s">
        <v>424</v>
      </c>
      <c r="B46" s="92" t="s">
        <v>425</v>
      </c>
      <c r="C46" s="93">
        <v>922066</v>
      </c>
    </row>
    <row r="47" spans="1:3" x14ac:dyDescent="0.2">
      <c r="A47" s="92" t="s">
        <v>532</v>
      </c>
      <c r="B47" s="92" t="s">
        <v>802</v>
      </c>
      <c r="C47" s="93">
        <v>922066</v>
      </c>
    </row>
    <row r="48" spans="1:3" x14ac:dyDescent="0.2">
      <c r="A48" s="92" t="s">
        <v>546</v>
      </c>
      <c r="B48" s="92" t="s">
        <v>797</v>
      </c>
      <c r="C48" s="93">
        <v>892581</v>
      </c>
    </row>
    <row r="49" spans="1:3" x14ac:dyDescent="0.2">
      <c r="A49" s="92" t="s">
        <v>543</v>
      </c>
      <c r="B49" s="92" t="s">
        <v>796</v>
      </c>
      <c r="C49" s="93">
        <v>886992</v>
      </c>
    </row>
    <row r="50" spans="1:3" x14ac:dyDescent="0.2">
      <c r="A50" s="92" t="s">
        <v>427</v>
      </c>
      <c r="B50" s="92" t="s">
        <v>1060</v>
      </c>
      <c r="C50" s="93">
        <v>844609</v>
      </c>
    </row>
    <row r="51" spans="1:3" x14ac:dyDescent="0.2">
      <c r="A51" s="92" t="s">
        <v>501</v>
      </c>
      <c r="B51" s="92" t="s">
        <v>799</v>
      </c>
      <c r="C51" s="93">
        <v>800000</v>
      </c>
    </row>
    <row r="52" spans="1:3" x14ac:dyDescent="0.2">
      <c r="A52" s="92" t="s">
        <v>362</v>
      </c>
      <c r="B52" s="92" t="s">
        <v>800</v>
      </c>
      <c r="C52" s="93">
        <v>750000</v>
      </c>
    </row>
    <row r="53" spans="1:3" x14ac:dyDescent="0.2">
      <c r="A53" s="92" t="s">
        <v>368</v>
      </c>
      <c r="B53" s="92" t="s">
        <v>803</v>
      </c>
      <c r="C53" s="93">
        <v>582130</v>
      </c>
    </row>
    <row r="54" spans="1:3" x14ac:dyDescent="0.2">
      <c r="A54" s="92" t="s">
        <v>504</v>
      </c>
      <c r="B54" s="92" t="s">
        <v>616</v>
      </c>
      <c r="C54" s="93">
        <v>501000</v>
      </c>
    </row>
    <row r="55" spans="1:3" x14ac:dyDescent="0.2">
      <c r="A55" s="92" t="s">
        <v>540</v>
      </c>
      <c r="B55" s="92" t="s">
        <v>805</v>
      </c>
      <c r="C55" s="93">
        <v>500000</v>
      </c>
    </row>
    <row r="56" spans="1:3" x14ac:dyDescent="0.2">
      <c r="A56" s="92" t="s">
        <v>482</v>
      </c>
      <c r="B56" s="92" t="s">
        <v>806</v>
      </c>
      <c r="C56" s="93">
        <v>500000</v>
      </c>
    </row>
    <row r="57" spans="1:3" x14ac:dyDescent="0.2">
      <c r="A57" s="92" t="s">
        <v>506</v>
      </c>
      <c r="B57" s="92" t="s">
        <v>826</v>
      </c>
      <c r="C57" s="93">
        <v>500000</v>
      </c>
    </row>
    <row r="58" spans="1:3" x14ac:dyDescent="0.2">
      <c r="A58" s="92" t="s">
        <v>1059</v>
      </c>
      <c r="B58" s="92" t="s">
        <v>205</v>
      </c>
      <c r="C58" s="93">
        <v>500000</v>
      </c>
    </row>
    <row r="59" spans="1:3" x14ac:dyDescent="0.2">
      <c r="A59" s="92" t="s">
        <v>336</v>
      </c>
      <c r="B59" s="92" t="s">
        <v>804</v>
      </c>
      <c r="C59" s="93">
        <v>500000</v>
      </c>
    </row>
    <row r="60" spans="1:3" x14ac:dyDescent="0.2">
      <c r="A60" s="92" t="s">
        <v>376</v>
      </c>
      <c r="B60" s="92" t="s">
        <v>807</v>
      </c>
      <c r="C60" s="93">
        <v>470813</v>
      </c>
    </row>
    <row r="61" spans="1:3" x14ac:dyDescent="0.2">
      <c r="A61" s="92" t="s">
        <v>330</v>
      </c>
      <c r="B61" s="92" t="s">
        <v>808</v>
      </c>
      <c r="C61" s="93">
        <v>447540</v>
      </c>
    </row>
    <row r="62" spans="1:3" x14ac:dyDescent="0.2">
      <c r="A62" s="92" t="s">
        <v>334</v>
      </c>
      <c r="B62" s="92" t="s">
        <v>775</v>
      </c>
      <c r="C62" s="93">
        <v>400000</v>
      </c>
    </row>
    <row r="63" spans="1:3" x14ac:dyDescent="0.2">
      <c r="A63" s="92" t="s">
        <v>421</v>
      </c>
      <c r="B63" s="92" t="s">
        <v>809</v>
      </c>
      <c r="C63" s="93">
        <v>392000</v>
      </c>
    </row>
    <row r="64" spans="1:3" x14ac:dyDescent="0.2">
      <c r="A64" s="92" t="s">
        <v>449</v>
      </c>
      <c r="B64" s="92" t="s">
        <v>810</v>
      </c>
      <c r="C64" s="93">
        <v>360000</v>
      </c>
    </row>
    <row r="65" spans="1:3" x14ac:dyDescent="0.2">
      <c r="A65" s="92" t="s">
        <v>476</v>
      </c>
      <c r="B65" s="92" t="s">
        <v>477</v>
      </c>
      <c r="C65" s="93">
        <v>281000</v>
      </c>
    </row>
    <row r="66" spans="1:3" x14ac:dyDescent="0.2">
      <c r="A66" s="92" t="s">
        <v>479</v>
      </c>
      <c r="B66" s="92" t="s">
        <v>813</v>
      </c>
      <c r="C66" s="93">
        <v>271990</v>
      </c>
    </row>
    <row r="67" spans="1:3" x14ac:dyDescent="0.2">
      <c r="A67" s="92" t="s">
        <v>534</v>
      </c>
      <c r="B67" s="92" t="s">
        <v>812</v>
      </c>
      <c r="C67" s="93">
        <v>260000</v>
      </c>
    </row>
    <row r="68" spans="1:3" x14ac:dyDescent="0.2">
      <c r="A68" s="92" t="s">
        <v>552</v>
      </c>
      <c r="B68" s="92" t="s">
        <v>814</v>
      </c>
      <c r="C68" s="93">
        <v>250000</v>
      </c>
    </row>
    <row r="69" spans="1:3" x14ac:dyDescent="0.2">
      <c r="A69" s="92" t="s">
        <v>453</v>
      </c>
      <c r="B69" s="92" t="s">
        <v>793</v>
      </c>
      <c r="C69" s="93">
        <v>250000</v>
      </c>
    </row>
    <row r="70" spans="1:3" x14ac:dyDescent="0.2">
      <c r="A70" s="92" t="s">
        <v>455</v>
      </c>
      <c r="B70" s="92" t="s">
        <v>817</v>
      </c>
      <c r="C70" s="93">
        <v>210319</v>
      </c>
    </row>
    <row r="71" spans="1:3" x14ac:dyDescent="0.2">
      <c r="A71" s="92" t="s">
        <v>389</v>
      </c>
      <c r="B71" s="92" t="s">
        <v>815</v>
      </c>
      <c r="C71" s="93">
        <v>200000</v>
      </c>
    </row>
    <row r="72" spans="1:3" x14ac:dyDescent="0.2">
      <c r="A72" s="92" t="s">
        <v>496</v>
      </c>
      <c r="B72" s="92" t="s">
        <v>816</v>
      </c>
      <c r="C72" s="93">
        <v>189425</v>
      </c>
    </row>
    <row r="73" spans="1:3" x14ac:dyDescent="0.2">
      <c r="A73" s="92" t="s">
        <v>484</v>
      </c>
      <c r="B73" s="92" t="s">
        <v>818</v>
      </c>
      <c r="C73" s="93">
        <v>186000</v>
      </c>
    </row>
    <row r="74" spans="1:3" x14ac:dyDescent="0.2">
      <c r="A74" s="92" t="s">
        <v>415</v>
      </c>
      <c r="B74" s="92" t="s">
        <v>819</v>
      </c>
      <c r="C74" s="93">
        <v>158000</v>
      </c>
    </row>
    <row r="75" spans="1:3" x14ac:dyDescent="0.2">
      <c r="A75" s="92" t="s">
        <v>510</v>
      </c>
      <c r="B75" s="92" t="s">
        <v>820</v>
      </c>
      <c r="C75" s="93">
        <v>150000</v>
      </c>
    </row>
    <row r="76" spans="1:3" x14ac:dyDescent="0.2">
      <c r="A76" s="92" t="s">
        <v>309</v>
      </c>
      <c r="B76" s="92" t="s">
        <v>821</v>
      </c>
      <c r="C76" s="93">
        <v>140000</v>
      </c>
    </row>
    <row r="77" spans="1:3" x14ac:dyDescent="0.2">
      <c r="A77" s="92" t="s">
        <v>529</v>
      </c>
      <c r="B77" s="92" t="s">
        <v>822</v>
      </c>
      <c r="C77" s="93">
        <v>123000</v>
      </c>
    </row>
    <row r="78" spans="1:3" x14ac:dyDescent="0.2">
      <c r="A78" s="92" t="s">
        <v>339</v>
      </c>
      <c r="B78" s="92" t="s">
        <v>801</v>
      </c>
      <c r="C78" s="93">
        <v>120000</v>
      </c>
    </row>
    <row r="79" spans="1:3" x14ac:dyDescent="0.2">
      <c r="A79" s="92" t="s">
        <v>430</v>
      </c>
      <c r="B79" s="92" t="s">
        <v>823</v>
      </c>
      <c r="C79" s="93">
        <v>105000</v>
      </c>
    </row>
    <row r="80" spans="1:3" x14ac:dyDescent="0.2">
      <c r="A80" s="92" t="s">
        <v>526</v>
      </c>
      <c r="B80" s="92" t="s">
        <v>824</v>
      </c>
      <c r="C80" s="93">
        <v>103015</v>
      </c>
    </row>
    <row r="81" spans="1:3" x14ac:dyDescent="0.2">
      <c r="A81" s="92" t="s">
        <v>399</v>
      </c>
      <c r="B81" s="92" t="s">
        <v>825</v>
      </c>
      <c r="C81" s="93">
        <v>100000</v>
      </c>
    </row>
    <row r="82" spans="1:3" x14ac:dyDescent="0.2">
      <c r="A82" s="92" t="s">
        <v>515</v>
      </c>
      <c r="B82" s="92" t="s">
        <v>827</v>
      </c>
      <c r="C82" s="93">
        <v>90000</v>
      </c>
    </row>
    <row r="83" spans="1:3" x14ac:dyDescent="0.2">
      <c r="A83" s="92" t="s">
        <v>458</v>
      </c>
      <c r="B83" s="92" t="s">
        <v>829</v>
      </c>
      <c r="C83" s="93">
        <v>86749</v>
      </c>
    </row>
    <row r="84" spans="1:3" x14ac:dyDescent="0.2">
      <c r="A84" s="92" t="s">
        <v>473</v>
      </c>
      <c r="B84" s="92" t="s">
        <v>828</v>
      </c>
      <c r="C84" s="93">
        <v>70860</v>
      </c>
    </row>
    <row r="85" spans="1:3" x14ac:dyDescent="0.2">
      <c r="A85" s="92" t="s">
        <v>387</v>
      </c>
      <c r="B85" s="92" t="s">
        <v>830</v>
      </c>
      <c r="C85" s="93">
        <v>67000</v>
      </c>
    </row>
    <row r="86" spans="1:3" x14ac:dyDescent="0.2">
      <c r="A86" s="92" t="s">
        <v>487</v>
      </c>
      <c r="B86" s="92" t="s">
        <v>831</v>
      </c>
      <c r="C86" s="93">
        <v>48253</v>
      </c>
    </row>
    <row r="87" spans="1:3" x14ac:dyDescent="0.2">
      <c r="A87" s="92" t="s">
        <v>832</v>
      </c>
      <c r="B87" s="92" t="s">
        <v>191</v>
      </c>
      <c r="C87" s="93">
        <v>30000</v>
      </c>
    </row>
    <row r="88" spans="1:3" x14ac:dyDescent="0.2">
      <c r="A88" s="92" t="s">
        <v>318</v>
      </c>
      <c r="B88" s="92" t="s">
        <v>811</v>
      </c>
      <c r="C88" s="93">
        <v>26000</v>
      </c>
    </row>
    <row r="89" spans="1:3" x14ac:dyDescent="0.2">
      <c r="A89" s="92" t="s">
        <v>321</v>
      </c>
      <c r="B89" s="92" t="s">
        <v>833</v>
      </c>
      <c r="C89" s="93">
        <v>20000</v>
      </c>
    </row>
    <row r="90" spans="1:3" x14ac:dyDescent="0.2">
      <c r="A90" s="92" t="s">
        <v>490</v>
      </c>
      <c r="B90" s="92" t="s">
        <v>491</v>
      </c>
      <c r="C90" s="93" t="s">
        <v>1058</v>
      </c>
    </row>
    <row r="91" spans="1:3" x14ac:dyDescent="0.2">
      <c r="A91" s="100" t="s">
        <v>512</v>
      </c>
      <c r="B91" s="100" t="s">
        <v>513</v>
      </c>
      <c r="C91" s="118" t="s">
        <v>1058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 of Contents</vt:lpstr>
      <vt:lpstr>Population Density</vt:lpstr>
      <vt:lpstr>Parkland by City and Agency</vt:lpstr>
      <vt:lpstr>Parkland as % of City Area</vt:lpstr>
      <vt:lpstr>Designed and Natural Parkland</vt:lpstr>
      <vt:lpstr>Parkland per 1000 residents</vt:lpstr>
      <vt:lpstr>Park Units</vt:lpstr>
      <vt:lpstr>Walkable Park Access</vt:lpstr>
      <vt:lpstr>Most Visited Parks</vt:lpstr>
      <vt:lpstr>Oldest Parks by City</vt:lpstr>
      <vt:lpstr>Oldest Parks by Agency</vt:lpstr>
      <vt:lpstr>Largest Parks</vt:lpstr>
    </vt:vector>
  </TitlesOfParts>
  <Company>Trust for Public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Machado, Tyler</cp:lastModifiedBy>
  <dcterms:created xsi:type="dcterms:W3CDTF">2018-03-27T13:54:42Z</dcterms:created>
  <dcterms:modified xsi:type="dcterms:W3CDTF">2020-06-11T22:19:49Z</dcterms:modified>
</cp:coreProperties>
</file>