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DOW Composite/Q1 2022/"/>
    </mc:Choice>
  </mc:AlternateContent>
  <xr:revisionPtr revIDLastSave="0" documentId="8_{3EEC3253-3EFD-EC49-9935-E9D20768203E}" xr6:coauthVersionLast="45" xr6:coauthVersionMax="45" xr10:uidLastSave="{00000000-0000-0000-0000-000000000000}"/>
  <bookViews>
    <workbookView xWindow="3020" yWindow="460" windowWidth="27240" windowHeight="14940" xr2:uid="{41CFBB87-99AE-854A-AFC3-1BECA293D9DF}"/>
  </bookViews>
  <sheets>
    <sheet name="Net Income" sheetId="1" r:id="rId1"/>
  </sheets>
  <definedNames>
    <definedName name="_xlnm._FilterDatabase" localSheetId="0" hidden="1">'Net Income'!$A$4:$AY$34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6" i="1"/>
  <c r="F5" i="1"/>
  <c r="F21" i="1"/>
  <c r="F7" i="1"/>
  <c r="F22" i="1"/>
  <c r="F33" i="1"/>
  <c r="F34" i="1"/>
  <c r="F6" i="1"/>
  <c r="F17" i="1"/>
  <c r="F11" i="1"/>
  <c r="F19" i="1"/>
  <c r="F32" i="1"/>
  <c r="F13" i="1"/>
  <c r="F23" i="1"/>
  <c r="F15" i="1"/>
  <c r="F27" i="1"/>
  <c r="F24" i="1"/>
  <c r="F25" i="1"/>
  <c r="F18" i="1"/>
  <c r="F8" i="1"/>
  <c r="F16" i="1"/>
  <c r="F29" i="1"/>
  <c r="F30" i="1"/>
  <c r="F9" i="1"/>
  <c r="F10" i="1"/>
  <c r="F12" i="1"/>
  <c r="F28" i="1"/>
  <c r="F31" i="1"/>
  <c r="F14" i="1"/>
  <c r="E20" i="1"/>
  <c r="E26" i="1"/>
  <c r="E5" i="1"/>
  <c r="E21" i="1"/>
  <c r="E7" i="1"/>
  <c r="E22" i="1"/>
  <c r="E33" i="1"/>
  <c r="E34" i="1"/>
  <c r="E6" i="1"/>
  <c r="E17" i="1"/>
  <c r="E11" i="1"/>
  <c r="E19" i="1"/>
  <c r="E32" i="1"/>
  <c r="E13" i="1"/>
  <c r="E23" i="1"/>
  <c r="E15" i="1"/>
  <c r="E27" i="1"/>
  <c r="E24" i="1"/>
  <c r="E25" i="1"/>
  <c r="E18" i="1"/>
  <c r="E8" i="1"/>
  <c r="E16" i="1"/>
  <c r="E29" i="1"/>
  <c r="E30" i="1"/>
  <c r="E9" i="1"/>
  <c r="E10" i="1"/>
  <c r="E12" i="1"/>
  <c r="E28" i="1"/>
  <c r="E31" i="1"/>
  <c r="E14" i="1"/>
  <c r="D20" i="1"/>
  <c r="D26" i="1"/>
  <c r="D5" i="1"/>
  <c r="D21" i="1"/>
  <c r="D7" i="1"/>
  <c r="D22" i="1"/>
  <c r="D33" i="1"/>
  <c r="D34" i="1"/>
  <c r="D6" i="1"/>
  <c r="D17" i="1"/>
  <c r="D11" i="1"/>
  <c r="D19" i="1"/>
  <c r="D32" i="1"/>
  <c r="D13" i="1"/>
  <c r="D23" i="1"/>
  <c r="D15" i="1"/>
  <c r="D27" i="1"/>
  <c r="D24" i="1"/>
  <c r="D25" i="1"/>
  <c r="D18" i="1"/>
  <c r="D8" i="1"/>
  <c r="D16" i="1"/>
  <c r="D29" i="1"/>
  <c r="D30" i="1"/>
  <c r="D9" i="1"/>
  <c r="D10" i="1"/>
  <c r="D12" i="1"/>
  <c r="D28" i="1"/>
  <c r="D31" i="1"/>
  <c r="D14" i="1"/>
  <c r="C20" i="1"/>
  <c r="C26" i="1"/>
  <c r="C5" i="1"/>
  <c r="C21" i="1"/>
  <c r="C7" i="1"/>
  <c r="C22" i="1"/>
  <c r="C33" i="1"/>
  <c r="C34" i="1"/>
  <c r="C6" i="1"/>
  <c r="C17" i="1"/>
  <c r="C11" i="1"/>
  <c r="C19" i="1"/>
  <c r="C32" i="1"/>
  <c r="C13" i="1"/>
  <c r="C23" i="1"/>
  <c r="C15" i="1"/>
  <c r="C27" i="1"/>
  <c r="C24" i="1"/>
  <c r="C25" i="1"/>
  <c r="C18" i="1"/>
  <c r="C8" i="1"/>
  <c r="C16" i="1"/>
  <c r="C29" i="1"/>
  <c r="C30" i="1"/>
  <c r="C9" i="1"/>
  <c r="C10" i="1"/>
  <c r="C12" i="1"/>
  <c r="C28" i="1"/>
  <c r="C31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E4" authorId="0" shapeId="0" xr:uid="{767708BA-4270-6346-8D25-76702C984F53}">
      <text>
        <r>
          <rPr>
            <sz val="10"/>
            <color rgb="FF000000"/>
            <rFont val="Tahoma"/>
            <family val="2"/>
          </rPr>
          <t>Past 3 years compared to 8-10 years ago. Popularized by Benjamin Graham in the book "The Intelligent Investor"</t>
        </r>
      </text>
    </comment>
    <comment ref="B7" authorId="0" shapeId="0" xr:uid="{0B2C4703-53AC-E84A-980B-85262B194D2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11" authorId="0" shapeId="0" xr:uid="{F3147D34-A7D0-B444-9CA4-EDD1500CCB3B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16" authorId="0" shapeId="0" xr:uid="{6C52C3B5-1C73-5949-9170-22976F3DDE24}">
      <text>
        <r>
          <rPr>
            <b/>
            <sz val="10"/>
            <color rgb="FF000000"/>
            <rFont val="Tahoma"/>
            <family val="2"/>
          </rPr>
          <t xml:space="preserve">11-31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2-28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E68490BF-229B-4141-9DA0-8CCBA6F338DF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3B8FF807-4C86-8848-9C5C-270E9D94FB7F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1" authorId="0" shapeId="0" xr:uid="{8EB076A6-0BAA-C94F-9C00-AA5554EE3F25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 xml:space="preserve">1-31
</t>
        </r>
      </text>
    </comment>
  </commentList>
</comments>
</file>

<file path=xl/sharedStrings.xml><?xml version="1.0" encoding="utf-8"?>
<sst xmlns="http://schemas.openxmlformats.org/spreadsheetml/2006/main" count="113" uniqueCount="113">
  <si>
    <t xml:space="preserve">figures in $millions. </t>
  </si>
  <si>
    <t>Ticker</t>
  </si>
  <si>
    <t>Company Name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</si>
  <si>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</si>
  <si>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</si>
  <si>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</si>
  <si>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</si>
  <si>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</si>
  <si>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</si>
  <si>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</si>
  <si>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</si>
  <si>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</si>
  <si>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</si>
  <si>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</si>
  <si>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</si>
  <si>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</si>
  <si>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</si>
  <si>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</si>
  <si>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</si>
  <si>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</si>
  <si>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</si>
  <si>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</si>
  <si>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</si>
  <si>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</si>
  <si>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</si>
  <si>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</si>
  <si>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</si>
  <si>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BA</t>
  </si>
  <si>
    <t>Boeing</t>
  </si>
  <si>
    <t>AAPL</t>
  </si>
  <si>
    <t>Apple</t>
  </si>
  <si>
    <t>CSCO</t>
  </si>
  <si>
    <t>Cisco</t>
  </si>
  <si>
    <t>GS</t>
  </si>
  <si>
    <t>Goldman Sachs Group</t>
  </si>
  <si>
    <t>INTC</t>
  </si>
  <si>
    <t>Intel Corp.</t>
  </si>
  <si>
    <t>UNH</t>
  </si>
  <si>
    <t>United Health Group Inc.</t>
  </si>
  <si>
    <t>HON</t>
  </si>
  <si>
    <t>Honeywell Int'l Inc.</t>
  </si>
  <si>
    <t>MCD</t>
  </si>
  <si>
    <t>McDonald's Corp.</t>
  </si>
  <si>
    <t>WMT</t>
  </si>
  <si>
    <t>Walmart</t>
  </si>
  <si>
    <t>NKE</t>
  </si>
  <si>
    <t>Nike, Inc</t>
  </si>
  <si>
    <t>CRM</t>
  </si>
  <si>
    <t>Salesforce.com</t>
  </si>
  <si>
    <t>DIS</t>
  </si>
  <si>
    <t>Disney</t>
  </si>
  <si>
    <t>JPM</t>
  </si>
  <si>
    <t>JPMorgan Chase</t>
  </si>
  <si>
    <t>KO</t>
  </si>
  <si>
    <t>Coca-Cola</t>
  </si>
  <si>
    <t>AXP</t>
  </si>
  <si>
    <t>American Express</t>
  </si>
  <si>
    <t>AMGN</t>
  </si>
  <si>
    <t>Amgen</t>
  </si>
  <si>
    <t>CVX</t>
  </si>
  <si>
    <t>Chevron</t>
  </si>
  <si>
    <t>DOW</t>
  </si>
  <si>
    <t>Dow Chemical</t>
  </si>
  <si>
    <t>JNJ</t>
  </si>
  <si>
    <t>Johnson &amp; Johnson</t>
  </si>
  <si>
    <t>MMM</t>
  </si>
  <si>
    <t>3M Company</t>
  </si>
  <si>
    <t>MRK</t>
  </si>
  <si>
    <t>Merck &amp; Co.</t>
  </si>
  <si>
    <t>CAT</t>
  </si>
  <si>
    <t>Caterpillar</t>
  </si>
  <si>
    <t>V</t>
  </si>
  <si>
    <t>Visa, Inc.</t>
  </si>
  <si>
    <t>MSFT</t>
  </si>
  <si>
    <t>Microsoft Corp.</t>
  </si>
  <si>
    <t>PG</t>
  </si>
  <si>
    <t>Procter &amp; Gamble</t>
  </si>
  <si>
    <t>IBM</t>
  </si>
  <si>
    <t>International Business Machines</t>
  </si>
  <si>
    <t>VZ</t>
  </si>
  <si>
    <t>Verizon</t>
  </si>
  <si>
    <t>TRV</t>
  </si>
  <si>
    <t>The Travelers Companies Inc.</t>
  </si>
  <si>
    <t>HD</t>
  </si>
  <si>
    <t>Home Depot</t>
  </si>
  <si>
    <t>WBA</t>
  </si>
  <si>
    <t>Walgreens Boots Alliance</t>
  </si>
  <si>
    <t>Figures represent earnings ending at/before date in row (3). Figures before date in row (5) will have a corresponding note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</si>
  <si>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</si>
  <si>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</si>
  <si>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</si>
  <si>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</si>
  <si>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</si>
  <si>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</si>
  <si>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</si>
  <si>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</si>
  <si>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</si>
  <si>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</si>
  <si>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</si>
  <si>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</si>
  <si>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</si>
  <si>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</si>
  <si>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</si>
  <si>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</si>
  <si>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</si>
  <si>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Q2 2021</t>
  </si>
  <si>
    <t>2 yr / 2 yr Growth</t>
  </si>
  <si>
    <t>yr / yr Growth</t>
  </si>
  <si>
    <t>10 yr General Growth</t>
  </si>
  <si>
    <t>ROLLING YEAR</t>
  </si>
  <si>
    <t>Q3 2021</t>
  </si>
  <si>
    <t>Q4 2021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</si>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</sst>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ashed">
        <color rgb="FFFF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37" fontId="0" fillId="0" borderId="0" xfId="0" applyNumberFormat="1"/>
    <xf numFmtId="14" fontId="0" fillId="0" borderId="0" xfId="0" applyNumberFormat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/>
    <xf numFmtId="37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  <xf numFmtId="37" fontId="0" fillId="0" borderId="0" xfId="1" applyNumberFormat="1" applyFont="1" applyFill="1" applyBorder="1" applyAlignment="1">
      <alignment horizontal="right"/>
    </xf>
    <xf numFmtId="9" fontId="4" fillId="0" borderId="0" xfId="2" quotePrefix="1" applyFont="1"/>
    <xf numFmtId="14" fontId="0" fillId="0" borderId="0" xfId="0" applyNumberFormat="1" applyBorder="1" applyAlignment="1">
      <alignment horizontal="center"/>
    </xf>
    <xf numFmtId="164" fontId="0" fillId="0" borderId="2" xfId="1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7" fontId="0" fillId="0" borderId="0" xfId="1" applyNumberFormat="1" applyFont="1" applyFill="1" applyBorder="1" applyAlignment="1">
      <alignment horizontal="center"/>
    </xf>
    <xf numFmtId="37" fontId="0" fillId="0" borderId="3" xfId="0" applyNumberFormat="1" applyBorder="1"/>
    <xf numFmtId="37" fontId="0" fillId="0" borderId="0" xfId="1" applyNumberFormat="1" applyFont="1"/>
    <xf numFmtId="37" fontId="0" fillId="0" borderId="3" xfId="1" applyNumberFormat="1" applyFont="1" applyBorder="1"/>
    <xf numFmtId="37" fontId="0" fillId="2" borderId="3" xfId="0" applyNumberFormat="1" applyFill="1" applyBorder="1"/>
    <xf numFmtId="37" fontId="0" fillId="2" borderId="0" xfId="0" applyNumberFormat="1" applyFill="1"/>
    <xf numFmtId="37" fontId="0" fillId="0" borderId="0" xfId="2" applyNumberFormat="1" applyFont="1"/>
    <xf numFmtId="37" fontId="0" fillId="0" borderId="3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51E-7FFB-6C42-87DA-A3482942AFFC}">
  <dimension ref="A1:AY35"/>
  <sheetViews>
    <sheetView tabSelected="1" workbookViewId="0">
      <pane xSplit="6" ySplit="4" topLeftCell="G17" activePane="bottomRight" state="frozen"/>
      <selection pane="topRight" activeCell="D1" sqref="D1"/>
      <selection pane="bottomLeft" activeCell="A5" sqref="A5"/>
      <selection pane="bottomRight" activeCell="C14" sqref="C14"/>
    </sheetView>
  </sheetViews>
  <sheetFormatPr baseColWidth="10" defaultRowHeight="16" x14ac:dyDescent="0.2"/>
  <cols>
    <col min="1" max="1" width="8.83203125" customWidth="1"/>
    <col min="2" max="2" width="30.5" customWidth="1"/>
    <col min="3" max="5" width="15.83203125" customWidth="1"/>
    <col min="6" max="6" width="16.83203125" style="3" customWidth="1"/>
    <col min="7" max="11" width="10.83203125" style="10" customWidth="1"/>
    <col min="12" max="16384" width="10.83203125" style="6"/>
  </cols>
  <sheetData>
    <row r="1" spans="1:51" customFormat="1" x14ac:dyDescent="0.2">
      <c r="A1" s="19" t="s">
        <v>0</v>
      </c>
      <c r="B1" s="19"/>
      <c r="C1" s="19"/>
      <c r="D1" s="19"/>
      <c r="E1" s="19"/>
      <c r="F1" s="20"/>
      <c r="G1" s="9"/>
      <c r="H1" s="9"/>
      <c r="I1" s="9"/>
      <c r="J1" s="9"/>
      <c r="K1" s="9"/>
    </row>
    <row r="2" spans="1:51" customFormat="1" x14ac:dyDescent="0.2">
      <c r="A2" s="19" t="s">
        <v>87</v>
      </c>
      <c r="B2" s="19"/>
      <c r="C2" s="19"/>
      <c r="D2" s="19"/>
      <c r="E2" s="19"/>
      <c r="F2" s="20"/>
      <c r="G2" s="9"/>
      <c r="H2" s="9"/>
      <c r="I2" s="9"/>
      <c r="J2" s="9"/>
      <c r="K2" s="9"/>
    </row>
    <row r="3" spans="1:51" customFormat="1" x14ac:dyDescent="0.2">
      <c r="A3" s="1"/>
      <c r="B3" s="1"/>
      <c r="C3" s="1"/>
      <c r="D3" s="1"/>
      <c r="E3" s="1"/>
      <c r="F3" s="2"/>
      <c r="G3" s="17">
        <v>44651</v>
      </c>
      <c r="H3" s="17">
        <v>44561</v>
      </c>
      <c r="I3" s="12">
        <v>44469</v>
      </c>
      <c r="J3" s="12">
        <v>44377</v>
      </c>
      <c r="K3" s="5">
        <v>43921</v>
      </c>
      <c r="L3" s="5">
        <v>44196</v>
      </c>
      <c r="M3" s="5">
        <v>44104</v>
      </c>
      <c r="N3" s="5">
        <v>44012</v>
      </c>
      <c r="O3" s="5">
        <v>43921</v>
      </c>
      <c r="P3" s="7">
        <v>43830</v>
      </c>
      <c r="Q3" s="5">
        <v>43738</v>
      </c>
      <c r="R3" s="5">
        <v>43646</v>
      </c>
      <c r="S3" s="5">
        <v>43555</v>
      </c>
      <c r="T3" s="7">
        <v>43465</v>
      </c>
      <c r="U3" s="5">
        <v>43373</v>
      </c>
      <c r="V3" s="5">
        <v>43281</v>
      </c>
      <c r="W3" s="5">
        <v>43190</v>
      </c>
      <c r="X3" s="7">
        <v>43100</v>
      </c>
      <c r="Y3" s="5">
        <v>43008</v>
      </c>
      <c r="Z3" s="5">
        <v>42916</v>
      </c>
      <c r="AA3" s="5">
        <v>42825</v>
      </c>
      <c r="AB3" s="7">
        <v>42735</v>
      </c>
      <c r="AC3" s="5">
        <v>42643</v>
      </c>
      <c r="AD3" s="5">
        <v>42551</v>
      </c>
      <c r="AE3" s="5">
        <v>42460</v>
      </c>
      <c r="AF3" s="7">
        <v>42369</v>
      </c>
      <c r="AG3" s="5">
        <v>42277</v>
      </c>
      <c r="AH3" s="5">
        <v>42185</v>
      </c>
      <c r="AI3" s="5">
        <v>42094</v>
      </c>
      <c r="AJ3" s="5">
        <v>42004</v>
      </c>
      <c r="AK3" s="5">
        <v>41912</v>
      </c>
      <c r="AL3" s="5">
        <v>41820</v>
      </c>
      <c r="AM3" s="5">
        <v>41729</v>
      </c>
      <c r="AN3" s="5">
        <v>41639</v>
      </c>
      <c r="AO3" s="5">
        <v>41547</v>
      </c>
      <c r="AP3" s="5">
        <v>41455</v>
      </c>
      <c r="AQ3" s="5">
        <v>41364</v>
      </c>
      <c r="AR3" s="5">
        <v>41274</v>
      </c>
      <c r="AS3" s="5">
        <v>41182</v>
      </c>
      <c r="AT3" s="5">
        <v>41090</v>
      </c>
      <c r="AU3" s="5">
        <v>40999</v>
      </c>
      <c r="AV3" s="5">
        <v>40908</v>
      </c>
      <c r="AW3" s="5">
        <v>40816</v>
      </c>
      <c r="AX3" s="5">
        <v>40724</v>
      </c>
      <c r="AY3" s="5">
        <v>40633</v>
      </c>
    </row>
    <row r="4" spans="1:51" customFormat="1" ht="34" x14ac:dyDescent="0.2">
      <c r="A4" t="s">
        <v>1</v>
      </c>
      <c r="B4" t="s">
        <v>2</v>
      </c>
      <c r="C4" t="s">
        <v>107</v>
      </c>
      <c r="D4" t="s">
        <v>106</v>
      </c>
      <c r="E4" s="13" t="s">
        <v>108</v>
      </c>
      <c r="F4" s="3" t="s">
        <v>109</v>
      </c>
      <c r="G4" s="14" t="s">
        <v>112</v>
      </c>
      <c r="H4" s="14" t="s">
        <v>111</v>
      </c>
      <c r="I4" s="14" t="s">
        <v>110</v>
      </c>
      <c r="J4" s="10" t="s">
        <v>105</v>
      </c>
      <c r="K4" t="s">
        <v>88</v>
      </c>
      <c r="L4" t="s">
        <v>3</v>
      </c>
      <c r="M4" t="s">
        <v>4</v>
      </c>
      <c r="N4" t="s">
        <v>5</v>
      </c>
      <c r="O4" t="s">
        <v>6</v>
      </c>
      <c r="P4" s="4" t="s">
        <v>7</v>
      </c>
      <c r="Q4" t="s">
        <v>8</v>
      </c>
      <c r="R4" t="s">
        <v>9</v>
      </c>
      <c r="S4" t="s">
        <v>10</v>
      </c>
      <c r="T4" s="4" t="s">
        <v>11</v>
      </c>
      <c r="U4" t="s">
        <v>12</v>
      </c>
      <c r="V4" t="s">
        <v>13</v>
      </c>
      <c r="W4" t="s">
        <v>14</v>
      </c>
      <c r="X4" s="4" t="s">
        <v>15</v>
      </c>
      <c r="Y4" t="s">
        <v>16</v>
      </c>
      <c r="Z4" t="s">
        <v>17</v>
      </c>
      <c r="AA4" t="s">
        <v>18</v>
      </c>
      <c r="AB4" s="4" t="s">
        <v>19</v>
      </c>
      <c r="AC4" t="s">
        <v>20</v>
      </c>
      <c r="AD4" t="s">
        <v>21</v>
      </c>
      <c r="AE4" t="s">
        <v>22</v>
      </c>
      <c r="AF4" s="4" t="s">
        <v>23</v>
      </c>
      <c r="AG4" t="s">
        <v>24</v>
      </c>
      <c r="AH4" t="s">
        <v>25</v>
      </c>
      <c r="AI4" t="s">
        <v>26</v>
      </c>
      <c r="AJ4" t="s">
        <v>89</v>
      </c>
      <c r="AK4" t="s">
        <v>90</v>
      </c>
      <c r="AL4" t="s">
        <v>91</v>
      </c>
      <c r="AM4" t="s">
        <v>92</v>
      </c>
      <c r="AN4" t="s">
        <v>93</v>
      </c>
      <c r="AO4" t="s">
        <v>94</v>
      </c>
      <c r="AP4" t="s">
        <v>95</v>
      </c>
      <c r="AQ4" t="s">
        <v>96</v>
      </c>
      <c r="AR4" t="s">
        <v>97</v>
      </c>
      <c r="AS4" t="s">
        <v>98</v>
      </c>
      <c r="AT4" t="s">
        <v>99</v>
      </c>
      <c r="AU4" t="s">
        <v>100</v>
      </c>
      <c r="AV4" t="s">
        <v>101</v>
      </c>
      <c r="AW4" t="s">
        <v>102</v>
      </c>
      <c r="AX4" t="s">
        <v>103</v>
      </c>
      <c r="AY4" t="s">
        <v>104</v>
      </c>
    </row>
    <row r="5" spans="1:51" customFormat="1" x14ac:dyDescent="0.2">
      <c r="A5" t="s">
        <v>27</v>
      </c>
      <c r="B5" s="8" t="s">
        <v>28</v>
      </c>
      <c r="C5" s="16" t="str">
        <f>IF(G5=0,IF(AND(COUNT(H5:K5)=4,COUNT(L5:O5)=4),IF(AND(SUM(H5:K5)&gt;0,SUM(L5:O5)&gt;0),(SUM(H5:K5)-SUM(L5:O5))/(SUM(L5:O5)),"n/a"),"n/a"),IF(AND(COUNT(G5:J5)=4,COUNT(K5:N5)=4),IF(AND(SUM(G5:J5)&gt;0,SUM(K5:N5)&gt;0),(SUM(G5:J5)-SUM(K5:N5))/(SUM(K5:N5)),"n/a"),"n/a"))</f>
        <v>n/a</v>
      </c>
      <c r="D5" s="16" t="str">
        <f>IF(G5=0,IF(AND(COUNT(H5:O5)=8,COUNT(P5:W5)=8),IF(AND(SUM(H5:O5)&gt;0,SUM(P5:W5)&gt;0),(SUM(H5:O5)-SUM(P5:W5))/(SUM(P5:W5)),"n/a"),"n/a"),IF(AND(COUNT(G5:N5)=8,COUNT(O5:V5)=8),IF(AND(SUM(G5:N5)&gt;0,SUM(O5:V5)&gt;0),(SUM(G5:N5)-SUM(O5:V5))/(SUM(O5:V5)),"n/a"),"n/a"))</f>
        <v>n/a</v>
      </c>
      <c r="E5" s="16" t="str">
        <f>IF(G5=0,IF(AND(COUNT(H5:S5)=12,COUNT(AJ5:AU5)=12),IF(AND(SUM(H5:S5)&gt;0,SUM(AJ5:AU5)&gt;0),(SUM(H5:S5)-SUM(AJ5:AU5))/(SUM(AJ5:AU5)),"n/a"),"n/a"),IF(AND(COUNT(G5:R5)=12,COUNT(AI5:AT5)=12),IF(AND(SUM(G5:R5)&gt;0,SUM(AI5:AT5)&gt;0),(SUM(G5:R5)-SUM(AI5:AT5))/(SUM(AI5:AT5)),"n/a"),"n/a"))</f>
        <v>n/a</v>
      </c>
      <c r="F5" s="18">
        <f>IF(G5=0,SUM(H5:K5),SUM(G5:J5))</f>
        <v>-4884</v>
      </c>
      <c r="G5" s="15">
        <v>-1219</v>
      </c>
      <c r="H5" s="21">
        <v>-4143</v>
      </c>
      <c r="I5" s="21">
        <v>-109</v>
      </c>
      <c r="J5" s="11">
        <v>587</v>
      </c>
      <c r="K5" s="11">
        <v>-537</v>
      </c>
      <c r="L5" s="6">
        <v>-8420</v>
      </c>
      <c r="M5" s="6">
        <v>-449</v>
      </c>
      <c r="N5" s="6">
        <v>-2376</v>
      </c>
      <c r="O5" s="6">
        <v>-628</v>
      </c>
      <c r="P5" s="22">
        <v>-1007</v>
      </c>
      <c r="Q5" s="6">
        <v>1166</v>
      </c>
      <c r="R5" s="6">
        <v>-2942</v>
      </c>
      <c r="S5" s="6">
        <v>2147</v>
      </c>
      <c r="T5" s="22">
        <v>3422</v>
      </c>
      <c r="U5" s="6">
        <v>2361</v>
      </c>
      <c r="V5" s="6">
        <v>2196</v>
      </c>
      <c r="W5" s="6">
        <v>2474</v>
      </c>
      <c r="X5" s="22">
        <v>3318</v>
      </c>
      <c r="Y5" s="6">
        <v>1808</v>
      </c>
      <c r="Z5" s="6">
        <v>1749</v>
      </c>
      <c r="AA5" s="6">
        <v>1577</v>
      </c>
      <c r="AB5" s="22">
        <v>1772</v>
      </c>
      <c r="AC5" s="6">
        <v>2276</v>
      </c>
      <c r="AD5" s="6">
        <v>-234</v>
      </c>
      <c r="AE5" s="6">
        <v>1217</v>
      </c>
      <c r="AF5" s="22">
        <v>1027</v>
      </c>
      <c r="AG5" s="6">
        <v>1701</v>
      </c>
      <c r="AH5" s="6">
        <v>1110</v>
      </c>
      <c r="AI5" s="6">
        <v>1334</v>
      </c>
      <c r="AJ5" s="6">
        <v>1465</v>
      </c>
      <c r="AK5" s="6">
        <v>1360</v>
      </c>
      <c r="AL5" s="6">
        <v>1652</v>
      </c>
      <c r="AM5" s="6">
        <v>963</v>
      </c>
      <c r="AN5" s="6">
        <v>1232</v>
      </c>
      <c r="AO5" s="6">
        <v>1156</v>
      </c>
      <c r="AP5" s="6">
        <v>1087</v>
      </c>
      <c r="AQ5" s="6">
        <v>1103</v>
      </c>
      <c r="AR5" s="6">
        <v>985</v>
      </c>
      <c r="AS5" s="6">
        <v>1029</v>
      </c>
      <c r="AT5" s="6">
        <v>966</v>
      </c>
      <c r="AU5" s="6">
        <v>920</v>
      </c>
      <c r="AV5" s="6">
        <v>1384</v>
      </c>
      <c r="AW5" s="6">
        <v>1098</v>
      </c>
      <c r="AX5" s="6">
        <v>941</v>
      </c>
      <c r="AY5" s="6">
        <v>586</v>
      </c>
    </row>
    <row r="6" spans="1:51" x14ac:dyDescent="0.2">
      <c r="A6" t="s">
        <v>61</v>
      </c>
      <c r="B6" s="8" t="s">
        <v>62</v>
      </c>
      <c r="C6" s="16">
        <f>IF(G6=0,IF(AND(COUNT(H6:K6)=4,COUNT(L6:O6)=4),IF(AND(SUM(H6:K6)&gt;0,SUM(L6:O6)&gt;0),(SUM(H6:K6)-SUM(L6:O6))/(SUM(L6:O6)),"n/a"),"n/a"),IF(AND(COUNT(G6:J6)=4,COUNT(K6:N6)=4),IF(AND(SUM(G6:J6)&gt;0,SUM(K6:N6)&gt;0),(SUM(G6:J6)-SUM(K6:N6))/(SUM(K6:N6)),"n/a"),"n/a"))</f>
        <v>2.4845725847243298</v>
      </c>
      <c r="D6" s="16" t="str">
        <f>IF(G6=0,IF(AND(COUNT(H6:O6)=8,COUNT(P6:W6)=8),IF(AND(SUM(H6:O6)&gt;0,SUM(P6:W6)&gt;0),(SUM(H6:O6)-SUM(P6:W6))/(SUM(P6:W6)),"n/a"),"n/a"),IF(AND(COUNT(G6:N6)=8,COUNT(O6:V6)=8),IF(AND(SUM(G6:N6)&gt;0,SUM(O6:V6)&gt;0),(SUM(G6:N6)-SUM(O6:V6))/(SUM(O6:V6)),"n/a"),"n/a"))</f>
        <v>n/a</v>
      </c>
      <c r="E6" s="16" t="str">
        <f>IF(G6=0,IF(AND(COUNT(H6:S6)=12,COUNT(AJ6:AU6)=12),IF(AND(SUM(H6:S6)&gt;0,SUM(AJ6:AU6)&gt;0),(SUM(H6:S6)-SUM(AJ6:AU6))/(SUM(AJ6:AU6)),"n/a"),"n/a"),IF(AND(COUNT(G6:R6)=12,COUNT(AI6:AT6)=12),IF(AND(SUM(G6:R6)&gt;0,SUM(AI6:AT6)&gt;0),(SUM(G6:R6)-SUM(AI6:AT6))/(SUM(AI6:AT6)),"n/a"),"n/a"))</f>
        <v>n/a</v>
      </c>
      <c r="F6" s="18">
        <f>IF(G6=0,SUM(H6:K6),SUM(G6:J6))</f>
        <v>6889</v>
      </c>
      <c r="G6" s="15">
        <v>1569</v>
      </c>
      <c r="H6" s="21">
        <v>1736</v>
      </c>
      <c r="I6" s="21">
        <v>1683</v>
      </c>
      <c r="J6" s="11">
        <v>1901</v>
      </c>
      <c r="K6" s="11">
        <v>991</v>
      </c>
      <c r="L6" s="6">
        <v>1236</v>
      </c>
      <c r="M6" s="6">
        <v>-25</v>
      </c>
      <c r="N6" s="6">
        <v>-225</v>
      </c>
      <c r="O6" s="6">
        <v>239</v>
      </c>
      <c r="P6" s="22">
        <v>-2323</v>
      </c>
      <c r="Q6" s="6">
        <v>333</v>
      </c>
      <c r="R6" s="6">
        <v>75</v>
      </c>
      <c r="S6" s="6">
        <v>556</v>
      </c>
      <c r="T6" s="25"/>
      <c r="U6" s="26"/>
      <c r="V6" s="26"/>
      <c r="W6" s="26"/>
      <c r="X6" s="25"/>
      <c r="Y6" s="26"/>
      <c r="Z6" s="26"/>
      <c r="AA6" s="26"/>
      <c r="AB6" s="25"/>
      <c r="AC6" s="26"/>
      <c r="AD6" s="26"/>
      <c r="AE6" s="26"/>
      <c r="AF6" s="25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</row>
    <row r="7" spans="1:51" x14ac:dyDescent="0.2">
      <c r="A7" t="s">
        <v>47</v>
      </c>
      <c r="B7" s="8" t="s">
        <v>48</v>
      </c>
      <c r="C7" s="16">
        <f>IF(G7=0,IF(AND(COUNT(H7:K7)=4,COUNT(L7:O7)=4),IF(AND(SUM(H7:K7)&gt;0,SUM(L7:O7)&gt;0),(SUM(H7:K7)-SUM(L7:O7))/(SUM(L7:O7)),"n/a"),"n/a"),IF(AND(COUNT(G7:J7)=4,COUNT(K7:N7)=4),IF(AND(SUM(G7:J7)&gt;0,SUM(K7:N7)&gt;0),(SUM(G7:J7)-SUM(K7:N7))/(SUM(K7:N7)),"n/a"),"n/a"))</f>
        <v>-0.64538310412573674</v>
      </c>
      <c r="D7" s="16">
        <f>IF(G7=0,IF(AND(COUNT(H7:O7)=8,COUNT(P7:W7)=8),IF(AND(SUM(H7:O7)&gt;0,SUM(P7:W7)&gt;0),(SUM(H7:O7)-SUM(P7:W7))/(SUM(P7:W7)),"n/a"),"n/a"),IF(AND(COUNT(G7:N7)=8,COUNT(O7:V7)=8),IF(AND(SUM(G7:N7)&gt;0,SUM(O7:V7)&gt;0),(SUM(G7:N7)-SUM(O7:V7))/(SUM(O7:V7)),"n/a"),"n/a"))</f>
        <v>3.4627831715210355</v>
      </c>
      <c r="E7" s="16" t="str">
        <f>IF(G7=0,IF(AND(COUNT(H7:S7)=12,COUNT(AJ7:AU7)=12),IF(AND(SUM(H7:S7)&gt;0,SUM(AJ7:AU7)&gt;0),(SUM(H7:S7)-SUM(AJ7:AU7))/(SUM(AJ7:AU7)),"n/a"),"n/a"),IF(AND(COUNT(G7:R7)=12,COUNT(AI7:AT7)=12),IF(AND(SUM(G7:R7)&gt;0,SUM(AI7:AT7)&gt;0),(SUM(G7:R7)-SUM(AI7:AT7))/(SUM(AI7:AT7)),"n/a"),"n/a"))</f>
        <v>n/a</v>
      </c>
      <c r="F7" s="18">
        <f>IF(G7=0,SUM(H7:K7),SUM(G7:J7))</f>
        <v>1444</v>
      </c>
      <c r="G7" s="15">
        <v>-28</v>
      </c>
      <c r="H7" s="21">
        <v>468</v>
      </c>
      <c r="I7" s="21">
        <v>535</v>
      </c>
      <c r="J7" s="11">
        <v>469</v>
      </c>
      <c r="K7" s="11">
        <v>267</v>
      </c>
      <c r="L7" s="6">
        <v>1081</v>
      </c>
      <c r="M7" s="6">
        <v>2625</v>
      </c>
      <c r="N7" s="6">
        <v>99</v>
      </c>
      <c r="O7" s="6">
        <v>-248</v>
      </c>
      <c r="P7" s="22">
        <v>-109</v>
      </c>
      <c r="Q7" s="6">
        <v>91</v>
      </c>
      <c r="R7" s="6">
        <v>392</v>
      </c>
      <c r="S7" s="6">
        <v>362</v>
      </c>
      <c r="T7" s="22">
        <v>105</v>
      </c>
      <c r="U7" s="6">
        <v>299</v>
      </c>
      <c r="V7" s="6">
        <v>344</v>
      </c>
      <c r="W7" s="6">
        <v>206</v>
      </c>
      <c r="X7" s="22">
        <v>107</v>
      </c>
      <c r="Y7" s="6">
        <v>46</v>
      </c>
      <c r="Z7" s="6">
        <v>1</v>
      </c>
      <c r="AA7" s="6">
        <v>92</v>
      </c>
      <c r="AB7" s="22">
        <v>-37</v>
      </c>
      <c r="AC7" s="6">
        <v>230</v>
      </c>
      <c r="AD7" s="6">
        <v>39</v>
      </c>
      <c r="AE7" s="6">
        <v>-26</v>
      </c>
      <c r="AF7" s="22">
        <v>-25</v>
      </c>
      <c r="AG7" s="6">
        <v>-1</v>
      </c>
      <c r="AH7" s="6">
        <v>4</v>
      </c>
      <c r="AI7" s="6">
        <v>-66</v>
      </c>
      <c r="AJ7" s="6">
        <v>-39</v>
      </c>
      <c r="AK7" s="6">
        <v>-61</v>
      </c>
      <c r="AL7" s="6">
        <v>-97</v>
      </c>
      <c r="AM7" s="6">
        <v>-117</v>
      </c>
      <c r="AN7" s="6">
        <v>-124</v>
      </c>
      <c r="AO7" s="6">
        <v>77</v>
      </c>
      <c r="AP7" s="6">
        <v>-68</v>
      </c>
      <c r="AQ7" s="6">
        <v>-21</v>
      </c>
      <c r="AR7" s="6">
        <v>-220</v>
      </c>
      <c r="AS7" s="6">
        <v>-10</v>
      </c>
      <c r="AT7" s="6">
        <v>-19</v>
      </c>
      <c r="AU7" s="6">
        <v>-4</v>
      </c>
      <c r="AV7" s="6">
        <v>-4</v>
      </c>
      <c r="AW7" s="6">
        <v>-4</v>
      </c>
      <c r="AX7" s="6">
        <v>1</v>
      </c>
      <c r="AY7" s="6">
        <v>11</v>
      </c>
    </row>
    <row r="8" spans="1:51" x14ac:dyDescent="0.2">
      <c r="A8" t="s">
        <v>73</v>
      </c>
      <c r="B8" s="8" t="s">
        <v>74</v>
      </c>
      <c r="C8" s="16">
        <f>IF(G8=0,IF(AND(COUNT(H8:K8)=4,COUNT(L8:O8)=4),IF(AND(SUM(H8:K8)&gt;0,SUM(L8:O8)&gt;0),(SUM(H8:K8)-SUM(L8:O8))/(SUM(L8:O8)),"n/a"),"n/a"),IF(AND(COUNT(G8:J8)=4,COUNT(K8:N8)=4),IF(AND(SUM(G8:J8)&gt;0,SUM(K8:N8)&gt;0),(SUM(G8:J8)-SUM(K8:N8))/(SUM(K8:N8)),"n/a"),"n/a"))</f>
        <v>0.29351066678568238</v>
      </c>
      <c r="D8" s="16">
        <f>IF(G8=0,IF(AND(COUNT(H8:O8)=8,COUNT(P8:W8)=8),IF(AND(SUM(H8:O8)&gt;0,SUM(P8:W8)&gt;0),(SUM(H8:O8)-SUM(P8:W8))/(SUM(P8:W8)),"n/a"),"n/a"),IF(AND(COUNT(G8:N8)=8,COUNT(O8:V8)=8),IF(AND(SUM(G8:N8)&gt;0,SUM(O8:V8)&gt;0),(SUM(G8:N8)-SUM(O8:V8))/(SUM(O8:V8)),"n/a"),"n/a"))</f>
        <v>0.58231106512956943</v>
      </c>
      <c r="E8" s="16">
        <f>IF(G8=0,IF(AND(COUNT(H8:S8)=12,COUNT(AJ8:AU8)=12),IF(AND(SUM(H8:S8)&gt;0,SUM(AJ8:AU8)&gt;0),(SUM(H8:S8)-SUM(AJ8:AU8))/(SUM(AJ8:AU8)),"n/a"),"n/a"),IF(AND(COUNT(G8:R8)=12,COUNT(AI8:AT8)=12),IF(AND(SUM(G8:R8)&gt;0,SUM(AI8:AT8)&gt;0),(SUM(G8:R8)-SUM(AI8:AT8))/(SUM(AI8:AT8)),"n/a"),"n/a"))</f>
        <v>1.9700508218176873</v>
      </c>
      <c r="F8" s="18">
        <f>IF(G8=0,SUM(H8:K8),SUM(G8:J8))</f>
        <v>72456</v>
      </c>
      <c r="G8" s="15">
        <v>16728</v>
      </c>
      <c r="H8" s="21">
        <v>18765</v>
      </c>
      <c r="I8" s="21">
        <v>20505</v>
      </c>
      <c r="J8" s="11">
        <v>16458</v>
      </c>
      <c r="K8" s="11">
        <v>15457</v>
      </c>
      <c r="L8" s="6">
        <v>15463</v>
      </c>
      <c r="M8" s="6">
        <v>13893</v>
      </c>
      <c r="N8" s="6">
        <v>11202</v>
      </c>
      <c r="O8" s="6">
        <v>10752</v>
      </c>
      <c r="P8" s="22">
        <v>11649</v>
      </c>
      <c r="Q8" s="6">
        <v>10678</v>
      </c>
      <c r="R8" s="6">
        <v>13187</v>
      </c>
      <c r="S8" s="6">
        <v>8809</v>
      </c>
      <c r="T8" s="22">
        <v>8420</v>
      </c>
      <c r="U8" s="6">
        <v>8824</v>
      </c>
      <c r="V8" s="6">
        <v>8873</v>
      </c>
      <c r="W8" s="6">
        <v>7424</v>
      </c>
      <c r="X8" s="22">
        <v>-6302</v>
      </c>
      <c r="Y8" s="6">
        <v>6576</v>
      </c>
      <c r="Z8" s="6">
        <v>8069</v>
      </c>
      <c r="AA8" s="6">
        <v>5486</v>
      </c>
      <c r="AB8" s="22">
        <v>6267</v>
      </c>
      <c r="AC8" s="6">
        <v>5667</v>
      </c>
      <c r="AD8" s="6">
        <v>6863</v>
      </c>
      <c r="AE8" s="6">
        <v>3756</v>
      </c>
      <c r="AF8" s="22">
        <v>5018</v>
      </c>
      <c r="AG8" s="6">
        <v>4902</v>
      </c>
      <c r="AH8" s="6">
        <v>-3195</v>
      </c>
      <c r="AI8" s="6">
        <v>4985</v>
      </c>
      <c r="AJ8" s="6">
        <v>5863</v>
      </c>
      <c r="AK8" s="6">
        <v>4540</v>
      </c>
      <c r="AL8" s="6">
        <v>4612</v>
      </c>
      <c r="AM8" s="6">
        <v>5660</v>
      </c>
      <c r="AN8" s="6">
        <v>6558</v>
      </c>
      <c r="AO8" s="6">
        <v>5244</v>
      </c>
      <c r="AP8" s="6">
        <v>4965</v>
      </c>
      <c r="AQ8" s="6">
        <v>6055</v>
      </c>
      <c r="AR8" s="6">
        <v>6377</v>
      </c>
      <c r="AS8" s="6">
        <v>4466</v>
      </c>
      <c r="AT8" s="6">
        <v>-492</v>
      </c>
      <c r="AU8" s="6">
        <v>5108</v>
      </c>
      <c r="AV8" s="6">
        <v>6624</v>
      </c>
      <c r="AW8" s="6">
        <v>5738</v>
      </c>
      <c r="AX8" s="6">
        <v>5874</v>
      </c>
      <c r="AY8" s="6">
        <v>5232</v>
      </c>
    </row>
    <row r="9" spans="1:51" x14ac:dyDescent="0.2">
      <c r="A9" t="s">
        <v>37</v>
      </c>
      <c r="B9" s="8" t="s">
        <v>38</v>
      </c>
      <c r="C9" s="16">
        <f>IF(G9=0,IF(AND(COUNT(H9:K9)=4,COUNT(L9:O9)=4),IF(AND(SUM(H9:K9)&gt;0,SUM(L9:O9)&gt;0),(SUM(H9:K9)-SUM(L9:O9))/(SUM(L9:O9)),"n/a"),"n/a"),IF(AND(COUNT(G9:J9)=4,COUNT(K9:N9)=4),IF(AND(SUM(G9:J9)&gt;0,SUM(K9:N9)&gt;0),(SUM(G9:J9)-SUM(K9:N9))/(SUM(K9:N9)),"n/a"),"n/a"))</f>
        <v>3.3584078659006103E-2</v>
      </c>
      <c r="D9" s="16">
        <f>IF(G9=0,IF(AND(COUNT(H9:O9)=8,COUNT(P9:W9)=8),IF(AND(SUM(H9:O9)&gt;0,SUM(P9:W9)&gt;0),(SUM(H9:O9)-SUM(P9:W9))/(SUM(P9:W9)),"n/a"),"n/a"),IF(AND(COUNT(G9:N9)=8,COUNT(O9:V9)=8),IF(AND(SUM(G9:N9)&gt;0,SUM(O9:V9)&gt;0),(SUM(G9:N9)-SUM(O9:V9))/(SUM(O9:V9)),"n/a"),"n/a"))</f>
        <v>0.30192256645557619</v>
      </c>
      <c r="E9" s="16">
        <f>IF(G9=0,IF(AND(COUNT(H9:S9)=12,COUNT(AJ9:AU9)=12),IF(AND(SUM(H9:S9)&gt;0,SUM(AJ9:AU9)&gt;0),(SUM(H9:S9)-SUM(AJ9:AU9))/(SUM(AJ9:AU9)),"n/a"),"n/a"),IF(AND(COUNT(G9:R9)=12,COUNT(AI9:AT9)=12),IF(AND(SUM(G9:R9)&gt;0,SUM(AI9:AT9)&gt;0),(SUM(G9:R9)-SUM(AI9:AT9))/(SUM(AI9:AT9)),"n/a"),"n/a"))</f>
        <v>1.8631735635605835</v>
      </c>
      <c r="F9" s="18">
        <f>IF(G9=0,SUM(H9:K9),SUM(G9:J9))</f>
        <v>17450</v>
      </c>
      <c r="G9" s="15">
        <v>5027</v>
      </c>
      <c r="H9" s="21">
        <v>4071</v>
      </c>
      <c r="I9" s="21">
        <v>4086</v>
      </c>
      <c r="J9" s="11">
        <v>4266</v>
      </c>
      <c r="K9" s="11">
        <v>4862</v>
      </c>
      <c r="L9" s="6">
        <v>2212</v>
      </c>
      <c r="M9" s="6">
        <v>3172</v>
      </c>
      <c r="N9" s="6">
        <v>6637</v>
      </c>
      <c r="O9" s="6">
        <v>3382</v>
      </c>
      <c r="P9" s="22">
        <v>3541</v>
      </c>
      <c r="Q9" s="6">
        <v>3538</v>
      </c>
      <c r="R9" s="6">
        <v>3293</v>
      </c>
      <c r="S9" s="6">
        <v>3467</v>
      </c>
      <c r="T9" s="22">
        <v>3040</v>
      </c>
      <c r="U9" s="6">
        <v>3188</v>
      </c>
      <c r="V9" s="6">
        <v>2922</v>
      </c>
      <c r="W9" s="6">
        <v>2836</v>
      </c>
      <c r="X9" s="22">
        <v>3617</v>
      </c>
      <c r="Y9" s="6">
        <v>2485</v>
      </c>
      <c r="Z9" s="6">
        <v>2284</v>
      </c>
      <c r="AA9" s="6">
        <v>2172</v>
      </c>
      <c r="AB9" s="22">
        <v>1684</v>
      </c>
      <c r="AC9" s="6">
        <v>1968</v>
      </c>
      <c r="AD9" s="6">
        <v>1754</v>
      </c>
      <c r="AE9" s="6">
        <v>1611</v>
      </c>
      <c r="AF9" s="22">
        <v>1218</v>
      </c>
      <c r="AG9" s="6">
        <v>1597</v>
      </c>
      <c r="AH9" s="6">
        <v>1585</v>
      </c>
      <c r="AI9" s="6">
        <v>1413</v>
      </c>
      <c r="AJ9" s="6">
        <v>1510</v>
      </c>
      <c r="AK9" s="6">
        <v>1602</v>
      </c>
      <c r="AL9" s="6">
        <v>1408</v>
      </c>
      <c r="AM9" s="6">
        <v>1099</v>
      </c>
      <c r="AN9" s="6">
        <v>1427</v>
      </c>
      <c r="AO9" s="6">
        <v>1570</v>
      </c>
      <c r="AP9" s="6">
        <v>1436</v>
      </c>
      <c r="AQ9" s="6">
        <v>1192</v>
      </c>
      <c r="AR9" s="6">
        <v>1244</v>
      </c>
      <c r="AS9" s="6">
        <v>1557</v>
      </c>
      <c r="AT9" s="6">
        <v>1337</v>
      </c>
      <c r="AU9" s="6">
        <v>1388</v>
      </c>
      <c r="AV9" s="6">
        <v>1258</v>
      </c>
      <c r="AW9" s="6">
        <v>1271</v>
      </c>
      <c r="AX9" s="6">
        <v>1267</v>
      </c>
      <c r="AY9" s="6">
        <v>1346</v>
      </c>
    </row>
    <row r="10" spans="1:51" x14ac:dyDescent="0.2">
      <c r="A10" t="s">
        <v>71</v>
      </c>
      <c r="B10" s="8" t="s">
        <v>72</v>
      </c>
      <c r="C10" s="16">
        <f>IF(G10=0,IF(AND(COUNT(H10:K10)=4,COUNT(L10:O10)=4),IF(AND(SUM(H10:K10)&gt;0,SUM(L10:O10)&gt;0),(SUM(H10:K10)-SUM(L10:O10))/(SUM(L10:O10)),"n/a"),"n/a"),IF(AND(COUNT(G10:J10)=4,COUNT(K10:N10)=4),IF(AND(SUM(G10:J10)&gt;0,SUM(K10:N10)&gt;0),(SUM(G10:J10)-SUM(K10:N10))/(SUM(K10:N10)),"n/a"),"n/a"))</f>
        <v>0.29103357719002065</v>
      </c>
      <c r="D10" s="16">
        <f>IF(G10=0,IF(AND(COUNT(H10:O10)=8,COUNT(P10:W10)=8),IF(AND(SUM(H10:O10)&gt;0,SUM(P10:W10)&gt;0),(SUM(H10:O10)-SUM(P10:W10))/(SUM(P10:W10)),"n/a"),"n/a"),IF(AND(COUNT(G10:N10)=8,COUNT(O10:V10)=8),IF(AND(SUM(G10:N10)&gt;0,SUM(O10:V10)&gt;0),(SUM(G10:N10)-SUM(O10:V10))/(SUM(O10:V10)),"n/a"),"n/a"))</f>
        <v>3.4603981363828883E-2</v>
      </c>
      <c r="E10" s="16">
        <f>IF(G10=0,IF(AND(COUNT(H10:S10)=12,COUNT(AJ10:AU10)=12),IF(AND(SUM(H10:S10)&gt;0,SUM(AJ10:AU10)&gt;0),(SUM(H10:S10)-SUM(AJ10:AU10))/(SUM(AJ10:AU10)),"n/a"),"n/a"),IF(AND(COUNT(G10:R10)=12,COUNT(AI10:AT10)=12),IF(AND(SUM(G10:R10)&gt;0,SUM(AI10:AT10)&gt;0),(SUM(G10:R10)-SUM(AI10:AT10))/(SUM(AI10:AT10)),"n/a"),"n/a"))</f>
        <v>1.7626497005988024</v>
      </c>
      <c r="F10" s="18">
        <f>IF(G10=0,SUM(H10:K10),SUM(G10:J10))</f>
        <v>13765</v>
      </c>
      <c r="G10" s="15">
        <v>3647</v>
      </c>
      <c r="H10" s="21">
        <v>3959</v>
      </c>
      <c r="I10" s="21">
        <v>3584</v>
      </c>
      <c r="J10" s="11">
        <v>2575</v>
      </c>
      <c r="K10" s="11">
        <v>3026</v>
      </c>
      <c r="L10" s="6">
        <v>3126</v>
      </c>
      <c r="M10" s="6">
        <v>2137</v>
      </c>
      <c r="N10" s="6">
        <v>2373</v>
      </c>
      <c r="O10" s="6">
        <v>3084</v>
      </c>
      <c r="P10" s="22">
        <v>3272</v>
      </c>
      <c r="Q10" s="6">
        <v>3025</v>
      </c>
      <c r="R10" s="6">
        <v>3101</v>
      </c>
      <c r="S10" s="6">
        <v>2977</v>
      </c>
      <c r="T10" s="22">
        <v>2977</v>
      </c>
      <c r="U10" s="6">
        <v>2845</v>
      </c>
      <c r="V10" s="6">
        <v>2329</v>
      </c>
      <c r="W10" s="6">
        <v>2605</v>
      </c>
      <c r="X10" s="22">
        <v>2522</v>
      </c>
      <c r="Y10" s="6">
        <v>2140</v>
      </c>
      <c r="Z10" s="6">
        <v>2059</v>
      </c>
      <c r="AA10" s="6">
        <v>430</v>
      </c>
      <c r="AB10" s="22">
        <v>2070</v>
      </c>
      <c r="AC10" s="6">
        <v>1931</v>
      </c>
      <c r="AD10" s="6">
        <v>412</v>
      </c>
      <c r="AE10" s="6">
        <v>1707</v>
      </c>
      <c r="AF10" s="22">
        <v>1941</v>
      </c>
      <c r="AG10" s="6">
        <v>1512</v>
      </c>
      <c r="AH10" s="6">
        <v>1697</v>
      </c>
      <c r="AI10" s="6">
        <v>1550</v>
      </c>
      <c r="AJ10" s="6">
        <v>1569</v>
      </c>
      <c r="AK10" s="6">
        <v>1073</v>
      </c>
      <c r="AL10" s="6">
        <v>1360</v>
      </c>
      <c r="AM10" s="6">
        <v>1598</v>
      </c>
      <c r="AN10" s="6">
        <v>1407</v>
      </c>
      <c r="AO10" s="6">
        <v>1192</v>
      </c>
      <c r="AP10" s="6">
        <v>1225</v>
      </c>
      <c r="AQ10" s="6">
        <v>1270</v>
      </c>
      <c r="AR10" s="6">
        <v>1293</v>
      </c>
      <c r="AS10" s="6">
        <v>1662</v>
      </c>
      <c r="AT10" s="6">
        <v>-1839</v>
      </c>
      <c r="AU10" s="6">
        <v>1292</v>
      </c>
      <c r="AV10" s="6">
        <v>1029</v>
      </c>
      <c r="AW10" s="6">
        <v>880</v>
      </c>
      <c r="AX10" s="6">
        <v>1005</v>
      </c>
      <c r="AY10" s="6">
        <v>881</v>
      </c>
    </row>
    <row r="11" spans="1:51" x14ac:dyDescent="0.2">
      <c r="A11" t="s">
        <v>83</v>
      </c>
      <c r="B11" s="8" t="s">
        <v>84</v>
      </c>
      <c r="C11" s="16">
        <f>IF(G11=0,IF(AND(COUNT(H11:K11)=4,COUNT(L11:O11)=4),IF(AND(SUM(H11:K11)&gt;0,SUM(L11:O11)&gt;0),(SUM(H11:K11)-SUM(L11:O11))/(SUM(L11:O11)),"n/a"),"n/a"),IF(AND(COUNT(G11:J11)=4,COUNT(K11:N11)=4),IF(AND(SUM(G11:J11)&gt;0,SUM(K11:N11)&gt;0),(SUM(G11:J11)-SUM(K11:N11))/(SUM(K11:N11)),"n/a"),"n/a"))</f>
        <v>0.27724234416290999</v>
      </c>
      <c r="D11" s="16">
        <f>IF(G11=0,IF(AND(COUNT(H11:O11)=8,COUNT(P11:W11)=8),IF(AND(SUM(H11:O11)&gt;0,SUM(P11:W11)&gt;0),(SUM(H11:O11)-SUM(P11:W11))/(SUM(P11:W11)),"n/a"),"n/a"),IF(AND(COUNT(G11:N11)=8,COUNT(O11:V11)=8),IF(AND(SUM(G11:N11)&gt;0,SUM(O11:V11)&gt;0),(SUM(G11:N11)-SUM(O11:V11))/(SUM(O11:V11)),"n/a"),"n/a"))</f>
        <v>0.31015516701694762</v>
      </c>
      <c r="E11" s="16">
        <f>IF(G11=0,IF(AND(COUNT(H11:S11)=12,COUNT(AJ11:AU11)=12),IF(AND(SUM(H11:S11)&gt;0,SUM(AJ11:AU11)&gt;0),(SUM(H11:S11)-SUM(AJ11:AU11))/(SUM(AJ11:AU11)),"n/a"),"n/a"),IF(AND(COUNT(G11:R11)=12,COUNT(AI11:AT11)=12),IF(AND(SUM(G11:R11)&gt;0,SUM(AI11:AT11)&gt;0),(SUM(G11:R11)-SUM(AI11:AT11))/(SUM(AI11:AT11)),"n/a"),"n/a"))</f>
        <v>1.4925299723332308</v>
      </c>
      <c r="F11" s="18">
        <f>IF(G11=0,SUM(H11:K11),SUM(G11:J11))</f>
        <v>16433</v>
      </c>
      <c r="G11" s="15">
        <v>3352</v>
      </c>
      <c r="H11" s="21">
        <v>4129</v>
      </c>
      <c r="I11" s="21">
        <v>4807</v>
      </c>
      <c r="J11" s="11">
        <v>4145</v>
      </c>
      <c r="K11" s="11">
        <v>2857</v>
      </c>
      <c r="L11" s="6">
        <v>3432</v>
      </c>
      <c r="M11" s="6">
        <v>4332</v>
      </c>
      <c r="N11" s="6">
        <v>2245</v>
      </c>
      <c r="O11" s="6">
        <v>2481</v>
      </c>
      <c r="P11" s="22">
        <v>2769</v>
      </c>
      <c r="Q11" s="6">
        <v>3479</v>
      </c>
      <c r="R11" s="6">
        <v>2513</v>
      </c>
      <c r="S11" s="6">
        <v>2344</v>
      </c>
      <c r="T11" s="22">
        <v>2867</v>
      </c>
      <c r="U11" s="6">
        <v>3506</v>
      </c>
      <c r="V11" s="6">
        <v>2404</v>
      </c>
      <c r="W11" s="6">
        <v>1779</v>
      </c>
      <c r="X11" s="22">
        <v>2165</v>
      </c>
      <c r="Y11" s="6">
        <v>2672</v>
      </c>
      <c r="Z11" s="6">
        <v>2014</v>
      </c>
      <c r="AA11" s="6">
        <v>1744</v>
      </c>
      <c r="AB11" s="22">
        <v>1969</v>
      </c>
      <c r="AC11" s="6">
        <v>2441</v>
      </c>
      <c r="AD11" s="6">
        <v>1803</v>
      </c>
      <c r="AE11" s="6">
        <v>1471</v>
      </c>
      <c r="AF11" s="22">
        <v>1725</v>
      </c>
      <c r="AG11" s="6">
        <v>2234</v>
      </c>
      <c r="AH11" s="6">
        <v>1579</v>
      </c>
      <c r="AI11" s="6">
        <v>1379</v>
      </c>
      <c r="AJ11" s="6">
        <v>1537</v>
      </c>
      <c r="AK11" s="6">
        <v>2050</v>
      </c>
      <c r="AL11" s="6">
        <v>1379</v>
      </c>
      <c r="AM11" s="6">
        <v>1013</v>
      </c>
      <c r="AN11" s="6">
        <v>1351</v>
      </c>
      <c r="AO11" s="6">
        <v>1795</v>
      </c>
      <c r="AP11" s="6">
        <v>1226</v>
      </c>
      <c r="AQ11" s="6">
        <v>1021</v>
      </c>
      <c r="AR11" s="6">
        <v>947</v>
      </c>
      <c r="AS11" s="6">
        <v>1532</v>
      </c>
      <c r="AT11" s="6">
        <v>1035</v>
      </c>
      <c r="AU11" s="6">
        <v>774</v>
      </c>
      <c r="AV11" s="6">
        <v>934</v>
      </c>
      <c r="AW11" s="6">
        <v>1363</v>
      </c>
      <c r="AX11" s="6">
        <v>812</v>
      </c>
      <c r="AY11" s="6">
        <v>587</v>
      </c>
    </row>
    <row r="12" spans="1:51" x14ac:dyDescent="0.2">
      <c r="A12" t="s">
        <v>79</v>
      </c>
      <c r="B12" s="8" t="s">
        <v>80</v>
      </c>
      <c r="C12" s="16">
        <f>IF(G12=0,IF(AND(COUNT(H12:K12)=4,COUNT(L12:O12)=4),IF(AND(SUM(H12:K12)&gt;0,SUM(L12:O12)&gt;0),(SUM(H12:K12)-SUM(L12:O12))/(SUM(L12:O12)),"n/a"),"n/a"),IF(AND(COUNT(G12:J12)=4,COUNT(K12:N12)=4),IF(AND(SUM(G12:J12)&gt;0,SUM(K12:N12)&gt;0),(SUM(G12:J12)-SUM(K12:N12))/(SUM(K12:N12)),"n/a"),"n/a"))</f>
        <v>0.13287453679195341</v>
      </c>
      <c r="D12" s="16">
        <f>IF(G12=0,IF(AND(COUNT(H12:O12)=8,COUNT(P12:W12)=8),IF(AND(SUM(H12:O12)&gt;0,SUM(P12:W12)&gt;0),(SUM(H12:O12)-SUM(P12:W12))/(SUM(P12:W12)),"n/a"),"n/a"),IF(AND(COUNT(G12:N12)=8,COUNT(O12:V12)=8),IF(AND(SUM(G12:N12)&gt;0,SUM(O12:V12)&gt;0),(SUM(G12:N12)-SUM(O12:V12))/(SUM(O12:V12)),"n/a"),"n/a"))</f>
        <v>0.17108475758632716</v>
      </c>
      <c r="E12" s="16">
        <f>IF(G12=0,IF(AND(COUNT(H12:S12)=12,COUNT(AJ12:AU12)=12),IF(AND(SUM(H12:S12)&gt;0,SUM(AJ12:AU12)&gt;0),(SUM(H12:S12)-SUM(AJ12:AU12))/(SUM(AJ12:AU12)),"n/a"),"n/a"),IF(AND(COUNT(G12:R12)=12,COUNT(AI12:AT12)=12),IF(AND(SUM(G12:R12)&gt;0,SUM(AI12:AT12)&gt;0),(SUM(G12:R12)-SUM(AI12:AT12))/(SUM(AI12:AT12)),"n/a"),"n/a"))</f>
        <v>1.3921320831634734</v>
      </c>
      <c r="F12" s="18">
        <f>IF(G12=0,SUM(H12:K12),SUM(G12:J12))</f>
        <v>21400</v>
      </c>
      <c r="G12" s="15">
        <v>4580</v>
      </c>
      <c r="H12" s="21">
        <v>4613</v>
      </c>
      <c r="I12" s="21">
        <v>6407</v>
      </c>
      <c r="J12" s="11">
        <v>5800</v>
      </c>
      <c r="K12" s="11">
        <v>5245</v>
      </c>
      <c r="L12" s="23">
        <v>4588</v>
      </c>
      <c r="M12" s="23">
        <v>4357</v>
      </c>
      <c r="N12" s="23">
        <v>4700</v>
      </c>
      <c r="O12" s="23">
        <v>4156</v>
      </c>
      <c r="P12" s="24">
        <v>5095</v>
      </c>
      <c r="Q12" s="23">
        <v>5194</v>
      </c>
      <c r="R12" s="23">
        <v>3944</v>
      </c>
      <c r="S12" s="23">
        <v>5032</v>
      </c>
      <c r="T12" s="24">
        <v>1939</v>
      </c>
      <c r="U12" s="23">
        <v>4924</v>
      </c>
      <c r="V12" s="23">
        <v>4120</v>
      </c>
      <c r="W12" s="23">
        <v>4545</v>
      </c>
      <c r="X12" s="24">
        <v>18669</v>
      </c>
      <c r="Y12" s="23">
        <v>3620</v>
      </c>
      <c r="Z12" s="23">
        <v>4362</v>
      </c>
      <c r="AA12" s="23">
        <v>3450</v>
      </c>
      <c r="AB12" s="24">
        <v>4495</v>
      </c>
      <c r="AC12" s="23">
        <v>3620</v>
      </c>
      <c r="AD12" s="23">
        <v>702</v>
      </c>
      <c r="AE12" s="23">
        <v>4310</v>
      </c>
      <c r="AF12" s="24">
        <v>5391</v>
      </c>
      <c r="AG12" s="23">
        <v>4038</v>
      </c>
      <c r="AH12" s="23">
        <v>4231</v>
      </c>
      <c r="AI12" s="23">
        <v>4219</v>
      </c>
      <c r="AJ12" s="23">
        <v>-2231</v>
      </c>
      <c r="AK12" s="23">
        <v>3695</v>
      </c>
      <c r="AL12" s="23">
        <v>4214</v>
      </c>
      <c r="AM12" s="23">
        <v>3947</v>
      </c>
      <c r="AN12" s="23">
        <v>5067</v>
      </c>
      <c r="AO12" s="23">
        <v>2232</v>
      </c>
      <c r="AP12" s="23">
        <v>2246</v>
      </c>
      <c r="AQ12" s="23">
        <v>1952</v>
      </c>
      <c r="AR12" s="23">
        <v>-4229</v>
      </c>
      <c r="AS12" s="23">
        <v>1593</v>
      </c>
      <c r="AT12" s="23">
        <v>1825</v>
      </c>
      <c r="AU12" s="23">
        <v>1686</v>
      </c>
      <c r="AV12" s="23">
        <v>-2023</v>
      </c>
      <c r="AW12" s="23">
        <v>1379</v>
      </c>
      <c r="AX12" s="23">
        <v>1609</v>
      </c>
      <c r="AY12" s="23">
        <v>1439</v>
      </c>
    </row>
    <row r="13" spans="1:51" x14ac:dyDescent="0.2">
      <c r="A13" t="s">
        <v>35</v>
      </c>
      <c r="B13" s="8" t="s">
        <v>36</v>
      </c>
      <c r="C13" s="16">
        <f>IF(G13=0,IF(AND(COUNT(H13:K13)=4,COUNT(L13:O13)=4),IF(AND(SUM(H13:K13)&gt;0,SUM(L13:O13)&gt;0),(SUM(H13:K13)-SUM(L13:O13))/(SUM(L13:O13)),"n/a"),"n/a"),IF(AND(COUNT(G13:J13)=4,COUNT(K13:N13)=4),IF(AND(SUM(G13:J13)&gt;0,SUM(K13:N13)&gt;0),(SUM(G13:J13)-SUM(K13:N13))/(SUM(K13:N13)),"n/a"),"n/a"))</f>
        <v>0.32372708210118822</v>
      </c>
      <c r="D13" s="16">
        <f>IF(G13=0,IF(AND(COUNT(H13:O13)=8,COUNT(P13:W13)=8),IF(AND(SUM(H13:O13)&gt;0,SUM(P13:W13)&gt;0),(SUM(H13:O13)-SUM(P13:W13))/(SUM(P13:W13)),"n/a"),"n/a"),IF(AND(COUNT(G13:N13)=8,COUNT(O13:V13)=8),IF(AND(SUM(G13:N13)&gt;0,SUM(O13:V13)&gt;0),(SUM(G13:N13)-SUM(O13:V13))/(SUM(O13:V13)),"n/a"),"n/a"))</f>
        <v>-2.0550475662695113E-3</v>
      </c>
      <c r="E13" s="16">
        <f>IF(G13=0,IF(AND(COUNT(H13:S13)=12,COUNT(AJ13:AU13)=12),IF(AND(SUM(H13:S13)&gt;0,SUM(AJ13:AU13)&gt;0),(SUM(H13:S13)-SUM(AJ13:AU13))/(SUM(AJ13:AU13)),"n/a"),"n/a"),IF(AND(COUNT(G13:R13)=12,COUNT(AI13:AT13)=12),IF(AND(SUM(G13:R13)&gt;0,SUM(AI13:AT13)&gt;0),(SUM(G13:R13)-SUM(AI13:AT13))/(SUM(AI13:AT13)),"n/a"),"n/a"))</f>
        <v>1.0882753379982901</v>
      </c>
      <c r="F13" s="18">
        <f>IF(G13=0,SUM(H13:K13),SUM(G13:J13))</f>
        <v>24620</v>
      </c>
      <c r="G13" s="15">
        <v>8113</v>
      </c>
      <c r="H13" s="21">
        <v>4623</v>
      </c>
      <c r="I13" s="21">
        <v>6823</v>
      </c>
      <c r="J13" s="11">
        <v>5061</v>
      </c>
      <c r="K13" s="11">
        <v>3361</v>
      </c>
      <c r="L13" s="6">
        <v>5857</v>
      </c>
      <c r="M13" s="6">
        <v>4276</v>
      </c>
      <c r="N13" s="6">
        <v>5105</v>
      </c>
      <c r="O13" s="6">
        <v>5661</v>
      </c>
      <c r="P13" s="22">
        <v>6905</v>
      </c>
      <c r="Q13" s="6">
        <v>5990</v>
      </c>
      <c r="R13" s="6">
        <v>4179</v>
      </c>
      <c r="S13" s="6">
        <v>3974</v>
      </c>
      <c r="T13" s="22">
        <v>5195</v>
      </c>
      <c r="U13" s="6">
        <v>6398</v>
      </c>
      <c r="V13" s="6">
        <v>5006</v>
      </c>
      <c r="W13" s="6">
        <v>4454</v>
      </c>
      <c r="X13" s="22">
        <v>-687</v>
      </c>
      <c r="Y13" s="6">
        <v>4516</v>
      </c>
      <c r="Z13" s="6">
        <v>2808</v>
      </c>
      <c r="AA13" s="6">
        <v>2964</v>
      </c>
      <c r="AB13" s="22">
        <v>3562</v>
      </c>
      <c r="AC13" s="6">
        <v>3378</v>
      </c>
      <c r="AD13" s="6">
        <v>1330</v>
      </c>
      <c r="AE13" s="6">
        <v>2046</v>
      </c>
      <c r="AF13" s="22">
        <v>3613</v>
      </c>
      <c r="AG13" s="6">
        <v>3109</v>
      </c>
      <c r="AH13" s="6">
        <v>2706</v>
      </c>
      <c r="AI13" s="6">
        <v>1992</v>
      </c>
      <c r="AJ13" s="6">
        <v>3661</v>
      </c>
      <c r="AK13" s="6">
        <v>3317</v>
      </c>
      <c r="AL13" s="6">
        <v>2796</v>
      </c>
      <c r="AM13" s="6">
        <v>1930</v>
      </c>
      <c r="AN13" s="6">
        <v>2625</v>
      </c>
      <c r="AO13" s="6">
        <v>2950</v>
      </c>
      <c r="AP13" s="6">
        <v>2000</v>
      </c>
      <c r="AQ13" s="6">
        <v>2045</v>
      </c>
      <c r="AR13" s="6">
        <v>2468</v>
      </c>
      <c r="AS13" s="6">
        <v>2972</v>
      </c>
      <c r="AT13" s="6">
        <v>2827</v>
      </c>
      <c r="AU13" s="6">
        <v>2738</v>
      </c>
      <c r="AV13" s="6">
        <v>3360</v>
      </c>
      <c r="AW13" s="6">
        <v>3468</v>
      </c>
      <c r="AX13" s="6">
        <v>2954</v>
      </c>
      <c r="AY13" s="6">
        <v>3160</v>
      </c>
    </row>
    <row r="14" spans="1:51" x14ac:dyDescent="0.2">
      <c r="A14" t="s">
        <v>29</v>
      </c>
      <c r="B14" s="8" t="s">
        <v>30</v>
      </c>
      <c r="C14" s="16">
        <f>IF(G14=0,IF(AND(COUNT(H14:K14)=4,COUNT(L14:O14)=4),IF(AND(SUM(H14:K14)&gt;0,SUM(L14:O14)&gt;0),(SUM(H14:K14)-SUM(L14:O14))/(SUM(L14:O14)),"n/a"),"n/a"),IF(AND(COUNT(G14:J14)=4,COUNT(K14:N14)=4),IF(AND(SUM(G14:J14)&gt;0,SUM(K14:N14)&gt;0),(SUM(G14:J14)-SUM(K14:N14))/(SUM(K14:N14)),"n/a"),"n/a"))</f>
        <v>0.33578383195083278</v>
      </c>
      <c r="D14" s="16">
        <f>IF(G14=0,IF(AND(COUNT(H14:O14)=8,COUNT(P14:W14)=8),IF(AND(SUM(H14:O14)&gt;0,SUM(P14:W14)&gt;0),(SUM(H14:O14)-SUM(P14:W14))/(SUM(P14:W14)),"n/a"),"n/a"),IF(AND(COUNT(G14:N14)=8,COUNT(O14:V14)=8),IF(AND(SUM(G14:N14)&gt;0,SUM(O14:V14)&gt;0),(SUM(G14:N14)-SUM(O14:V14))/(SUM(O14:V14)),"n/a"),"n/a"))</f>
        <v>0.5582987279800673</v>
      </c>
      <c r="E14" s="16">
        <f>IF(G14=0,IF(AND(COUNT(H14:S14)=12,COUNT(AJ14:AU14)=12),IF(AND(SUM(H14:S14)&gt;0,SUM(AJ14:AU14)&gt;0),(SUM(H14:S14)-SUM(AJ14:AU14))/(SUM(AJ14:AU14)),"n/a"),"n/a"),IF(AND(COUNT(G14:R14)=12,COUNT(AI14:AT14)=12),IF(AND(SUM(G14:R14)&gt;0,SUM(AI14:AT14)&gt;0),(SUM(G14:R14)-SUM(AI14:AT14))/(SUM(AI14:AT14)),"n/a"),"n/a"))</f>
        <v>0.88087421217858086</v>
      </c>
      <c r="F14" s="18">
        <f>IF(G14=0,SUM(H14:K14),SUM(G14:J14))</f>
        <v>101935</v>
      </c>
      <c r="G14" s="15">
        <v>25010</v>
      </c>
      <c r="H14" s="21">
        <v>34630</v>
      </c>
      <c r="I14" s="21">
        <v>20551</v>
      </c>
      <c r="J14" s="11">
        <v>21744</v>
      </c>
      <c r="K14" s="11">
        <v>23630</v>
      </c>
      <c r="L14" s="6">
        <v>28755</v>
      </c>
      <c r="M14" s="6">
        <v>12673</v>
      </c>
      <c r="N14" s="6">
        <v>11253</v>
      </c>
      <c r="O14" s="6">
        <v>11249</v>
      </c>
      <c r="P14" s="22">
        <v>22236</v>
      </c>
      <c r="Q14" s="6">
        <v>13686</v>
      </c>
      <c r="R14" s="6">
        <v>10044</v>
      </c>
      <c r="S14" s="6">
        <v>11561</v>
      </c>
      <c r="T14" s="22">
        <v>19965</v>
      </c>
      <c r="U14" s="6">
        <v>14125</v>
      </c>
      <c r="V14" s="6">
        <v>11519</v>
      </c>
      <c r="W14" s="6">
        <v>13822</v>
      </c>
      <c r="X14" s="22">
        <v>20065</v>
      </c>
      <c r="Y14" s="6">
        <v>10714</v>
      </c>
      <c r="Z14" s="6">
        <v>8717</v>
      </c>
      <c r="AA14" s="6">
        <v>11029</v>
      </c>
      <c r="AB14" s="22">
        <v>17891</v>
      </c>
      <c r="AC14" s="6">
        <v>9014</v>
      </c>
      <c r="AD14" s="6">
        <v>7796</v>
      </c>
      <c r="AE14" s="6">
        <v>10516</v>
      </c>
      <c r="AF14" s="22">
        <v>18361</v>
      </c>
      <c r="AG14" s="6">
        <v>11124</v>
      </c>
      <c r="AH14" s="6">
        <v>10677</v>
      </c>
      <c r="AI14" s="6">
        <v>13569</v>
      </c>
      <c r="AJ14" s="6">
        <v>18024</v>
      </c>
      <c r="AK14" s="6">
        <v>8467</v>
      </c>
      <c r="AL14" s="6">
        <v>7748</v>
      </c>
      <c r="AM14" s="6">
        <v>10223</v>
      </c>
      <c r="AN14" s="6">
        <v>13072</v>
      </c>
      <c r="AO14" s="6">
        <v>7512</v>
      </c>
      <c r="AP14" s="6">
        <v>6900</v>
      </c>
      <c r="AQ14" s="6">
        <v>9547</v>
      </c>
      <c r="AR14" s="6">
        <v>13078</v>
      </c>
      <c r="AS14" s="6">
        <v>8223</v>
      </c>
      <c r="AT14" s="6">
        <v>8824</v>
      </c>
      <c r="AU14" s="6">
        <v>11622</v>
      </c>
      <c r="AV14" s="6">
        <v>13064</v>
      </c>
      <c r="AW14" s="6">
        <v>6623</v>
      </c>
      <c r="AX14" s="6">
        <v>7308</v>
      </c>
      <c r="AY14" s="6">
        <v>5987</v>
      </c>
    </row>
    <row r="15" spans="1:51" x14ac:dyDescent="0.2">
      <c r="A15" t="s">
        <v>51</v>
      </c>
      <c r="B15" s="8" t="s">
        <v>52</v>
      </c>
      <c r="C15" s="16">
        <f>IF(G15=0,IF(AND(COUNT(H15:K15)=4,COUNT(L15:O15)=4),IF(AND(SUM(H15:K15)&gt;0,SUM(L15:O15)&gt;0),(SUM(H15:K15)-SUM(L15:O15))/(SUM(L15:O15)),"n/a"),"n/a"),IF(AND(COUNT(G15:J15)=4,COUNT(K15:N15)=4),IF(AND(SUM(G15:J15)&gt;0,SUM(K15:N15)&gt;0),(SUM(G15:J15)-SUM(K15:N15))/(SUM(K15:N15)),"n/a"),"n/a"))</f>
        <v>4.2930723667267578E-2</v>
      </c>
      <c r="D15" s="16">
        <f>IF(G15=0,IF(AND(COUNT(H15:O15)=8,COUNT(P15:W15)=8),IF(AND(SUM(H15:O15)&gt;0,SUM(P15:W15)&gt;0),(SUM(H15:O15)-SUM(P15:W15))/(SUM(P15:W15)),"n/a"),"n/a"),IF(AND(COUNT(G15:N15)=8,COUNT(O15:V15)=8),IF(AND(SUM(G15:N15)&gt;0,SUM(O15:V15)&gt;0),(SUM(G15:N15)-SUM(O15:V15))/(SUM(O15:V15)),"n/a"),"n/a"))</f>
        <v>0.33224170361413408</v>
      </c>
      <c r="E15" s="16">
        <f>IF(G15=0,IF(AND(COUNT(H15:S15)=12,COUNT(AJ15:AU15)=12),IF(AND(SUM(H15:S15)&gt;0,SUM(AJ15:AU15)&gt;0),(SUM(H15:S15)-SUM(AJ15:AU15))/(SUM(AJ15:AU15)),"n/a"),"n/a"),IF(AND(COUNT(G15:R15)=12,COUNT(AI15:AT15)=12),IF(AND(SUM(G15:R15)&gt;0,SUM(AI15:AT15)&gt;0),(SUM(G15:R15)-SUM(AI15:AT15))/(SUM(AI15:AT15)),"n/a"),"n/a"))</f>
        <v>0.87584079740703302</v>
      </c>
      <c r="F15" s="18">
        <f>IF(G15=0,SUM(H15:K15),SUM(G15:J15))</f>
        <v>40497</v>
      </c>
      <c r="G15" s="15">
        <v>7845</v>
      </c>
      <c r="H15" s="21">
        <v>9927</v>
      </c>
      <c r="I15" s="21">
        <v>11229</v>
      </c>
      <c r="J15" s="11">
        <v>11496</v>
      </c>
      <c r="K15" s="11">
        <v>13851</v>
      </c>
      <c r="L15" s="6">
        <v>11699</v>
      </c>
      <c r="M15" s="6">
        <v>9015</v>
      </c>
      <c r="N15" s="6">
        <v>4265</v>
      </c>
      <c r="O15" s="6">
        <v>2431</v>
      </c>
      <c r="P15" s="22">
        <v>8091</v>
      </c>
      <c r="Q15" s="6">
        <v>8606</v>
      </c>
      <c r="R15" s="6">
        <v>9192</v>
      </c>
      <c r="S15" s="6">
        <v>8753</v>
      </c>
      <c r="T15" s="22">
        <v>6643</v>
      </c>
      <c r="U15" s="6">
        <v>7948</v>
      </c>
      <c r="V15" s="6">
        <v>7880</v>
      </c>
      <c r="W15" s="6">
        <v>8238</v>
      </c>
      <c r="X15" s="22">
        <v>3775</v>
      </c>
      <c r="Y15" s="6">
        <v>6262</v>
      </c>
      <c r="Z15" s="6">
        <v>6555</v>
      </c>
      <c r="AA15" s="6">
        <v>5975</v>
      </c>
      <c r="AB15" s="22">
        <v>6248</v>
      </c>
      <c r="AC15" s="6">
        <v>5812</v>
      </c>
      <c r="AD15" s="6">
        <v>5728</v>
      </c>
      <c r="AE15" s="6">
        <v>5046</v>
      </c>
      <c r="AF15" s="22">
        <v>5153</v>
      </c>
      <c r="AG15" s="6">
        <v>6270</v>
      </c>
      <c r="AH15" s="6">
        <v>5776</v>
      </c>
      <c r="AI15" s="6">
        <v>5452</v>
      </c>
      <c r="AJ15" s="6">
        <v>4488</v>
      </c>
      <c r="AK15" s="6">
        <v>5128</v>
      </c>
      <c r="AL15" s="6">
        <v>5568</v>
      </c>
      <c r="AM15" s="6">
        <v>4893</v>
      </c>
      <c r="AN15" s="6">
        <v>4975</v>
      </c>
      <c r="AO15" s="6">
        <v>-650</v>
      </c>
      <c r="AP15" s="6">
        <v>6101</v>
      </c>
      <c r="AQ15" s="6">
        <v>6131</v>
      </c>
      <c r="AR15" s="6">
        <v>5320</v>
      </c>
      <c r="AS15" s="6">
        <v>5346</v>
      </c>
      <c r="AT15" s="6">
        <v>4634</v>
      </c>
      <c r="AU15" s="6">
        <v>4577</v>
      </c>
      <c r="AV15" s="6">
        <v>3429</v>
      </c>
      <c r="AW15" s="6">
        <v>3936</v>
      </c>
      <c r="AX15" s="6">
        <v>5067</v>
      </c>
      <c r="AY15" s="6">
        <v>5136</v>
      </c>
    </row>
    <row r="16" spans="1:51" x14ac:dyDescent="0.2">
      <c r="A16" t="s">
        <v>45</v>
      </c>
      <c r="B16" s="8" t="s">
        <v>46</v>
      </c>
      <c r="C16" s="16">
        <f>IF(G16=0,IF(AND(COUNT(H16:K16)=4,COUNT(L16:O16)=4),IF(AND(SUM(H16:K16)&gt;0,SUM(L16:O16)&gt;0),(SUM(H16:K16)-SUM(L16:O16))/(SUM(L16:O16)),"n/a"),"n/a"),IF(AND(COUNT(G16:J16)=4,COUNT(K16:N16)=4),IF(AND(SUM(G16:J16)&gt;0,SUM(K16:N16)&gt;0),(SUM(G16:J16)-SUM(K16:N16))/(SUM(K16:N16)),"n/a"),"n/a"))</f>
        <v>0.78413068844807465</v>
      </c>
      <c r="D16" s="16">
        <f>IF(G16=0,IF(AND(COUNT(H16:O16)=8,COUNT(P16:W16)=8),IF(AND(SUM(H16:O16)&gt;0,SUM(P16:W16)&gt;0),(SUM(H16:O16)-SUM(P16:W16))/(SUM(P16:W16)),"n/a"),"n/a"),IF(AND(COUNT(G16:N16)=8,COUNT(O16:V16)=8),IF(AND(SUM(G16:N16)&gt;0,SUM(O16:V16)&gt;0),(SUM(G16:N16)-SUM(O16:V16))/(SUM(O16:V16)),"n/a"),"n/a"))</f>
        <v>0.12348440258975868</v>
      </c>
      <c r="E16" s="16">
        <f>IF(G16=0,IF(AND(COUNT(H16:S16)=12,COUNT(AJ16:AU16)=12),IF(AND(SUM(H16:S16)&gt;0,SUM(AJ16:AU16)&gt;0),(SUM(H16:S16)-SUM(AJ16:AU16))/(SUM(AJ16:AU16)),"n/a"),"n/a"),IF(AND(COUNT(G16:R16)=12,COUNT(AI16:AT16)=12),IF(AND(SUM(G16:R16)&gt;0,SUM(AI16:AT16)&gt;0),(SUM(G16:R16)-SUM(AI16:AT16))/(SUM(AI16:AT16)),"n/a"),"n/a"))</f>
        <v>0.70924784217016035</v>
      </c>
      <c r="F16" s="18">
        <f>IF(G16=0,SUM(H16:K16),SUM(G16:J16))</f>
        <v>6116</v>
      </c>
      <c r="G16" s="15">
        <v>1396</v>
      </c>
      <c r="H16" s="21">
        <v>1337</v>
      </c>
      <c r="I16" s="21">
        <v>1874</v>
      </c>
      <c r="J16" s="11">
        <v>1509</v>
      </c>
      <c r="K16" s="11">
        <v>1449</v>
      </c>
      <c r="L16" s="27">
        <v>1251</v>
      </c>
      <c r="M16" s="27">
        <v>1518</v>
      </c>
      <c r="N16" s="27">
        <v>-790</v>
      </c>
      <c r="O16" s="27">
        <v>847</v>
      </c>
      <c r="P16" s="28">
        <v>1115</v>
      </c>
      <c r="Q16" s="27">
        <v>1367</v>
      </c>
      <c r="R16" s="27">
        <v>989</v>
      </c>
      <c r="S16" s="27">
        <v>1101</v>
      </c>
      <c r="T16" s="28">
        <v>847</v>
      </c>
      <c r="U16" s="27">
        <v>1092</v>
      </c>
      <c r="V16" s="27">
        <v>1137</v>
      </c>
      <c r="W16" s="27">
        <v>-921</v>
      </c>
      <c r="X16" s="28">
        <v>767</v>
      </c>
      <c r="Y16" s="27">
        <v>950</v>
      </c>
      <c r="Z16" s="27">
        <v>1008</v>
      </c>
      <c r="AA16" s="27">
        <v>1141</v>
      </c>
      <c r="AB16" s="28">
        <v>842</v>
      </c>
      <c r="AC16" s="27">
        <v>1249</v>
      </c>
      <c r="AD16" s="27">
        <v>846</v>
      </c>
      <c r="AE16" s="27">
        <v>950</v>
      </c>
      <c r="AF16" s="28">
        <v>785</v>
      </c>
      <c r="AG16" s="27">
        <v>1179</v>
      </c>
      <c r="AH16" s="27">
        <v>865</v>
      </c>
      <c r="AI16" s="27">
        <v>791</v>
      </c>
      <c r="AJ16" s="27">
        <v>655</v>
      </c>
      <c r="AK16" s="27">
        <v>962</v>
      </c>
      <c r="AL16" s="27">
        <v>698</v>
      </c>
      <c r="AM16" s="27">
        <v>682</v>
      </c>
      <c r="AN16" s="27">
        <v>534</v>
      </c>
      <c r="AO16" s="27">
        <v>779</v>
      </c>
      <c r="AP16" s="27">
        <v>655</v>
      </c>
      <c r="AQ16" s="27">
        <v>866</v>
      </c>
      <c r="AR16" s="27">
        <v>384</v>
      </c>
      <c r="AS16" s="27">
        <v>567</v>
      </c>
      <c r="AT16" s="27">
        <v>537</v>
      </c>
      <c r="AU16" s="27">
        <v>560</v>
      </c>
      <c r="AV16" s="27">
        <v>469</v>
      </c>
      <c r="AW16" s="27">
        <v>645</v>
      </c>
      <c r="AX16" s="27">
        <v>594</v>
      </c>
      <c r="AY16" s="27">
        <v>523</v>
      </c>
    </row>
    <row r="17" spans="1:51" x14ac:dyDescent="0.2">
      <c r="A17" t="s">
        <v>33</v>
      </c>
      <c r="B17" s="8" t="s">
        <v>34</v>
      </c>
      <c r="C17" s="16">
        <f>IF(G17=0,IF(AND(COUNT(H17:K17)=4,COUNT(L17:O17)=4),IF(AND(SUM(H17:K17)&gt;0,SUM(L17:O17)&gt;0),(SUM(H17:K17)-SUM(L17:O17))/(SUM(L17:O17)),"n/a"),"n/a"),IF(AND(COUNT(G17:J17)=4,COUNT(K17:N17)=4),IF(AND(SUM(G17:J17)&gt;0,SUM(K17:N17)&gt;0),(SUM(G17:J17)-SUM(K17:N17))/(SUM(K17:N17)),"n/a"),"n/a"))</f>
        <v>0.2598083155209267</v>
      </c>
      <c r="D17" s="16">
        <f>IF(G17=0,IF(AND(COUNT(H17:O17)=8,COUNT(P17:W17)=8),IF(AND(SUM(H17:O17)&gt;0,SUM(P17:W17)&gt;0),(SUM(H17:O17)-SUM(P17:W17))/(SUM(P17:W17)),"n/a"),"n/a"),IF(AND(COUNT(G17:N17)=8,COUNT(O17:V17)=8),IF(AND(SUM(G17:N17)&gt;0,SUM(O17:V17)&gt;0),(SUM(G17:N17)-SUM(O17:V17))/(SUM(O17:V17)),"n/a"),"n/a"))</f>
        <v>1.0302298209750356</v>
      </c>
      <c r="E17" s="16">
        <f>IF(G17=0,IF(AND(COUNT(H17:S17)=12,COUNT(AJ17:AU17)=12),IF(AND(SUM(H17:S17)&gt;0,SUM(AJ17:AU17)&gt;0),(SUM(H17:S17)-SUM(AJ17:AU17))/(SUM(AJ17:AU17)),"n/a"),"n/a"),IF(AND(COUNT(G17:R17)=12,COUNT(AI17:AT17)=12),IF(AND(SUM(G17:R17)&gt;0,SUM(AI17:AT17)&gt;0),(SUM(G17:R17)-SUM(AI17:AT17))/(SUM(AI17:AT17)),"n/a"),"n/a"))</f>
        <v>0.66654045184904709</v>
      </c>
      <c r="F17" s="18">
        <f>IF(G17=0,SUM(H17:K17),SUM(G17:J17))</f>
        <v>18271</v>
      </c>
      <c r="G17" s="15">
        <v>3831</v>
      </c>
      <c r="H17" s="21">
        <v>3809</v>
      </c>
      <c r="I17" s="21">
        <v>5284</v>
      </c>
      <c r="J17" s="11">
        <v>5347</v>
      </c>
      <c r="K17" s="11">
        <v>6711</v>
      </c>
      <c r="L17" s="6">
        <v>4362</v>
      </c>
      <c r="M17" s="6">
        <v>3233</v>
      </c>
      <c r="N17" s="6">
        <v>197</v>
      </c>
      <c r="O17" s="6">
        <v>1123</v>
      </c>
      <c r="P17" s="22">
        <v>1724</v>
      </c>
      <c r="Q17" s="6">
        <v>1793</v>
      </c>
      <c r="R17" s="6">
        <v>2198</v>
      </c>
      <c r="S17" s="6">
        <v>2182</v>
      </c>
      <c r="T17" s="22">
        <v>2322</v>
      </c>
      <c r="U17" s="6">
        <v>2453</v>
      </c>
      <c r="V17" s="6">
        <v>2348</v>
      </c>
      <c r="W17" s="6">
        <v>2737</v>
      </c>
      <c r="X17" s="22">
        <v>-2143</v>
      </c>
      <c r="Y17" s="6">
        <v>2035</v>
      </c>
      <c r="Z17" s="6">
        <v>1631</v>
      </c>
      <c r="AA17" s="6">
        <v>2162</v>
      </c>
      <c r="AB17" s="22">
        <v>2153</v>
      </c>
      <c r="AC17" s="6">
        <v>2100</v>
      </c>
      <c r="AD17" s="6">
        <v>1634</v>
      </c>
      <c r="AE17" s="6">
        <v>1200</v>
      </c>
      <c r="AF17" s="22">
        <v>574</v>
      </c>
      <c r="AG17" s="6">
        <v>1330</v>
      </c>
      <c r="AH17" s="6">
        <v>916</v>
      </c>
      <c r="AI17" s="6">
        <v>2748</v>
      </c>
      <c r="AJ17" s="6">
        <v>2032</v>
      </c>
      <c r="AK17" s="6">
        <v>2143</v>
      </c>
      <c r="AL17" s="6">
        <v>1953</v>
      </c>
      <c r="AM17" s="6">
        <v>1949</v>
      </c>
      <c r="AN17" s="6">
        <v>2248</v>
      </c>
      <c r="AO17" s="6">
        <v>1429</v>
      </c>
      <c r="AP17" s="6">
        <v>1861</v>
      </c>
      <c r="AQ17" s="6">
        <v>2188</v>
      </c>
      <c r="AR17" s="6">
        <v>2833</v>
      </c>
      <c r="AS17" s="6">
        <v>1458</v>
      </c>
      <c r="AT17" s="6">
        <v>927</v>
      </c>
      <c r="AU17" s="6">
        <v>2074</v>
      </c>
      <c r="AV17" s="6">
        <v>978</v>
      </c>
      <c r="AW17" s="6">
        <v>-428</v>
      </c>
      <c r="AX17" s="6">
        <v>1052</v>
      </c>
      <c r="AY17" s="6">
        <v>908</v>
      </c>
    </row>
    <row r="18" spans="1:51" x14ac:dyDescent="0.2">
      <c r="A18" t="s">
        <v>67</v>
      </c>
      <c r="B18" s="8" t="s">
        <v>68</v>
      </c>
      <c r="C18" s="16">
        <f>IF(G18=0,IF(AND(COUNT(H18:K18)=4,COUNT(L18:O18)=4),IF(AND(SUM(H18:K18)&gt;0,SUM(L18:O18)&gt;0),(SUM(H18:K18)-SUM(L18:O18))/(SUM(L18:O18)),"n/a"),"n/a"),IF(AND(COUNT(G18:J18)=4,COUNT(K18:N18)=4),IF(AND(SUM(G18:J18)&gt;0,SUM(K18:N18)&gt;0),(SUM(G18:J18)-SUM(K18:N18))/(SUM(K18:N18)),"n/a"),"n/a"))</f>
        <v>1.0179308381955314</v>
      </c>
      <c r="D18" s="16">
        <f>IF(G18=0,IF(AND(COUNT(H18:O18)=8,COUNT(P18:W18)=8),IF(AND(SUM(H18:O18)&gt;0,SUM(P18:W18)&gt;0),(SUM(H18:O18)-SUM(P18:W18))/(SUM(P18:W18)),"n/a"),"n/a"),IF(AND(COUNT(G18:N18)=8,COUNT(O18:V18)=8),IF(AND(SUM(G18:N18)&gt;0,SUM(O18:V18)&gt;0),(SUM(G18:N18)-SUM(O18:V18))/(SUM(O18:V18)),"n/a"),"n/a"))</f>
        <v>0.14348107408605629</v>
      </c>
      <c r="E18" s="16">
        <f>IF(G18=0,IF(AND(COUNT(H18:S18)=12,COUNT(AJ18:AU18)=12),IF(AND(SUM(H18:S18)&gt;0,SUM(AJ18:AU18)&gt;0),(SUM(H18:S18)-SUM(AJ18:AU18))/(SUM(AJ18:AU18)),"n/a"),"n/a"),IF(AND(COUNT(G18:R18)=12,COUNT(AI18:AT18)=12),IF(AND(SUM(G18:R18)&gt;0,SUM(AI18:AT18)&gt;0),(SUM(G18:R18)-SUM(AI18:AT18))/(SUM(AI18:AT18)),"n/a"),"n/a"))</f>
        <v>0.44448539574311252</v>
      </c>
      <c r="F18" s="18">
        <f>IF(G18=0,SUM(H18:K18),SUM(G18:J18))</f>
        <v>14180</v>
      </c>
      <c r="G18" s="15">
        <v>4310</v>
      </c>
      <c r="H18" s="21">
        <v>3758</v>
      </c>
      <c r="I18" s="21">
        <v>4567</v>
      </c>
      <c r="J18" s="11">
        <v>1545</v>
      </c>
      <c r="K18" s="11">
        <v>3179</v>
      </c>
      <c r="L18" s="27">
        <v>-2095</v>
      </c>
      <c r="M18" s="27">
        <v>2941</v>
      </c>
      <c r="N18" s="27">
        <v>3002</v>
      </c>
      <c r="O18" s="27">
        <v>3219</v>
      </c>
      <c r="P18" s="28">
        <v>2357</v>
      </c>
      <c r="Q18" s="27">
        <v>1901</v>
      </c>
      <c r="R18" s="27">
        <v>2670</v>
      </c>
      <c r="S18" s="27">
        <v>2915</v>
      </c>
      <c r="T18" s="28">
        <v>1827</v>
      </c>
      <c r="U18" s="27">
        <v>1950</v>
      </c>
      <c r="V18" s="27">
        <v>1707</v>
      </c>
      <c r="W18" s="27">
        <v>736</v>
      </c>
      <c r="X18" s="28">
        <v>-1047</v>
      </c>
      <c r="Y18" s="27">
        <v>-56</v>
      </c>
      <c r="Z18" s="27">
        <v>1946</v>
      </c>
      <c r="AA18" s="27">
        <v>1551</v>
      </c>
      <c r="AB18" s="28">
        <v>-594</v>
      </c>
      <c r="AC18" s="27">
        <v>2184</v>
      </c>
      <c r="AD18" s="27">
        <v>1205</v>
      </c>
      <c r="AE18" s="27">
        <v>1125</v>
      </c>
      <c r="AF18" s="28">
        <v>976</v>
      </c>
      <c r="AG18" s="27">
        <v>1826</v>
      </c>
      <c r="AH18" s="27">
        <v>687</v>
      </c>
      <c r="AI18" s="27">
        <v>953</v>
      </c>
      <c r="AJ18" s="27">
        <v>7316</v>
      </c>
      <c r="AK18" s="27">
        <v>895</v>
      </c>
      <c r="AL18" s="27">
        <v>2004</v>
      </c>
      <c r="AM18" s="27">
        <v>1705</v>
      </c>
      <c r="AN18" s="27">
        <v>781</v>
      </c>
      <c r="AO18" s="27">
        <v>1124</v>
      </c>
      <c r="AP18" s="27">
        <v>906</v>
      </c>
      <c r="AQ18" s="27">
        <v>1593</v>
      </c>
      <c r="AR18" s="27">
        <v>908</v>
      </c>
      <c r="AS18" s="27">
        <v>1729</v>
      </c>
      <c r="AT18" s="27">
        <v>1792</v>
      </c>
      <c r="AU18" s="27">
        <v>1736</v>
      </c>
      <c r="AV18" s="27">
        <v>1505</v>
      </c>
      <c r="AW18" s="27">
        <v>1689</v>
      </c>
      <c r="AX18" s="27">
        <v>2020</v>
      </c>
      <c r="AY18" s="27">
        <v>1043</v>
      </c>
    </row>
    <row r="19" spans="1:51" x14ac:dyDescent="0.2">
      <c r="A19" t="s">
        <v>39</v>
      </c>
      <c r="B19" s="8" t="s">
        <v>40</v>
      </c>
      <c r="C19" s="16">
        <f>IF(G19=0,IF(AND(COUNT(H19:K19)=4,COUNT(L19:O19)=4),IF(AND(SUM(H19:K19)&gt;0,SUM(L19:O19)&gt;0),(SUM(H19:K19)-SUM(L19:O19))/(SUM(L19:O19)),"n/a"),"n/a"),IF(AND(COUNT(G19:J19)=4,COUNT(K19:N19)=4),IF(AND(SUM(G19:J19)&gt;0,SUM(K19:N19)&gt;0),(SUM(G19:J19)-SUM(K19:N19))/(SUM(K19:N19)),"n/a"),"n/a"))</f>
        <v>0.13491891891891891</v>
      </c>
      <c r="D19" s="16">
        <f>IF(G19=0,IF(AND(COUNT(H19:O19)=8,COUNT(P19:W19)=8),IF(AND(SUM(H19:O19)&gt;0,SUM(P19:W19)&gt;0),(SUM(H19:O19)-SUM(P19:W19))/(SUM(P19:W19)),"n/a"),"n/a"),IF(AND(COUNT(G19:N19)=8,COUNT(O19:V19)=8),IF(AND(SUM(G19:N19)&gt;0,SUM(O19:V19)&gt;0),(SUM(G19:N19)-SUM(O19:V19))/(SUM(O19:V19)),"n/a"),"n/a"))</f>
        <v>-0.24337164750957854</v>
      </c>
      <c r="E19" s="16">
        <f>IF(G19=0,IF(AND(COUNT(H19:S19)=12,COUNT(AJ19:AU19)=12),IF(AND(SUM(H19:S19)&gt;0,SUM(AJ19:AU19)&gt;0),(SUM(H19:S19)-SUM(AJ19:AU19))/(SUM(AJ19:AU19)),"n/a"),"n/a"),IF(AND(COUNT(G19:R19)=12,COUNT(AI19:AT19)=12),IF(AND(SUM(G19:R19)&gt;0,SUM(AI19:AT19)&gt;0),(SUM(G19:R19)-SUM(AI19:AT19))/(SUM(AI19:AT19)),"n/a"),"n/a"))</f>
        <v>0.42171850289931473</v>
      </c>
      <c r="F19" s="18">
        <f>IF(G19=0,SUM(H19:K19),SUM(G19:J19))</f>
        <v>5249</v>
      </c>
      <c r="G19" s="15">
        <v>1134</v>
      </c>
      <c r="H19" s="21">
        <v>1428</v>
      </c>
      <c r="I19" s="21">
        <v>1257</v>
      </c>
      <c r="J19" s="11">
        <v>1430</v>
      </c>
      <c r="K19" s="11">
        <v>1427</v>
      </c>
      <c r="L19" s="6">
        <v>1359</v>
      </c>
      <c r="M19" s="6">
        <v>758</v>
      </c>
      <c r="N19" s="6">
        <v>1081</v>
      </c>
      <c r="O19" s="6">
        <v>1581</v>
      </c>
      <c r="P19" s="22">
        <v>1562</v>
      </c>
      <c r="Q19" s="6">
        <v>1624</v>
      </c>
      <c r="R19" s="6">
        <v>1541</v>
      </c>
      <c r="S19" s="6">
        <v>1416</v>
      </c>
      <c r="T19" s="22">
        <v>1721</v>
      </c>
      <c r="U19" s="6">
        <v>2338</v>
      </c>
      <c r="V19" s="6">
        <v>1267</v>
      </c>
      <c r="W19" s="6">
        <v>1439</v>
      </c>
      <c r="X19" s="22">
        <v>-2518</v>
      </c>
      <c r="Y19" s="6">
        <v>1345</v>
      </c>
      <c r="Z19" s="6">
        <v>1392</v>
      </c>
      <c r="AA19" s="6">
        <v>1326</v>
      </c>
      <c r="AB19" s="22">
        <v>1037</v>
      </c>
      <c r="AC19" s="6">
        <v>1240</v>
      </c>
      <c r="AD19" s="6">
        <v>1319</v>
      </c>
      <c r="AE19" s="6">
        <v>1216</v>
      </c>
      <c r="AF19" s="22">
        <v>1194</v>
      </c>
      <c r="AG19" s="6">
        <v>1264</v>
      </c>
      <c r="AH19" s="6">
        <v>1194</v>
      </c>
      <c r="AI19" s="6">
        <v>1116</v>
      </c>
      <c r="AJ19" s="6">
        <v>956</v>
      </c>
      <c r="AK19" s="6">
        <v>1167</v>
      </c>
      <c r="AL19" s="6">
        <v>1099</v>
      </c>
      <c r="AM19" s="6">
        <v>1017</v>
      </c>
      <c r="AN19" s="6">
        <v>947</v>
      </c>
      <c r="AO19" s="6">
        <v>990</v>
      </c>
      <c r="AP19" s="6">
        <v>1021</v>
      </c>
      <c r="AQ19" s="6">
        <v>966</v>
      </c>
      <c r="AR19" s="6">
        <v>251</v>
      </c>
      <c r="AS19" s="6">
        <v>950</v>
      </c>
      <c r="AT19" s="6">
        <v>902</v>
      </c>
      <c r="AU19" s="6">
        <v>823</v>
      </c>
      <c r="AV19" s="6">
        <v>-310</v>
      </c>
      <c r="AW19" s="6">
        <v>862</v>
      </c>
      <c r="AX19" s="6">
        <v>810</v>
      </c>
      <c r="AY19" s="6">
        <v>705</v>
      </c>
    </row>
    <row r="20" spans="1:51" x14ac:dyDescent="0.2">
      <c r="A20" t="s">
        <v>57</v>
      </c>
      <c r="B20" s="8" t="s">
        <v>58</v>
      </c>
      <c r="C20" s="16">
        <f>IF(G20=0,IF(AND(COUNT(H20:K20)=4,COUNT(L20:O20)=4),IF(AND(SUM(H20:K20)&gt;0,SUM(L20:O20)&gt;0),(SUM(H20:K20)-SUM(L20:O20))/(SUM(L20:O20)),"n/a"),"n/a"),IF(AND(COUNT(G20:J20)=4,COUNT(K20:N20)=4),IF(AND(SUM(G20:J20)&gt;0,SUM(K20:N20)&gt;0),(SUM(G20:J20)-SUM(K20:N20))/(SUM(K20:N20)),"n/a"),"n/a"))</f>
        <v>-0.19223712067748766</v>
      </c>
      <c r="D20" s="16">
        <f>IF(G20=0,IF(AND(COUNT(H20:O20)=8,COUNT(P20:W20)=8),IF(AND(SUM(H20:O20)&gt;0,SUM(P20:W20)&gt;0),(SUM(H20:O20)-SUM(P20:W20))/(SUM(P20:W20)),"n/a"),"n/a"),IF(AND(COUNT(G20:N20)=8,COUNT(O20:V20)=8),IF(AND(SUM(G20:N20)&gt;0,SUM(O20:V20)&gt;0),(SUM(G20:N20)-SUM(O20:V20))/(SUM(O20:V20)),"n/a"),"n/a"))</f>
        <v>-0.18679365079365079</v>
      </c>
      <c r="E20" s="16">
        <f>IF(G20=0,IF(AND(COUNT(H20:S20)=12,COUNT(AJ20:AU20)=12),IF(AND(SUM(H20:S20)&gt;0,SUM(AJ20:AU20)&gt;0),(SUM(H20:S20)-SUM(AJ20:AU20))/(SUM(AJ20:AU20)),"n/a"),"n/a"),IF(AND(COUNT(G20:R20)=12,COUNT(AI20:AT20)=12),IF(AND(SUM(G20:R20)&gt;0,SUM(AI20:AT20)&gt;0),(SUM(G20:R20)-SUM(AI20:AT20))/(SUM(AI20:AT20)),"n/a"),"n/a"))</f>
        <v>0.36344272116088666</v>
      </c>
      <c r="F20" s="18">
        <f>IF(G20=0,SUM(H20:K20),SUM(G20:J20))</f>
        <v>5723</v>
      </c>
      <c r="G20" s="15">
        <v>1476</v>
      </c>
      <c r="H20" s="21">
        <v>1899</v>
      </c>
      <c r="I20" s="21">
        <v>1884</v>
      </c>
      <c r="J20" s="11">
        <v>464</v>
      </c>
      <c r="K20" s="11">
        <v>1646</v>
      </c>
      <c r="L20" s="6">
        <v>1615</v>
      </c>
      <c r="M20" s="6">
        <v>2021</v>
      </c>
      <c r="N20" s="6">
        <v>1803</v>
      </c>
      <c r="O20" s="6">
        <v>1825</v>
      </c>
      <c r="P20" s="22">
        <v>1703</v>
      </c>
      <c r="Q20" s="6">
        <v>1968</v>
      </c>
      <c r="R20" s="6">
        <v>2179</v>
      </c>
      <c r="S20" s="6">
        <v>1992</v>
      </c>
      <c r="T20" s="22">
        <v>1928</v>
      </c>
      <c r="U20" s="6">
        <v>1859</v>
      </c>
      <c r="V20" s="6">
        <v>2296</v>
      </c>
      <c r="W20" s="6">
        <v>2311</v>
      </c>
      <c r="X20" s="22">
        <v>-4264</v>
      </c>
      <c r="Y20" s="6">
        <v>2021</v>
      </c>
      <c r="Z20" s="6">
        <v>2151</v>
      </c>
      <c r="AA20" s="6">
        <v>2071</v>
      </c>
      <c r="AB20" s="22">
        <v>1935</v>
      </c>
      <c r="AC20" s="6">
        <v>2017</v>
      </c>
      <c r="AD20" s="6">
        <v>1870</v>
      </c>
      <c r="AE20" s="6">
        <v>1900</v>
      </c>
      <c r="AF20" s="22">
        <v>1800</v>
      </c>
      <c r="AG20" s="6">
        <v>1863</v>
      </c>
      <c r="AH20" s="6">
        <v>1653</v>
      </c>
      <c r="AI20" s="6">
        <v>1623</v>
      </c>
      <c r="AJ20" s="6">
        <v>1294</v>
      </c>
      <c r="AK20" s="6">
        <v>1244</v>
      </c>
      <c r="AL20" s="6">
        <v>1547</v>
      </c>
      <c r="AM20" s="6">
        <v>1073</v>
      </c>
      <c r="AN20" s="6">
        <v>1021</v>
      </c>
      <c r="AO20" s="6">
        <v>1368</v>
      </c>
      <c r="AP20" s="6">
        <v>1258</v>
      </c>
      <c r="AQ20" s="6">
        <v>1434</v>
      </c>
      <c r="AR20" s="6">
        <v>788</v>
      </c>
      <c r="AS20" s="6">
        <v>1107</v>
      </c>
      <c r="AT20" s="6">
        <v>1266</v>
      </c>
      <c r="AU20" s="6">
        <v>1184</v>
      </c>
      <c r="AV20" s="6">
        <v>934</v>
      </c>
      <c r="AW20" s="6">
        <v>454</v>
      </c>
      <c r="AX20" s="6">
        <v>1170</v>
      </c>
      <c r="AY20" s="6">
        <v>1125</v>
      </c>
    </row>
    <row r="21" spans="1:51" x14ac:dyDescent="0.2">
      <c r="A21" t="s">
        <v>69</v>
      </c>
      <c r="B21" s="8" t="s">
        <v>70</v>
      </c>
      <c r="C21" s="16">
        <f>IF(G21=0,IF(AND(COUNT(H21:K21)=4,COUNT(L21:O21)=4),IF(AND(SUM(H21:K21)&gt;0,SUM(L21:O21)&gt;0),(SUM(H21:K21)-SUM(L21:O21))/(SUM(L21:O21)),"n/a"),"n/a"),IF(AND(COUNT(G21:J21)=4,COUNT(K21:N21)=4),IF(AND(SUM(G21:J21)&gt;0,SUM(K21:N21)&gt;0),(SUM(G21:J21)-SUM(K21:N21))/(SUM(K21:N21)),"n/a"),"n/a"))</f>
        <v>0.89057043073341091</v>
      </c>
      <c r="D21" s="16">
        <f>IF(G21=0,IF(AND(COUNT(H21:O21)=8,COUNT(P21:W21)=8),IF(AND(SUM(H21:O21)&gt;0,SUM(P21:W21)&gt;0),(SUM(H21:O21)-SUM(P21:W21))/(SUM(P21:W21)),"n/a"),"n/a"),IF(AND(COUNT(G21:N21)=8,COUNT(O21:V21)=8),IF(AND(SUM(G21:N21)&gt;0,SUM(O21:V21)&gt;0),(SUM(G21:N21)-SUM(O21:V21))/(SUM(O21:V21)),"n/a"),"n/a"))</f>
        <v>-0.14871003685608983</v>
      </c>
      <c r="E21" s="16">
        <f>IF(G21=0,IF(AND(COUNT(H21:S21)=12,COUNT(AJ21:AU21)=12),IF(AND(SUM(H21:S21)&gt;0,SUM(AJ21:AU21)&gt;0),(SUM(H21:S21)-SUM(AJ21:AU21))/(SUM(AJ21:AU21)),"n/a"),"n/a"),IF(AND(COUNT(G21:R21)=12,COUNT(AI21:AT21)=12),IF(AND(SUM(G21:R21)&gt;0,SUM(AI21:AT21)&gt;0),(SUM(G21:R21)-SUM(AI21:AT21))/(SUM(AI21:AT21)),"n/a"),"n/a"))</f>
        <v>0.31560314307918141</v>
      </c>
      <c r="F21" s="18">
        <f>IF(G21=0,SUM(H21:K21),SUM(G21:J21))</f>
        <v>6496</v>
      </c>
      <c r="G21" s="15">
        <v>1537</v>
      </c>
      <c r="H21" s="21">
        <v>2120</v>
      </c>
      <c r="I21" s="21">
        <v>1426</v>
      </c>
      <c r="J21" s="11">
        <v>1413</v>
      </c>
      <c r="K21" s="11">
        <v>1530</v>
      </c>
      <c r="L21" s="6">
        <v>780</v>
      </c>
      <c r="M21" s="6">
        <v>668</v>
      </c>
      <c r="N21" s="6">
        <v>458</v>
      </c>
      <c r="O21" s="6">
        <v>1092</v>
      </c>
      <c r="P21" s="22">
        <v>1098</v>
      </c>
      <c r="Q21" s="6">
        <v>1494</v>
      </c>
      <c r="R21" s="6">
        <v>1620</v>
      </c>
      <c r="S21" s="6">
        <v>1881</v>
      </c>
      <c r="T21" s="22">
        <v>1048</v>
      </c>
      <c r="U21" s="6">
        <v>1727</v>
      </c>
      <c r="V21" s="6">
        <v>1707</v>
      </c>
      <c r="W21" s="6">
        <v>1665</v>
      </c>
      <c r="X21" s="22">
        <v>-1299</v>
      </c>
      <c r="Y21" s="6">
        <v>1059</v>
      </c>
      <c r="Z21" s="6">
        <v>802</v>
      </c>
      <c r="AA21" s="6">
        <v>192</v>
      </c>
      <c r="AB21" s="22">
        <v>-1171</v>
      </c>
      <c r="AC21" s="6">
        <v>283</v>
      </c>
      <c r="AD21" s="6">
        <v>550</v>
      </c>
      <c r="AE21" s="6">
        <v>271</v>
      </c>
      <c r="AF21" s="22">
        <v>-94</v>
      </c>
      <c r="AG21" s="6">
        <v>559</v>
      </c>
      <c r="AH21" s="6">
        <v>802</v>
      </c>
      <c r="AI21" s="6">
        <v>1245</v>
      </c>
      <c r="AJ21" s="6">
        <v>-486</v>
      </c>
      <c r="AK21" s="6">
        <v>1017</v>
      </c>
      <c r="AL21" s="6">
        <v>999</v>
      </c>
      <c r="AM21" s="6">
        <v>922</v>
      </c>
      <c r="AN21" s="6">
        <v>1003</v>
      </c>
      <c r="AO21" s="6">
        <v>946</v>
      </c>
      <c r="AP21" s="6">
        <v>960</v>
      </c>
      <c r="AQ21" s="6">
        <v>880</v>
      </c>
      <c r="AR21" s="6">
        <v>697</v>
      </c>
      <c r="AS21" s="6">
        <v>1699</v>
      </c>
      <c r="AT21" s="6">
        <v>1699</v>
      </c>
      <c r="AU21" s="6">
        <v>1586</v>
      </c>
      <c r="AV21" s="6">
        <v>1547</v>
      </c>
      <c r="AW21" s="6">
        <v>1141</v>
      </c>
      <c r="AX21" s="6">
        <v>1015</v>
      </c>
      <c r="AY21" s="6">
        <v>1225</v>
      </c>
    </row>
    <row r="22" spans="1:51" x14ac:dyDescent="0.2">
      <c r="A22" t="s">
        <v>31</v>
      </c>
      <c r="B22" s="8" t="s">
        <v>32</v>
      </c>
      <c r="C22" s="16">
        <f>IF(G22=0,IF(AND(COUNT(H22:K22)=4,COUNT(L22:O22)=4),IF(AND(SUM(H22:K22)&gt;0,SUM(L22:O22)&gt;0),(SUM(H22:K22)-SUM(L22:O22))/(SUM(L22:O22)),"n/a"),"n/a"),IF(AND(COUNT(G22:J22)=4,COUNT(K22:N22)=4),IF(AND(SUM(G22:J22)&gt;0,SUM(K22:N22)&gt;0),(SUM(G22:J22)-SUM(K22:N22))/(SUM(K22:N22)),"n/a"),"n/a"))</f>
        <v>0.16744002369434297</v>
      </c>
      <c r="D22" s="16">
        <f>IF(G22=0,IF(AND(COUNT(H22:O22)=8,COUNT(P22:W22)=8),IF(AND(SUM(H22:O22)&gt;0,SUM(P22:W22)&gt;0),(SUM(H22:O22)-SUM(P22:W22))/(SUM(P22:W22)),"n/a"),"n/a"),IF(AND(COUNT(G22:N22)=8,COUNT(O22:V22)=8),IF(AND(SUM(G22:N22)&gt;0,SUM(O22:V22)&gt;0),(SUM(G22:N22)-SUM(O22:V22))/(SUM(O22:V22)),"n/a"),"n/a"))</f>
        <v>-8.2152263890630878E-2</v>
      </c>
      <c r="E22" s="16">
        <f>IF(G22=0,IF(AND(COUNT(H22:S22)=12,COUNT(AJ22:AU22)=12),IF(AND(SUM(H22:S22)&gt;0,SUM(AJ22:AU22)&gt;0),(SUM(H22:S22)-SUM(AJ22:AU22))/(SUM(AJ22:AU22)),"n/a"),"n/a"),IF(AND(COUNT(G22:R22)=12,COUNT(AI22:AT22)=12),IF(AND(SUM(G22:R22)&gt;0,SUM(AI22:AT22)&gt;0),(SUM(G22:R22)-SUM(AI22:AT22))/(SUM(AI22:AT22)),"n/a"),"n/a"))</f>
        <v>0.26259419347435259</v>
      </c>
      <c r="F22" s="18">
        <f>IF(G22=0,SUM(H22:K22),SUM(G22:J22))</f>
        <v>11825</v>
      </c>
      <c r="G22" s="15">
        <v>2973</v>
      </c>
      <c r="H22" s="21">
        <v>2980</v>
      </c>
      <c r="I22" s="21">
        <v>3009</v>
      </c>
      <c r="J22" s="11">
        <v>2863</v>
      </c>
      <c r="K22" s="11">
        <v>2545</v>
      </c>
      <c r="L22" s="6">
        <v>2174</v>
      </c>
      <c r="M22" s="6">
        <v>2636</v>
      </c>
      <c r="N22" s="6">
        <v>2774</v>
      </c>
      <c r="O22" s="6">
        <v>2878</v>
      </c>
      <c r="P22" s="22">
        <v>2926</v>
      </c>
      <c r="Q22" s="6">
        <v>2206</v>
      </c>
      <c r="R22" s="6">
        <v>3044</v>
      </c>
      <c r="S22" s="6">
        <v>2822</v>
      </c>
      <c r="T22" s="22">
        <v>3549</v>
      </c>
      <c r="U22" s="6">
        <v>3803</v>
      </c>
      <c r="V22" s="6">
        <v>2691</v>
      </c>
      <c r="W22" s="6">
        <v>-8778</v>
      </c>
      <c r="X22" s="22">
        <v>2394</v>
      </c>
      <c r="Y22" s="6">
        <v>2424</v>
      </c>
      <c r="Z22" s="6">
        <v>2515</v>
      </c>
      <c r="AA22" s="6">
        <v>2348</v>
      </c>
      <c r="AB22" s="22">
        <v>2322</v>
      </c>
      <c r="AC22" s="6">
        <v>2813</v>
      </c>
      <c r="AD22" s="6">
        <v>2349</v>
      </c>
      <c r="AE22" s="6">
        <v>3147</v>
      </c>
      <c r="AF22" s="22">
        <v>2430</v>
      </c>
      <c r="AG22" s="6">
        <v>2319</v>
      </c>
      <c r="AH22" s="6">
        <v>2437</v>
      </c>
      <c r="AI22" s="6">
        <v>2397</v>
      </c>
      <c r="AJ22" s="6">
        <v>1828</v>
      </c>
      <c r="AK22" s="6">
        <v>2247</v>
      </c>
      <c r="AL22" s="6">
        <v>2181</v>
      </c>
      <c r="AM22" s="6">
        <v>1429</v>
      </c>
      <c r="AN22" s="6">
        <v>1996</v>
      </c>
      <c r="AO22" s="6">
        <v>2270</v>
      </c>
      <c r="AP22" s="6">
        <v>2478</v>
      </c>
      <c r="AQ22" s="6">
        <v>3143</v>
      </c>
      <c r="AR22" s="6">
        <v>2092</v>
      </c>
      <c r="AS22" s="6">
        <v>1917</v>
      </c>
      <c r="AT22" s="6">
        <v>2165</v>
      </c>
      <c r="AU22" s="6">
        <v>2182</v>
      </c>
      <c r="AV22" s="6">
        <v>1777</v>
      </c>
      <c r="AW22" s="6">
        <v>1232</v>
      </c>
      <c r="AX22" s="6">
        <v>1807</v>
      </c>
      <c r="AY22" s="6">
        <v>1521</v>
      </c>
    </row>
    <row r="23" spans="1:51" x14ac:dyDescent="0.2">
      <c r="A23" t="s">
        <v>63</v>
      </c>
      <c r="B23" s="8" t="s">
        <v>64</v>
      </c>
      <c r="C23" s="16">
        <f>IF(G23=0,IF(AND(COUNT(H23:K23)=4,COUNT(L23:O23)=4),IF(AND(SUM(H23:K23)&gt;0,SUM(L23:O23)&gt;0),(SUM(H23:K23)-SUM(L23:O23))/(SUM(L23:O23)),"n/a"),"n/a"),IF(AND(COUNT(G23:J23)=4,COUNT(K23:N23)=4),IF(AND(SUM(G23:J23)&gt;0,SUM(K23:N23)&gt;0),(SUM(G23:J23)-SUM(K23:N23))/(SUM(K23:N23)),"n/a"),"n/a"))</f>
        <v>0.31194177968905062</v>
      </c>
      <c r="D23" s="16">
        <f>IF(G23=0,IF(AND(COUNT(H23:O23)=8,COUNT(P23:W23)=8),IF(AND(SUM(H23:O23)&gt;0,SUM(P23:W23)&gt;0),(SUM(H23:O23)-SUM(P23:W23))/(SUM(P23:W23)),"n/a"),"n/a"),IF(AND(COUNT(G23:N23)=8,COUNT(O23:V23)=8),IF(AND(SUM(G23:N23)&gt;0,SUM(O23:V23)&gt;0),(SUM(G23:N23)-SUM(O23:V23))/(SUM(O23:V23)),"n/a"),"n/a"))</f>
        <v>9.7346522216988543E-2</v>
      </c>
      <c r="E23" s="16">
        <f>IF(G23=0,IF(AND(COUNT(H23:S23)=12,COUNT(AJ23:AU23)=12),IF(AND(SUM(H23:S23)&gt;0,SUM(AJ23:AU23)&gt;0),(SUM(H23:S23)-SUM(AJ23:AU23))/(SUM(AJ23:AU23)),"n/a"),"n/a"),IF(AND(COUNT(G23:R23)=12,COUNT(AI23:AT23)=12),IF(AND(SUM(G23:R23)&gt;0,SUM(AI23:AT23)&gt;0),(SUM(G23:R23)-SUM(AI23:AT23))/(SUM(AI23:AT23)),"n/a"),"n/a"))</f>
        <v>0.25820315329454091</v>
      </c>
      <c r="F23" s="18">
        <f>IF(G23=0,SUM(H23:K23),SUM(G23:J23))</f>
        <v>19830</v>
      </c>
      <c r="G23" s="15">
        <v>5149</v>
      </c>
      <c r="H23" s="21">
        <v>4736</v>
      </c>
      <c r="I23" s="21">
        <v>3667</v>
      </c>
      <c r="J23" s="11">
        <v>6278</v>
      </c>
      <c r="K23" s="11">
        <v>6197</v>
      </c>
      <c r="L23" s="6">
        <v>1738</v>
      </c>
      <c r="M23" s="6">
        <v>3554</v>
      </c>
      <c r="N23" s="6">
        <v>3626</v>
      </c>
      <c r="O23" s="6">
        <v>5796</v>
      </c>
      <c r="P23" s="22">
        <v>4010</v>
      </c>
      <c r="Q23" s="6">
        <v>1753</v>
      </c>
      <c r="R23" s="6">
        <v>5607</v>
      </c>
      <c r="S23" s="6">
        <v>3749</v>
      </c>
      <c r="T23" s="22">
        <v>3042</v>
      </c>
      <c r="U23" s="6">
        <v>3934</v>
      </c>
      <c r="V23" s="6">
        <v>3954</v>
      </c>
      <c r="W23" s="6">
        <v>4367</v>
      </c>
      <c r="X23" s="22">
        <v>-10713</v>
      </c>
      <c r="Y23" s="6">
        <v>3764</v>
      </c>
      <c r="Z23" s="6">
        <v>3827</v>
      </c>
      <c r="AA23" s="6">
        <v>4422</v>
      </c>
      <c r="AB23" s="22">
        <v>3814</v>
      </c>
      <c r="AC23" s="6">
        <v>4272</v>
      </c>
      <c r="AD23" s="6">
        <v>3997</v>
      </c>
      <c r="AE23" s="6">
        <v>4457</v>
      </c>
      <c r="AF23" s="22">
        <v>3215</v>
      </c>
      <c r="AG23" s="6">
        <v>3358</v>
      </c>
      <c r="AH23" s="6">
        <v>4516</v>
      </c>
      <c r="AI23" s="6">
        <v>4320</v>
      </c>
      <c r="AJ23" s="6">
        <v>2521</v>
      </c>
      <c r="AK23" s="6">
        <v>4749</v>
      </c>
      <c r="AL23" s="6">
        <v>4326</v>
      </c>
      <c r="AM23" s="6">
        <v>4727</v>
      </c>
      <c r="AN23" s="6">
        <v>3519</v>
      </c>
      <c r="AO23" s="6">
        <v>2982</v>
      </c>
      <c r="AP23" s="6">
        <v>3833</v>
      </c>
      <c r="AQ23" s="6">
        <v>3497</v>
      </c>
      <c r="AR23" s="6">
        <v>2567</v>
      </c>
      <c r="AS23" s="6">
        <v>2968</v>
      </c>
      <c r="AT23" s="6">
        <v>1408</v>
      </c>
      <c r="AU23" s="6">
        <v>3910</v>
      </c>
      <c r="AV23" s="6">
        <v>218</v>
      </c>
      <c r="AW23" s="6">
        <v>3202</v>
      </c>
      <c r="AX23" s="6">
        <v>2776</v>
      </c>
      <c r="AY23" s="6">
        <v>3476</v>
      </c>
    </row>
    <row r="24" spans="1:51" x14ac:dyDescent="0.2">
      <c r="A24" t="s">
        <v>41</v>
      </c>
      <c r="B24" s="8" t="s">
        <v>42</v>
      </c>
      <c r="C24" s="16">
        <f>IF(G24=0,IF(AND(COUNT(H24:K24)=4,COUNT(L24:O24)=4),IF(AND(SUM(H24:K24)&gt;0,SUM(L24:O24)&gt;0),(SUM(H24:K24)-SUM(L24:O24))/(SUM(L24:O24)),"n/a"),"n/a"),IF(AND(COUNT(G24:J24)=4,COUNT(K24:N24)=4),IF(AND(SUM(G24:J24)&gt;0,SUM(K24:N24)&gt;0),(SUM(G24:J24)-SUM(K24:N24))/(SUM(K24:N24)),"n/a"),"n/a"))</f>
        <v>0.37802751404766516</v>
      </c>
      <c r="D24" s="16">
        <f>IF(G24=0,IF(AND(COUNT(H24:O24)=8,COUNT(P24:W24)=8),IF(AND(SUM(H24:O24)&gt;0,SUM(P24:W24)&gt;0),(SUM(H24:O24)-SUM(P24:W24))/(SUM(P24:W24)),"n/a"),"n/a"),IF(AND(COUNT(G24:N24)=8,COUNT(O24:V24)=8),IF(AND(SUM(G24:N24)&gt;0,SUM(O24:V24)&gt;0),(SUM(G24:N24)-SUM(O24:V24))/(SUM(O24:V24)),"n/a"),"n/a"))</f>
        <v>5.0770547945205483E-2</v>
      </c>
      <c r="E24" s="16">
        <f>IF(G24=0,IF(AND(COUNT(H24:S24)=12,COUNT(AJ24:AU24)=12),IF(AND(SUM(H24:S24)&gt;0,SUM(AJ24:AU24)&gt;0),(SUM(H24:S24)-SUM(AJ24:AU24))/(SUM(AJ24:AU24)),"n/a"),"n/a"),IF(AND(COUNT(G24:R24)=12,COUNT(AI24:AT24)=12),IF(AND(SUM(G24:R24)&gt;0,SUM(AI24:AT24)&gt;0),(SUM(G24:R24)-SUM(AI24:AT24))/(SUM(AI24:AT24)),"n/a"),"n/a"))</f>
        <v>0.17734792236550737</v>
      </c>
      <c r="F24" s="18">
        <f>IF(G24=0,SUM(H24:K24),SUM(G24:J24))</f>
        <v>7112</v>
      </c>
      <c r="G24" s="15">
        <v>1104</v>
      </c>
      <c r="H24" s="21">
        <v>1639</v>
      </c>
      <c r="I24" s="21">
        <v>2150</v>
      </c>
      <c r="J24" s="11">
        <v>2219</v>
      </c>
      <c r="K24" s="11">
        <v>1537</v>
      </c>
      <c r="L24" s="6">
        <v>1377</v>
      </c>
      <c r="M24" s="6">
        <v>1763</v>
      </c>
      <c r="N24" s="6">
        <v>484</v>
      </c>
      <c r="O24" s="6">
        <v>1107</v>
      </c>
      <c r="P24" s="22">
        <v>1572</v>
      </c>
      <c r="Q24" s="6">
        <v>1608</v>
      </c>
      <c r="R24" s="6">
        <v>1517</v>
      </c>
      <c r="S24" s="6">
        <v>1328</v>
      </c>
      <c r="T24" s="22">
        <v>1415</v>
      </c>
      <c r="U24" s="6">
        <v>1637</v>
      </c>
      <c r="V24" s="6">
        <v>1496</v>
      </c>
      <c r="W24" s="6">
        <v>1375</v>
      </c>
      <c r="X24" s="22">
        <v>699</v>
      </c>
      <c r="Y24" s="6">
        <v>1884</v>
      </c>
      <c r="Z24" s="6">
        <v>1395</v>
      </c>
      <c r="AA24" s="6">
        <v>1215</v>
      </c>
      <c r="AB24" s="22">
        <v>1193</v>
      </c>
      <c r="AC24" s="6">
        <v>1275</v>
      </c>
      <c r="AD24" s="6">
        <v>1093</v>
      </c>
      <c r="AE24" s="6">
        <v>1125</v>
      </c>
      <c r="AF24" s="22">
        <v>1206</v>
      </c>
      <c r="AG24" s="6">
        <v>1309</v>
      </c>
      <c r="AH24" s="6">
        <v>1202</v>
      </c>
      <c r="AI24" s="6">
        <v>812</v>
      </c>
      <c r="AJ24" s="6">
        <v>1098</v>
      </c>
      <c r="AK24" s="6">
        <v>1068</v>
      </c>
      <c r="AL24" s="6">
        <v>1387</v>
      </c>
      <c r="AM24" s="6">
        <v>1205</v>
      </c>
      <c r="AN24" s="6">
        <v>1397</v>
      </c>
      <c r="AO24" s="6">
        <v>1522</v>
      </c>
      <c r="AP24" s="6">
        <v>1397</v>
      </c>
      <c r="AQ24" s="6">
        <v>1270</v>
      </c>
      <c r="AR24" s="6">
        <v>1396</v>
      </c>
      <c r="AS24" s="6">
        <v>1455</v>
      </c>
      <c r="AT24" s="6">
        <v>1347</v>
      </c>
      <c r="AU24" s="6">
        <v>1267</v>
      </c>
      <c r="AV24" s="6">
        <v>1377</v>
      </c>
      <c r="AW24" s="6">
        <v>1507</v>
      </c>
      <c r="AX24" s="6">
        <v>1410</v>
      </c>
      <c r="AY24" s="6">
        <v>1209</v>
      </c>
    </row>
    <row r="25" spans="1:51" x14ac:dyDescent="0.2">
      <c r="A25" t="s">
        <v>65</v>
      </c>
      <c r="B25" s="8" t="s">
        <v>66</v>
      </c>
      <c r="C25" s="16">
        <f>IF(G25=0,IF(AND(COUNT(H25:K25)=4,COUNT(L25:O25)=4),IF(AND(SUM(H25:K25)&gt;0,SUM(L25:O25)&gt;0),(SUM(H25:K25)-SUM(L25:O25))/(SUM(L25:O25)),"n/a"),"n/a"),IF(AND(COUNT(G25:J25)=4,COUNT(K25:N25)=4),IF(AND(SUM(G25:J25)&gt;0,SUM(K25:N25)&gt;0),(SUM(G25:J25)-SUM(K25:N25))/(SUM(K25:N25)),"n/a"),"n/a"))</f>
        <v>-4.1457068516912401E-2</v>
      </c>
      <c r="D25" s="16">
        <f>IF(G25=0,IF(AND(COUNT(H25:O25)=8,COUNT(P25:W25)=8),IF(AND(SUM(H25:O25)&gt;0,SUM(P25:W25)&gt;0),(SUM(H25:O25)-SUM(P25:W25))/(SUM(P25:W25)),"n/a"),"n/a"),IF(AND(COUNT(G25:N25)=8,COUNT(O25:V25)=8),IF(AND(SUM(G25:N25)&gt;0,SUM(O25:V25)&gt;0),(SUM(G25:N25)-SUM(O25:V25))/(SUM(O25:V25)),"n/a"),"n/a"))</f>
        <v>6.2682352941176467E-2</v>
      </c>
      <c r="E25" s="16">
        <f>IF(G25=0,IF(AND(COUNT(H25:S25)=12,COUNT(AJ25:AU25)=12),IF(AND(SUM(H25:S25)&gt;0,SUM(AJ25:AU25)&gt;0),(SUM(H25:S25)-SUM(AJ25:AU25))/(SUM(AJ25:AU25)),"n/a"),"n/a"),IF(AND(COUNT(G25:R25)=12,COUNT(AI25:AT25)=12),IF(AND(SUM(G25:R25)&gt;0,SUM(AI25:AT25)&gt;0),(SUM(G25:R25)-SUM(AI25:AT25))/(SUM(AI25:AT25)),"n/a"),"n/a"))</f>
        <v>0.15177244746338356</v>
      </c>
      <c r="F25" s="18">
        <f>IF(G25=0,SUM(H25:K25),SUM(G25:J25))</f>
        <v>5526</v>
      </c>
      <c r="G25" s="15">
        <v>1229</v>
      </c>
      <c r="H25" s="21">
        <v>1339</v>
      </c>
      <c r="I25" s="21">
        <v>1434</v>
      </c>
      <c r="J25" s="11">
        <v>1524</v>
      </c>
      <c r="K25" s="11">
        <v>1624</v>
      </c>
      <c r="L25" s="6">
        <v>1405</v>
      </c>
      <c r="M25" s="6">
        <v>1430</v>
      </c>
      <c r="N25" s="6">
        <v>1306</v>
      </c>
      <c r="O25" s="6">
        <v>1308</v>
      </c>
      <c r="P25" s="22">
        <v>969</v>
      </c>
      <c r="Q25" s="6">
        <v>1583</v>
      </c>
      <c r="R25" s="6">
        <v>1127</v>
      </c>
      <c r="S25" s="6">
        <v>891</v>
      </c>
      <c r="T25" s="22">
        <v>1347</v>
      </c>
      <c r="U25" s="6">
        <v>1543</v>
      </c>
      <c r="V25" s="6">
        <v>1857</v>
      </c>
      <c r="W25" s="6">
        <v>602</v>
      </c>
      <c r="X25" s="22">
        <v>523</v>
      </c>
      <c r="Y25" s="6">
        <v>1429</v>
      </c>
      <c r="Z25" s="6">
        <v>1583</v>
      </c>
      <c r="AA25" s="6">
        <v>1323</v>
      </c>
      <c r="AB25" s="22">
        <v>1155</v>
      </c>
      <c r="AC25" s="6">
        <v>1329</v>
      </c>
      <c r="AD25" s="6">
        <v>1291</v>
      </c>
      <c r="AE25" s="6">
        <v>1275</v>
      </c>
      <c r="AF25" s="22">
        <v>1038</v>
      </c>
      <c r="AG25" s="6">
        <v>1296</v>
      </c>
      <c r="AH25" s="6">
        <v>1300</v>
      </c>
      <c r="AI25" s="6">
        <v>1199</v>
      </c>
      <c r="AJ25" s="6">
        <v>1179</v>
      </c>
      <c r="AK25" s="6">
        <v>1303</v>
      </c>
      <c r="AL25" s="6">
        <v>1267</v>
      </c>
      <c r="AM25" s="6">
        <v>1207</v>
      </c>
      <c r="AN25" s="6">
        <v>1103</v>
      </c>
      <c r="AO25" s="6">
        <v>1230</v>
      </c>
      <c r="AP25" s="6">
        <v>1197</v>
      </c>
      <c r="AQ25" s="6">
        <v>1129</v>
      </c>
      <c r="AR25" s="6">
        <v>991</v>
      </c>
      <c r="AS25" s="6">
        <v>1161</v>
      </c>
      <c r="AT25" s="6">
        <v>1167</v>
      </c>
      <c r="AU25" s="6">
        <v>1125</v>
      </c>
      <c r="AV25" s="6">
        <v>954</v>
      </c>
      <c r="AW25" s="6">
        <v>1088</v>
      </c>
      <c r="AX25" s="6">
        <v>1160</v>
      </c>
      <c r="AY25" s="6">
        <v>1081</v>
      </c>
    </row>
    <row r="26" spans="1:51" x14ac:dyDescent="0.2">
      <c r="A26" t="s">
        <v>55</v>
      </c>
      <c r="B26" s="8" t="s">
        <v>56</v>
      </c>
      <c r="C26" s="16">
        <f>IF(G26=0,IF(AND(COUNT(H26:K26)=4,COUNT(L26:O26)=4),IF(AND(SUM(H26:K26)&gt;0,SUM(L26:O26)&gt;0),(SUM(H26:K26)-SUM(L26:O26))/(SUM(L26:O26)),"n/a"),"n/a"),IF(AND(COUNT(G26:J26)=4,COUNT(K26:N26)=4),IF(AND(SUM(G26:J26)&gt;0,SUM(K26:N26)&gt;0),(SUM(G26:J26)-SUM(K26:N26))/(SUM(K26:N26)),"n/a"),"n/a"))</f>
        <v>0.58484416378081072</v>
      </c>
      <c r="D26" s="16">
        <f>IF(G26=0,IF(AND(COUNT(H26:O26)=8,COUNT(P26:W26)=8),IF(AND(SUM(H26:O26)&gt;0,SUM(P26:W26)&gt;0),(SUM(H26:O26)-SUM(P26:W26))/(SUM(P26:W26)),"n/a"),"n/a"),IF(AND(COUNT(G26:N26)=8,COUNT(O26:V26)=8),IF(AND(SUM(G26:N26)&gt;0,SUM(O26:V26)&gt;0),(SUM(G26:N26)-SUM(O26:V26))/(SUM(O26:V26)),"n/a"),"n/a"))</f>
        <v>4.4276191259978601E-2</v>
      </c>
      <c r="E26" s="16">
        <f>IF(G26=0,IF(AND(COUNT(H26:S26)=12,COUNT(AJ26:AU26)=12),IF(AND(SUM(H26:S26)&gt;0,SUM(AJ26:AU26)&gt;0),(SUM(H26:S26)-SUM(AJ26:AU26))/(SUM(AJ26:AU26)),"n/a"),"n/a"),IF(AND(COUNT(G26:R26)=12,COUNT(AI26:AT26)=12),IF(AND(SUM(G26:R26)&gt;0,SUM(AI26:AT26)&gt;0),(SUM(G26:R26)-SUM(AI26:AT26))/(SUM(AI26:AT26)),"n/a"),"n/a"))</f>
        <v>0.14373107971745711</v>
      </c>
      <c r="F26" s="18">
        <f>IF(G26=0,SUM(H26:K26),SUM(G26:J26))</f>
        <v>7780</v>
      </c>
      <c r="G26" s="15">
        <v>2069</v>
      </c>
      <c r="H26" s="21">
        <v>1679</v>
      </c>
      <c r="I26" s="21">
        <v>1783</v>
      </c>
      <c r="J26" s="11">
        <v>2249</v>
      </c>
      <c r="K26" s="11">
        <v>2206</v>
      </c>
      <c r="L26" s="6">
        <v>1415</v>
      </c>
      <c r="M26" s="6">
        <v>1050</v>
      </c>
      <c r="N26" s="6">
        <v>238</v>
      </c>
      <c r="O26" s="6">
        <v>333</v>
      </c>
      <c r="P26" s="22">
        <v>1661</v>
      </c>
      <c r="Q26" s="6">
        <v>1723</v>
      </c>
      <c r="R26" s="6">
        <v>1729</v>
      </c>
      <c r="S26" s="6">
        <v>1518</v>
      </c>
      <c r="T26" s="22">
        <v>1975</v>
      </c>
      <c r="U26" s="6">
        <v>1621</v>
      </c>
      <c r="V26" s="6">
        <v>1591</v>
      </c>
      <c r="W26" s="6">
        <v>1600</v>
      </c>
      <c r="X26" s="22">
        <v>-1215</v>
      </c>
      <c r="Y26" s="6">
        <v>1327</v>
      </c>
      <c r="Z26" s="6">
        <v>1314</v>
      </c>
      <c r="AA26" s="6">
        <v>1220</v>
      </c>
      <c r="AB26" s="22">
        <v>767</v>
      </c>
      <c r="AC26" s="6">
        <v>1112</v>
      </c>
      <c r="AD26" s="6">
        <v>1979</v>
      </c>
      <c r="AE26" s="6">
        <v>1394</v>
      </c>
      <c r="AF26" s="22">
        <v>873</v>
      </c>
      <c r="AG26" s="6">
        <v>1234</v>
      </c>
      <c r="AH26" s="6">
        <v>1442</v>
      </c>
      <c r="AI26" s="6">
        <v>1514</v>
      </c>
      <c r="AJ26" s="6">
        <v>1424</v>
      </c>
      <c r="AK26" s="6">
        <v>1466</v>
      </c>
      <c r="AL26" s="6">
        <v>1517</v>
      </c>
      <c r="AM26" s="6">
        <v>1432</v>
      </c>
      <c r="AN26" s="6">
        <v>1297</v>
      </c>
      <c r="AO26" s="6">
        <v>1354</v>
      </c>
      <c r="AP26" s="6">
        <v>1392</v>
      </c>
      <c r="AQ26" s="6">
        <v>1269</v>
      </c>
      <c r="AR26" s="6">
        <v>616</v>
      </c>
      <c r="AS26" s="6">
        <v>1250</v>
      </c>
      <c r="AT26" s="6">
        <v>1325</v>
      </c>
      <c r="AU26" s="6">
        <v>1242</v>
      </c>
      <c r="AV26" s="6">
        <v>1149</v>
      </c>
      <c r="AW26" s="6">
        <v>1220</v>
      </c>
      <c r="AX26" s="6">
        <v>1331</v>
      </c>
      <c r="AY26" s="6">
        <v>1177</v>
      </c>
    </row>
    <row r="27" spans="1:51" x14ac:dyDescent="0.2">
      <c r="A27" t="s">
        <v>53</v>
      </c>
      <c r="B27" s="8" t="s">
        <v>54</v>
      </c>
      <c r="C27" s="16">
        <f>IF(G27=0,IF(AND(COUNT(H27:K27)=4,COUNT(L27:O27)=4),IF(AND(SUM(H27:K27)&gt;0,SUM(L27:O27)&gt;0),(SUM(H27:K27)-SUM(L27:O27))/(SUM(L27:O27)),"n/a"),"n/a"),IF(AND(COUNT(G27:J27)=4,COUNT(K27:N27)=4),IF(AND(SUM(G27:J27)&gt;0,SUM(K27:N27)&gt;0),(SUM(G27:J27)-SUM(K27:N27))/(SUM(K27:N27)),"n/a"),"n/a"))</f>
        <v>0.4281557433836774</v>
      </c>
      <c r="D27" s="16">
        <f>IF(G27=0,IF(AND(COUNT(H27:O27)=8,COUNT(P27:W27)=8),IF(AND(SUM(H27:O27)&gt;0,SUM(P27:W27)&gt;0),(SUM(H27:O27)-SUM(P27:W27))/(SUM(P27:W27)),"n/a"),"n/a"),IF(AND(COUNT(G27:N27)=8,COUNT(O27:V27)=8),IF(AND(SUM(G27:N27)&gt;0,SUM(O27:V27)&gt;0),(SUM(G27:N27)-SUM(O27:V27))/(SUM(O27:V27)),"n/a"),"n/a"))</f>
        <v>4.5522343535588566E-2</v>
      </c>
      <c r="E27" s="16">
        <f>IF(G27=0,IF(AND(COUNT(H27:S27)=12,COUNT(AJ27:AU27)=12),IF(AND(SUM(H27:S27)&gt;0,SUM(AJ27:AU27)&gt;0),(SUM(H27:S27)-SUM(AJ27:AU27))/(SUM(AJ27:AU27)),"n/a"),"n/a"),IF(AND(COUNT(G27:R27)=12,COUNT(AI27:AT27)=12),IF(AND(SUM(G27:R27)&gt;0,SUM(AI27:AT27)&gt;0),(SUM(G27:R27)-SUM(AI27:AT27))/(SUM(AI27:AT27)),"n/a"),"n/a"))</f>
        <v>0.13786977359114197</v>
      </c>
      <c r="F27" s="18">
        <f>IF(G27=0,SUM(H27:K27),SUM(G27:J27))</f>
        <v>10307</v>
      </c>
      <c r="G27" s="15">
        <v>2781</v>
      </c>
      <c r="H27" s="21">
        <v>2414</v>
      </c>
      <c r="I27" s="21">
        <v>2471</v>
      </c>
      <c r="J27" s="11">
        <v>2641</v>
      </c>
      <c r="K27" s="11">
        <v>2245</v>
      </c>
      <c r="L27" s="6">
        <v>1456</v>
      </c>
      <c r="M27" s="6">
        <v>1737</v>
      </c>
      <c r="N27" s="6">
        <v>1779</v>
      </c>
      <c r="O27" s="6">
        <v>2775</v>
      </c>
      <c r="P27" s="22">
        <v>2042</v>
      </c>
      <c r="Q27" s="6">
        <v>2593</v>
      </c>
      <c r="R27" s="6">
        <v>2607</v>
      </c>
      <c r="S27" s="6">
        <v>1678</v>
      </c>
      <c r="T27" s="22">
        <v>870</v>
      </c>
      <c r="U27" s="6">
        <v>1880</v>
      </c>
      <c r="V27" s="6">
        <v>2316</v>
      </c>
      <c r="W27" s="6">
        <v>1368</v>
      </c>
      <c r="X27" s="22">
        <v>-2752</v>
      </c>
      <c r="Y27" s="6">
        <v>1447</v>
      </c>
      <c r="Z27" s="6">
        <v>1371</v>
      </c>
      <c r="AA27" s="6">
        <v>1182</v>
      </c>
      <c r="AB27" s="22">
        <v>550</v>
      </c>
      <c r="AC27" s="6">
        <v>1046</v>
      </c>
      <c r="AD27" s="6">
        <v>3448</v>
      </c>
      <c r="AE27" s="6">
        <v>1483</v>
      </c>
      <c r="AF27" s="22">
        <v>1237</v>
      </c>
      <c r="AG27" s="6">
        <v>1449</v>
      </c>
      <c r="AH27" s="6">
        <v>3108</v>
      </c>
      <c r="AI27" s="6">
        <v>1557</v>
      </c>
      <c r="AJ27" s="6">
        <v>770</v>
      </c>
      <c r="AK27" s="6">
        <v>2114</v>
      </c>
      <c r="AL27" s="6">
        <v>2595</v>
      </c>
      <c r="AM27" s="6">
        <v>1619</v>
      </c>
      <c r="AN27" s="6">
        <v>1710</v>
      </c>
      <c r="AO27" s="6">
        <v>2447</v>
      </c>
      <c r="AP27" s="6">
        <v>2676</v>
      </c>
      <c r="AQ27" s="6">
        <v>1751</v>
      </c>
      <c r="AR27" s="6">
        <v>1866</v>
      </c>
      <c r="AS27" s="6">
        <v>2311</v>
      </c>
      <c r="AT27" s="6">
        <v>2788</v>
      </c>
      <c r="AU27" s="6">
        <v>2054</v>
      </c>
      <c r="AV27" s="6">
        <v>1657</v>
      </c>
      <c r="AW27" s="6">
        <v>2224</v>
      </c>
      <c r="AX27" s="6">
        <v>2800</v>
      </c>
      <c r="AY27" s="6">
        <v>1903</v>
      </c>
    </row>
    <row r="28" spans="1:51" x14ac:dyDescent="0.2">
      <c r="A28" t="s">
        <v>85</v>
      </c>
      <c r="B28" s="8" t="s">
        <v>86</v>
      </c>
      <c r="C28" s="16" t="str">
        <f>IF(G28=0,IF(AND(COUNT(H28:K28)=4,COUNT(L28:O28)=4),IF(AND(SUM(H28:K28)&gt;0,SUM(L28:O28)&gt;0),(SUM(H28:K28)-SUM(L28:O28))/(SUM(L28:O28)),"n/a"),"n/a"),IF(AND(COUNT(G28:J28)=4,COUNT(K28:N28)=4),IF(AND(SUM(G28:J28)&gt;0,SUM(K28:N28)&gt;0),(SUM(G28:J28)-SUM(K28:N28))/(SUM(K28:N28)),"n/a"),"n/a"))</f>
        <v>n/a</v>
      </c>
      <c r="D28" s="16">
        <f>IF(G28=0,IF(AND(COUNT(H28:O28)=8,COUNT(P28:W28)=8),IF(AND(SUM(H28:O28)&gt;0,SUM(P28:W28)&gt;0),(SUM(H28:O28)-SUM(P28:W28))/(SUM(P28:W28)),"n/a"),"n/a"),IF(AND(COUNT(G28:N28)=8,COUNT(O28:V28)=8),IF(AND(SUM(G28:N28)&gt;0,SUM(O28:V28)&gt;0),(SUM(G28:N28)-SUM(O28:V28))/(SUM(O28:V28)),"n/a"),"n/a"))</f>
        <v>-0.34264518372551295</v>
      </c>
      <c r="E28" s="16">
        <f>IF(G28=0,IF(AND(COUNT(H28:S28)=12,COUNT(AJ28:AU28)=12),IF(AND(SUM(H28:S28)&gt;0,SUM(AJ28:AU28)&gt;0),(SUM(H28:S28)-SUM(AJ28:AU28))/(SUM(AJ28:AU28)),"n/a"),"n/a"),IF(AND(COUNT(G28:R28)=12,COUNT(AI28:AT28)=12),IF(AND(SUM(G28:R28)&gt;0,SUM(AI28:AT28)&gt;0),(SUM(G28:R28)-SUM(AI28:AT28))/(SUM(AI28:AT28)),"n/a"),"n/a"))</f>
        <v>0.1092955700798838</v>
      </c>
      <c r="F28" s="18">
        <f>IF(G28=0,SUM(H28:K28),SUM(G28:J28))</f>
        <v>6288</v>
      </c>
      <c r="G28" s="15">
        <v>884</v>
      </c>
      <c r="H28" s="21">
        <v>3580</v>
      </c>
      <c r="I28" s="21">
        <v>627</v>
      </c>
      <c r="J28" s="11">
        <v>1197</v>
      </c>
      <c r="K28" s="11">
        <v>1026</v>
      </c>
      <c r="L28" s="6">
        <v>-308</v>
      </c>
      <c r="M28" s="6">
        <v>373</v>
      </c>
      <c r="N28" s="6">
        <v>-1708</v>
      </c>
      <c r="O28" s="6">
        <v>946</v>
      </c>
      <c r="P28" s="22">
        <v>845</v>
      </c>
      <c r="Q28" s="6">
        <v>678</v>
      </c>
      <c r="R28" s="6">
        <v>1025</v>
      </c>
      <c r="S28" s="6">
        <v>1156</v>
      </c>
      <c r="T28" s="22">
        <v>1123</v>
      </c>
      <c r="U28" s="6">
        <v>1512</v>
      </c>
      <c r="V28" s="6">
        <v>1342</v>
      </c>
      <c r="W28" s="6">
        <v>1349</v>
      </c>
      <c r="X28" s="22">
        <v>821</v>
      </c>
      <c r="Y28" s="6">
        <v>802</v>
      </c>
      <c r="Z28" s="6">
        <v>1162</v>
      </c>
      <c r="AA28" s="6">
        <v>1060</v>
      </c>
      <c r="AB28" s="22">
        <v>1054</v>
      </c>
      <c r="AC28" s="6">
        <v>1030</v>
      </c>
      <c r="AD28" s="6">
        <v>1103</v>
      </c>
      <c r="AE28" s="6">
        <v>930</v>
      </c>
      <c r="AF28" s="22">
        <v>1110</v>
      </c>
      <c r="AG28" s="6">
        <v>26</v>
      </c>
      <c r="AH28" s="6">
        <v>1302</v>
      </c>
      <c r="AI28" s="6">
        <v>2042</v>
      </c>
      <c r="AJ28" s="6">
        <v>850</v>
      </c>
      <c r="AK28" s="6">
        <v>-193</v>
      </c>
      <c r="AL28" s="6">
        <v>714</v>
      </c>
      <c r="AM28" s="6">
        <v>716</v>
      </c>
      <c r="AN28" s="6">
        <v>695</v>
      </c>
      <c r="AO28" s="6">
        <v>755</v>
      </c>
      <c r="AP28" s="6">
        <v>624</v>
      </c>
      <c r="AQ28" s="6">
        <v>756</v>
      </c>
      <c r="AR28" s="6">
        <v>413</v>
      </c>
      <c r="AS28" s="6">
        <v>353</v>
      </c>
      <c r="AT28" s="6">
        <v>537</v>
      </c>
      <c r="AU28" s="6">
        <v>683</v>
      </c>
      <c r="AV28" s="6">
        <v>554</v>
      </c>
      <c r="AW28" s="6">
        <v>792</v>
      </c>
      <c r="AX28" s="6">
        <v>603</v>
      </c>
      <c r="AY28" s="6">
        <v>739</v>
      </c>
    </row>
    <row r="29" spans="1:51" x14ac:dyDescent="0.2">
      <c r="A29" t="s">
        <v>75</v>
      </c>
      <c r="B29" s="8" t="s">
        <v>76</v>
      </c>
      <c r="C29" s="16">
        <f>IF(G29=0,IF(AND(COUNT(H29:K29)=4,COUNT(L29:O29)=4),IF(AND(SUM(H29:K29)&gt;0,SUM(L29:O29)&gt;0),(SUM(H29:K29)-SUM(L29:O29))/(SUM(L29:O29)),"n/a"),"n/a"),IF(AND(COUNT(G29:J29)=4,COUNT(K29:N29)=4),IF(AND(SUM(G29:J29)&gt;0,SUM(K29:N29)&gt;0),(SUM(G29:J29)-SUM(K29:N29))/(SUM(K29:N29)),"n/a"),"n/a"))</f>
        <v>2.7345151797889902E-2</v>
      </c>
      <c r="D29" s="16">
        <f>IF(G29=0,IF(AND(COUNT(H29:O29)=8,COUNT(P29:W29)=8),IF(AND(SUM(H29:O29)&gt;0,SUM(P29:W29)&gt;0),(SUM(H29:O29)-SUM(P29:W29))/(SUM(P29:W29)),"n/a"),"n/a"),IF(AND(COUNT(G29:N29)=8,COUNT(O29:V29)=8),IF(AND(SUM(G29:N29)&gt;0,SUM(O29:V29)&gt;0),(SUM(G29:N29)-SUM(O29:V29))/(SUM(O29:V29)),"n/a"),"n/a"))</f>
        <v>0.82332816937774334</v>
      </c>
      <c r="E29" s="16">
        <f>IF(G29=0,IF(AND(COUNT(H29:S29)=12,COUNT(AJ29:AU29)=12),IF(AND(SUM(H29:S29)&gt;0,SUM(AJ29:AU29)&gt;0),(SUM(H29:S29)-SUM(AJ29:AU29))/(SUM(AJ29:AU29)),"n/a"),"n/a"),IF(AND(COUNT(G29:R29)=12,COUNT(AI29:AT29)=12),IF(AND(SUM(G29:R29)&gt;0,SUM(AI29:AT29)&gt;0),(SUM(G29:R29)-SUM(AI29:AT29))/(SUM(AI29:AT29)),"n/a"),"n/a"))</f>
        <v>2.1247599578764789E-2</v>
      </c>
      <c r="F29" s="18">
        <f>IF(G29=0,SUM(H29:K29),SUM(G29:J29))</f>
        <v>14314</v>
      </c>
      <c r="G29" s="15">
        <v>3287</v>
      </c>
      <c r="H29" s="21">
        <v>4153</v>
      </c>
      <c r="I29" s="21">
        <v>4042</v>
      </c>
      <c r="J29" s="11">
        <v>2832</v>
      </c>
      <c r="K29" s="11">
        <v>3204</v>
      </c>
      <c r="L29" s="6">
        <v>3788</v>
      </c>
      <c r="M29" s="6">
        <v>4211</v>
      </c>
      <c r="N29" s="6">
        <v>2730</v>
      </c>
      <c r="O29" s="6">
        <v>2853</v>
      </c>
      <c r="P29" s="22">
        <v>3653</v>
      </c>
      <c r="Q29" s="6">
        <v>3528</v>
      </c>
      <c r="R29" s="6">
        <v>-5309</v>
      </c>
      <c r="S29" s="6">
        <v>2681</v>
      </c>
      <c r="T29" s="22">
        <v>3129</v>
      </c>
      <c r="U29" s="6">
        <v>3133</v>
      </c>
      <c r="V29" s="6">
        <v>1824</v>
      </c>
      <c r="W29" s="6">
        <v>2437</v>
      </c>
      <c r="X29" s="22">
        <v>2433</v>
      </c>
      <c r="Y29" s="6">
        <v>2791</v>
      </c>
      <c r="Z29" s="6">
        <v>2152</v>
      </c>
      <c r="AA29" s="6">
        <v>2462</v>
      </c>
      <c r="AB29" s="22">
        <v>7814</v>
      </c>
      <c r="AC29" s="6">
        <v>2651</v>
      </c>
      <c r="AD29" s="6">
        <v>1888</v>
      </c>
      <c r="AE29" s="6">
        <v>2687</v>
      </c>
      <c r="AF29" s="22">
        <v>3142</v>
      </c>
      <c r="AG29" s="6">
        <v>2536</v>
      </c>
      <c r="AH29" s="6">
        <v>521</v>
      </c>
      <c r="AI29" s="6">
        <v>2153</v>
      </c>
      <c r="AJ29" s="6">
        <v>2302</v>
      </c>
      <c r="AK29" s="6">
        <v>1930</v>
      </c>
      <c r="AL29" s="6">
        <v>2508</v>
      </c>
      <c r="AM29" s="6">
        <v>2552</v>
      </c>
      <c r="AN29" s="6">
        <v>3361</v>
      </c>
      <c r="AO29" s="6">
        <v>2969</v>
      </c>
      <c r="AP29" s="6">
        <v>1875</v>
      </c>
      <c r="AQ29" s="6">
        <v>2512</v>
      </c>
      <c r="AR29" s="6">
        <v>3992</v>
      </c>
      <c r="AS29" s="6">
        <v>2757</v>
      </c>
      <c r="AT29" s="6">
        <v>3375</v>
      </c>
      <c r="AU29" s="6">
        <v>2411</v>
      </c>
      <c r="AV29" s="6">
        <v>1690</v>
      </c>
      <c r="AW29" s="6">
        <v>3024</v>
      </c>
      <c r="AX29" s="6">
        <v>2277</v>
      </c>
      <c r="AY29" s="6">
        <v>2873</v>
      </c>
    </row>
    <row r="30" spans="1:51" x14ac:dyDescent="0.2">
      <c r="A30" t="s">
        <v>81</v>
      </c>
      <c r="B30" s="8" t="s">
        <v>82</v>
      </c>
      <c r="C30" s="16">
        <f>IF(G30=0,IF(AND(COUNT(H30:K30)=4,COUNT(L30:O30)=4),IF(AND(SUM(H30:K30)&gt;0,SUM(L30:O30)&gt;0),(SUM(H30:K30)-SUM(L30:O30))/(SUM(L30:O30)),"n/a"),"n/a"),IF(AND(COUNT(G30:J30)=4,COUNT(K30:N30)=4),IF(AND(SUM(G30:J30)&gt;0,SUM(K30:N30)&gt;0),(SUM(G30:J30)-SUM(K30:N30))/(SUM(K30:N30)),"n/a"),"n/a"))</f>
        <v>0.39381003201707576</v>
      </c>
      <c r="D30" s="16">
        <f>IF(G30=0,IF(AND(COUNT(H30:O30)=8,COUNT(P30:W30)=8),IF(AND(SUM(H30:O30)&gt;0,SUM(P30:W30)&gt;0),(SUM(H30:O30)-SUM(P30:W30))/(SUM(P30:W30)),"n/a"),"n/a"),IF(AND(COUNT(G30:N30)=8,COUNT(O30:V30)=8),IF(AND(SUM(G30:N30)&gt;0,SUM(O30:V30)&gt;0),(SUM(G30:N30)-SUM(O30:V30))/(SUM(O30:V30)),"n/a"),"n/a"))</f>
        <v>0.33564906709011511</v>
      </c>
      <c r="E30" s="16">
        <f>IF(G30=0,IF(AND(COUNT(H30:S30)=12,COUNT(AJ30:AU30)=12),IF(AND(SUM(H30:S30)&gt;0,SUM(AJ30:AU30)&gt;0),(SUM(H30:S30)-SUM(AJ30:AU30))/(SUM(AJ30:AU30)),"n/a"),"n/a"),IF(AND(COUNT(G30:R30)=12,COUNT(AI30:AT30)=12),IF(AND(SUM(G30:R30)&gt;0,SUM(AI30:AT30)&gt;0),(SUM(G30:R30)-SUM(AI30:AT30))/(SUM(AI30:AT30)),"n/a"),"n/a"))</f>
        <v>-6.699346405228758E-2</v>
      </c>
      <c r="F30" s="18">
        <f>IF(G30=0,SUM(H30:K30),SUM(G30:J30))</f>
        <v>3918</v>
      </c>
      <c r="G30" s="15">
        <v>1011</v>
      </c>
      <c r="H30" s="21">
        <v>1323</v>
      </c>
      <c r="I30" s="21">
        <v>657</v>
      </c>
      <c r="J30" s="11">
        <v>927</v>
      </c>
      <c r="K30" s="11">
        <v>728</v>
      </c>
      <c r="L30" s="6">
        <v>1303</v>
      </c>
      <c r="M30" s="6">
        <v>821</v>
      </c>
      <c r="N30" s="6">
        <v>-41</v>
      </c>
      <c r="O30" s="6">
        <v>595</v>
      </c>
      <c r="P30" s="22">
        <v>866</v>
      </c>
      <c r="Q30" s="6">
        <v>393</v>
      </c>
      <c r="R30" s="6">
        <v>553</v>
      </c>
      <c r="S30" s="6">
        <v>791</v>
      </c>
      <c r="T30" s="22">
        <v>616</v>
      </c>
      <c r="U30" s="6">
        <v>704</v>
      </c>
      <c r="V30" s="6">
        <v>520</v>
      </c>
      <c r="W30" s="6">
        <v>664</v>
      </c>
      <c r="X30" s="22">
        <v>547</v>
      </c>
      <c r="Y30" s="6">
        <v>291</v>
      </c>
      <c r="Z30" s="6">
        <v>590</v>
      </c>
      <c r="AA30" s="6">
        <v>613</v>
      </c>
      <c r="AB30" s="22">
        <v>937</v>
      </c>
      <c r="AC30" s="6">
        <v>710</v>
      </c>
      <c r="AD30" s="6">
        <v>659</v>
      </c>
      <c r="AE30" s="6">
        <v>686</v>
      </c>
      <c r="AF30" s="22">
        <v>859</v>
      </c>
      <c r="AG30" s="6">
        <v>922</v>
      </c>
      <c r="AH30" s="6">
        <v>806</v>
      </c>
      <c r="AI30" s="6">
        <v>827</v>
      </c>
      <c r="AJ30" s="6">
        <v>1030</v>
      </c>
      <c r="AK30" s="6">
        <v>912</v>
      </c>
      <c r="AL30" s="6">
        <v>678</v>
      </c>
      <c r="AM30" s="6">
        <v>1045</v>
      </c>
      <c r="AN30" s="6">
        <v>980</v>
      </c>
      <c r="AO30" s="6">
        <v>858</v>
      </c>
      <c r="AP30" s="6">
        <v>918</v>
      </c>
      <c r="AQ30" s="6">
        <v>890</v>
      </c>
      <c r="AR30" s="6">
        <v>301</v>
      </c>
      <c r="AS30" s="6">
        <v>858</v>
      </c>
      <c r="AT30" s="6">
        <v>495</v>
      </c>
      <c r="AU30" s="6">
        <v>800</v>
      </c>
      <c r="AV30" s="6">
        <v>618</v>
      </c>
      <c r="AW30" s="6">
        <v>331</v>
      </c>
      <c r="AX30" s="6">
        <v>-366</v>
      </c>
      <c r="AY30" s="6">
        <v>831</v>
      </c>
    </row>
    <row r="31" spans="1:51" x14ac:dyDescent="0.2">
      <c r="A31" t="s">
        <v>43</v>
      </c>
      <c r="B31" s="8" t="s">
        <v>44</v>
      </c>
      <c r="C31" s="16">
        <f>IF(G31=0,IF(AND(COUNT(H31:K31)=4,COUNT(L31:O31)=4),IF(AND(SUM(H31:K31)&gt;0,SUM(L31:O31)&gt;0),(SUM(H31:K31)-SUM(L31:O31))/(SUM(L31:O31)),"n/a"),"n/a"),IF(AND(COUNT(G31:J31)=4,COUNT(K31:N31)=4),IF(AND(SUM(G31:J31)&gt;0,SUM(K31:N31)&gt;0),(SUM(G31:J31)-SUM(K31:N31))/(SUM(K31:N31)),"n/a"),"n/a"))</f>
        <v>1.2065136935603257E-2</v>
      </c>
      <c r="D31" s="16">
        <f>IF(G31=0,IF(AND(COUNT(H31:O31)=8,COUNT(P31:W31)=8),IF(AND(SUM(H31:O31)&gt;0,SUM(P31:W31)&gt;0),(SUM(H31:O31)-SUM(P31:W31))/(SUM(P31:W31)),"n/a"),"n/a"),IF(AND(COUNT(G31:N31)=8,COUNT(O31:V31)=8),IF(AND(SUM(G31:N31)&gt;0,SUM(O31:V31)&gt;0),(SUM(G31:N31)-SUM(O31:V31))/(SUM(O31:V31)),"n/a"),"n/a"))</f>
        <v>0.26133358080831515</v>
      </c>
      <c r="E31" s="16">
        <f>IF(G31=0,IF(AND(COUNT(H31:S31)=12,COUNT(AJ31:AU31)=12),IF(AND(SUM(H31:S31)&gt;0,SUM(AJ31:AU31)&gt;0),(SUM(H31:S31)-SUM(AJ31:AU31))/(SUM(AJ31:AU31)),"n/a"),"n/a"),IF(AND(COUNT(G31:R31)=12,COUNT(AI31:AT31)=12),IF(AND(SUM(G31:R31)&gt;0,SUM(AI31:AT31)&gt;0),(SUM(G31:R31)-SUM(AI31:AT31))/(SUM(AI31:AT31)),"n/a"),"n/a"))</f>
        <v>-0.14822614612020088</v>
      </c>
      <c r="F31" s="18">
        <f>IF(G31=0,SUM(H31:K31),SUM(G31:J31))</f>
        <v>13673</v>
      </c>
      <c r="G31" s="15">
        <v>3562</v>
      </c>
      <c r="H31" s="21">
        <v>3105</v>
      </c>
      <c r="I31" s="21">
        <v>4276</v>
      </c>
      <c r="J31" s="11">
        <v>2730</v>
      </c>
      <c r="K31" s="11">
        <v>-2091</v>
      </c>
      <c r="L31" s="6">
        <v>5135</v>
      </c>
      <c r="M31" s="6">
        <v>6476</v>
      </c>
      <c r="N31" s="6">
        <v>3990</v>
      </c>
      <c r="O31" s="6">
        <v>4141</v>
      </c>
      <c r="P31" s="22">
        <v>3288</v>
      </c>
      <c r="Q31" s="6">
        <v>3610</v>
      </c>
      <c r="R31" s="6">
        <v>3842</v>
      </c>
      <c r="S31" s="6">
        <v>3687</v>
      </c>
      <c r="T31" s="22">
        <v>1710</v>
      </c>
      <c r="U31" s="6">
        <v>-861</v>
      </c>
      <c r="V31" s="6">
        <v>2134</v>
      </c>
      <c r="W31" s="6">
        <v>2175</v>
      </c>
      <c r="X31" s="22">
        <v>1749</v>
      </c>
      <c r="Y31" s="6">
        <v>2899</v>
      </c>
      <c r="Z31" s="6">
        <v>3039</v>
      </c>
      <c r="AA31" s="6">
        <v>3757</v>
      </c>
      <c r="AB31" s="22">
        <v>3034</v>
      </c>
      <c r="AC31" s="6">
        <v>3773</v>
      </c>
      <c r="AD31" s="6">
        <v>3079</v>
      </c>
      <c r="AE31" s="6">
        <v>4574</v>
      </c>
      <c r="AF31" s="22">
        <v>3304</v>
      </c>
      <c r="AG31" s="6">
        <v>3475</v>
      </c>
      <c r="AH31" s="6">
        <v>3341</v>
      </c>
      <c r="AI31" s="6">
        <v>4966</v>
      </c>
      <c r="AJ31" s="6">
        <v>3711</v>
      </c>
      <c r="AK31" s="6">
        <v>4093</v>
      </c>
      <c r="AL31" s="6">
        <v>3593</v>
      </c>
      <c r="AM31" s="6">
        <v>4431</v>
      </c>
      <c r="AN31" s="6">
        <v>3738</v>
      </c>
      <c r="AO31" s="6">
        <v>4069</v>
      </c>
      <c r="AP31" s="6">
        <v>3784</v>
      </c>
      <c r="AQ31" s="6">
        <v>5606</v>
      </c>
      <c r="AR31" s="6">
        <v>3635</v>
      </c>
      <c r="AS31" s="6">
        <v>4016</v>
      </c>
      <c r="AT31" s="6">
        <v>3742</v>
      </c>
      <c r="AU31" s="6">
        <v>5163</v>
      </c>
      <c r="AV31" s="6">
        <v>3336</v>
      </c>
      <c r="AW31" s="6">
        <v>3801</v>
      </c>
      <c r="AX31" s="6">
        <v>3399</v>
      </c>
      <c r="AY31" s="6">
        <v>6056</v>
      </c>
    </row>
    <row r="32" spans="1:51" x14ac:dyDescent="0.2">
      <c r="A32" t="s">
        <v>77</v>
      </c>
      <c r="B32" s="8" t="s">
        <v>78</v>
      </c>
      <c r="C32" s="16">
        <f>IF(G32=0,IF(AND(COUNT(H32:K32)=4,COUNT(L32:O32)=4),IF(AND(SUM(H32:K32)&gt;0,SUM(L32:O32)&gt;0),(SUM(H32:K32)-SUM(L32:O32))/(SUM(L32:O32)),"n/a"),"n/a"),IF(AND(COUNT(G32:J32)=4,COUNT(K32:N32)=4),IF(AND(SUM(G32:J32)&gt;0,SUM(K32:N32)&gt;0),(SUM(G32:J32)-SUM(K32:N32))/(SUM(K32:N32)),"n/a"),"n/a"))</f>
        <v>2.8119180633147115E-2</v>
      </c>
      <c r="D32" s="16">
        <f>IF(G32=0,IF(AND(COUNT(H32:O32)=8,COUNT(P32:W32)=8),IF(AND(SUM(H32:O32)&gt;0,SUM(P32:W32)&gt;0),(SUM(H32:O32)-SUM(P32:W32))/(SUM(P32:W32)),"n/a"),"n/a"),IF(AND(COUNT(G32:N32)=8,COUNT(O32:V32)=8),IF(AND(SUM(G32:N32)&gt;0,SUM(O32:V32)&gt;0),(SUM(G32:N32)-SUM(O32:V32))/(SUM(O32:V32)),"n/a"),"n/a"))</f>
        <v>-0.38312092891532146</v>
      </c>
      <c r="E32" s="16">
        <f>IF(G32=0,IF(AND(COUNT(H32:S32)=12,COUNT(AJ32:AU32)=12),IF(AND(SUM(H32:S32)&gt;0,SUM(AJ32:AU32)&gt;0),(SUM(H32:S32)-SUM(AJ32:AU32))/(SUM(AJ32:AU32)),"n/a"),"n/a"),IF(AND(COUNT(G32:R32)=12,COUNT(AI32:AT32)=12),IF(AND(SUM(G32:R32)&gt;0,SUM(AI32:AT32)&gt;0),(SUM(G32:R32)-SUM(AI32:AT32))/(SUM(AI32:AT32)),"n/a"),"n/a"))</f>
        <v>-0.55137364494827701</v>
      </c>
      <c r="F32" s="18">
        <f>IF(G32=0,SUM(H32:K32),SUM(G32:J32))</f>
        <v>5521</v>
      </c>
      <c r="G32" s="15">
        <v>733</v>
      </c>
      <c r="H32" s="21">
        <v>2333</v>
      </c>
      <c r="I32" s="21">
        <v>1130</v>
      </c>
      <c r="J32" s="11">
        <v>1325</v>
      </c>
      <c r="K32" s="11">
        <v>955</v>
      </c>
      <c r="L32" s="6">
        <v>1356</v>
      </c>
      <c r="M32" s="6">
        <v>1698</v>
      </c>
      <c r="N32" s="6">
        <v>1361</v>
      </c>
      <c r="O32" s="6">
        <v>1175</v>
      </c>
      <c r="P32" s="22">
        <v>3670</v>
      </c>
      <c r="Q32" s="6">
        <v>1672</v>
      </c>
      <c r="R32" s="6">
        <v>2498</v>
      </c>
      <c r="S32" s="6">
        <v>1591</v>
      </c>
      <c r="T32" s="22">
        <v>1951</v>
      </c>
      <c r="U32" s="6">
        <v>2694</v>
      </c>
      <c r="V32" s="6">
        <v>2404</v>
      </c>
      <c r="W32" s="6">
        <v>1679</v>
      </c>
      <c r="X32" s="22">
        <v>-1054</v>
      </c>
      <c r="Y32" s="6">
        <v>2726</v>
      </c>
      <c r="Z32" s="6">
        <v>2331</v>
      </c>
      <c r="AA32" s="6">
        <v>1750</v>
      </c>
      <c r="AB32" s="22">
        <v>4501</v>
      </c>
      <c r="AC32" s="6">
        <v>2853</v>
      </c>
      <c r="AD32" s="6">
        <v>2504</v>
      </c>
      <c r="AE32" s="6">
        <v>2014</v>
      </c>
      <c r="AF32" s="22">
        <v>4463</v>
      </c>
      <c r="AG32" s="6">
        <v>2950</v>
      </c>
      <c r="AH32" s="6">
        <v>3449</v>
      </c>
      <c r="AI32" s="6">
        <v>2328</v>
      </c>
      <c r="AJ32" s="6">
        <v>5483</v>
      </c>
      <c r="AK32" s="6">
        <v>18</v>
      </c>
      <c r="AL32" s="6">
        <v>4137</v>
      </c>
      <c r="AM32" s="6">
        <v>2384</v>
      </c>
      <c r="AN32" s="6">
        <v>6184</v>
      </c>
      <c r="AO32" s="6">
        <v>4041</v>
      </c>
      <c r="AP32" s="6">
        <v>3226</v>
      </c>
      <c r="AQ32" s="6">
        <v>3032</v>
      </c>
      <c r="AR32" s="6">
        <v>5833</v>
      </c>
      <c r="AS32" s="6">
        <v>3824</v>
      </c>
      <c r="AT32" s="6">
        <v>3881</v>
      </c>
      <c r="AU32" s="6">
        <v>3066</v>
      </c>
      <c r="AV32" s="6">
        <v>5489</v>
      </c>
      <c r="AW32" s="6">
        <v>3839</v>
      </c>
      <c r="AX32" s="6">
        <v>3664</v>
      </c>
      <c r="AY32" s="6">
        <v>2863</v>
      </c>
    </row>
    <row r="33" spans="1:51" x14ac:dyDescent="0.2">
      <c r="A33" t="s">
        <v>59</v>
      </c>
      <c r="B33" s="8" t="s">
        <v>60</v>
      </c>
      <c r="C33" s="16" t="str">
        <f>IF(G33=0,IF(AND(COUNT(H33:K33)=4,COUNT(L33:O33)=4),IF(AND(SUM(H33:K33)&gt;0,SUM(L33:O33)&gt;0),(SUM(H33:K33)-SUM(L33:O33))/(SUM(L33:O33)),"n/a"),"n/a"),IF(AND(COUNT(G33:J33)=4,COUNT(K33:N33)=4),IF(AND(SUM(G33:J33)&gt;0,SUM(K33:N33)&gt;0),(SUM(G33:J33)-SUM(K33:N33))/(SUM(K33:N33)),"n/a"),"n/a"))</f>
        <v>n/a</v>
      </c>
      <c r="D33" s="16">
        <f>IF(G33=0,IF(AND(COUNT(H33:O33)=8,COUNT(P33:W33)=8),IF(AND(SUM(H33:O33)&gt;0,SUM(P33:W33)&gt;0),(SUM(H33:O33)-SUM(P33:W33))/(SUM(P33:W33)),"n/a"),"n/a"),IF(AND(COUNT(G33:N33)=8,COUNT(O33:V33)=8),IF(AND(SUM(G33:N33)&gt;0,SUM(O33:V33)&gt;0),(SUM(G33:N33)-SUM(O33:V33))/(SUM(O33:V33)),"n/a"),"n/a"))</f>
        <v>-0.28047885256084476</v>
      </c>
      <c r="E33" s="16">
        <f>IF(G33=0,IF(AND(COUNT(H33:S33)=12,COUNT(AJ33:AU33)=12),IF(AND(SUM(H33:S33)&gt;0,SUM(AJ33:AU33)&gt;0),(SUM(H33:S33)-SUM(AJ33:AU33))/(SUM(AJ33:AU33)),"n/a"),"n/a"),IF(AND(COUNT(G33:R33)=12,COUNT(AI33:AT33)=12),IF(AND(SUM(G33:R33)&gt;0,SUM(AI33:AT33)&gt;0),(SUM(G33:R33)-SUM(AI33:AT33))/(SUM(AI33:AT33)),"n/a"),"n/a"))</f>
        <v>-0.73599834760641258</v>
      </c>
      <c r="F33" s="18">
        <f>IF(G33=0,SUM(H33:K33),SUM(G33:J33))</f>
        <v>20507</v>
      </c>
      <c r="G33" s="15">
        <v>6259</v>
      </c>
      <c r="H33" s="21">
        <v>5055</v>
      </c>
      <c r="I33" s="21">
        <v>6111</v>
      </c>
      <c r="J33" s="11">
        <v>3082</v>
      </c>
      <c r="K33" s="11">
        <v>1377</v>
      </c>
      <c r="L33" s="6">
        <v>-665</v>
      </c>
      <c r="M33" s="6">
        <v>-207</v>
      </c>
      <c r="N33" s="6">
        <v>-8270</v>
      </c>
      <c r="O33" s="6">
        <v>3599</v>
      </c>
      <c r="P33" s="22">
        <v>-6610</v>
      </c>
      <c r="Q33" s="6">
        <v>2580</v>
      </c>
      <c r="R33" s="6">
        <v>4305</v>
      </c>
      <c r="S33" s="6">
        <v>2649</v>
      </c>
      <c r="T33" s="22">
        <v>3730</v>
      </c>
      <c r="U33" s="6">
        <v>4047</v>
      </c>
      <c r="V33" s="6">
        <v>3409</v>
      </c>
      <c r="W33" s="6">
        <v>3638</v>
      </c>
      <c r="X33" s="22">
        <v>3111</v>
      </c>
      <c r="Y33" s="6">
        <v>1952</v>
      </c>
      <c r="Z33" s="6">
        <v>1450</v>
      </c>
      <c r="AA33" s="6">
        <v>2682</v>
      </c>
      <c r="AB33" s="22">
        <v>415</v>
      </c>
      <c r="AC33" s="6">
        <v>1283</v>
      </c>
      <c r="AD33" s="6">
        <v>-1470</v>
      </c>
      <c r="AE33" s="6">
        <v>-725</v>
      </c>
      <c r="AF33" s="22">
        <v>-588</v>
      </c>
      <c r="AG33" s="6">
        <v>2037</v>
      </c>
      <c r="AH33" s="6">
        <v>571</v>
      </c>
      <c r="AI33" s="6">
        <v>2567</v>
      </c>
      <c r="AJ33" s="6">
        <v>3471</v>
      </c>
      <c r="AK33" s="6">
        <v>5593</v>
      </c>
      <c r="AL33" s="6">
        <v>5665</v>
      </c>
      <c r="AM33" s="6">
        <v>4512</v>
      </c>
      <c r="AN33" s="6">
        <v>4930</v>
      </c>
      <c r="AO33" s="6">
        <v>4950</v>
      </c>
      <c r="AP33" s="6">
        <v>5365</v>
      </c>
      <c r="AQ33" s="6">
        <v>6178</v>
      </c>
      <c r="AR33" s="6">
        <v>7245</v>
      </c>
      <c r="AS33" s="6">
        <v>5253</v>
      </c>
      <c r="AT33" s="6">
        <v>7210</v>
      </c>
      <c r="AU33" s="6">
        <v>6471</v>
      </c>
      <c r="AV33" s="6">
        <v>5123</v>
      </c>
      <c r="AW33" s="6">
        <v>7829</v>
      </c>
      <c r="AX33" s="6">
        <v>7732</v>
      </c>
      <c r="AY33" s="6">
        <v>6211</v>
      </c>
    </row>
    <row r="34" spans="1:51" x14ac:dyDescent="0.2">
      <c r="A34" t="s">
        <v>49</v>
      </c>
      <c r="B34" s="8" t="s">
        <v>50</v>
      </c>
      <c r="C34" s="16" t="str">
        <f>IF(G34=0,IF(AND(COUNT(H34:K34)=4,COUNT(L34:O34)=4),IF(AND(SUM(H34:K34)&gt;0,SUM(L34:O34)&gt;0),(SUM(H34:K34)-SUM(L34:O34))/(SUM(L34:O34)),"n/a"),"n/a"),IF(AND(COUNT(G34:J34)=4,COUNT(K34:N34)=4),IF(AND(SUM(G34:J34)&gt;0,SUM(K34:N34)&gt;0),(SUM(G34:J34)-SUM(K34:N34))/(SUM(K34:N34)),"n/a"),"n/a"))</f>
        <v>n/a</v>
      </c>
      <c r="D34" s="16" t="str">
        <f>IF(G34=0,IF(AND(COUNT(H34:O34)=8,COUNT(P34:W34)=8),IF(AND(SUM(H34:O34)&gt;0,SUM(P34:W34)&gt;0),(SUM(H34:O34)-SUM(P34:W34))/(SUM(P34:W34)),"n/a"),"n/a"),IF(AND(COUNT(G34:N34)=8,COUNT(O34:V34)=8),IF(AND(SUM(G34:N34)&gt;0,SUM(O34:V34)&gt;0),(SUM(G34:N34)-SUM(O34:V34))/(SUM(O34:V34)),"n/a"),"n/a"))</f>
        <v>n/a</v>
      </c>
      <c r="E34" s="16">
        <f>IF(G34=0,IF(AND(COUNT(H34:S34)=12,COUNT(AJ34:AU34)=12),IF(AND(SUM(H34:S34)&gt;0,SUM(AJ34:AU34)&gt;0),(SUM(H34:S34)-SUM(AJ34:AU34))/(SUM(AJ34:AU34)),"n/a"),"n/a"),IF(AND(COUNT(G34:R34)=12,COUNT(AI34:AT34)=12),IF(AND(SUM(G34:R34)&gt;0,SUM(AI34:AT34)&gt;0),(SUM(G34:R34)-SUM(AI34:AT34))/(SUM(AI34:AT34)),"n/a"),"n/a"))</f>
        <v>-0.83244452909246736</v>
      </c>
      <c r="F34" s="18">
        <f>IF(G34=0,SUM(H34:K34),SUM(G34:J34))</f>
        <v>2651</v>
      </c>
      <c r="G34" s="15">
        <v>470</v>
      </c>
      <c r="H34" s="21">
        <v>1104</v>
      </c>
      <c r="I34" s="21">
        <v>159</v>
      </c>
      <c r="J34" s="11">
        <v>918</v>
      </c>
      <c r="K34" s="11">
        <v>901</v>
      </c>
      <c r="L34" s="23">
        <v>17</v>
      </c>
      <c r="M34" s="23">
        <v>-710</v>
      </c>
      <c r="N34" s="23">
        <v>-4721</v>
      </c>
      <c r="O34" s="23">
        <v>460</v>
      </c>
      <c r="P34" s="24">
        <v>2107</v>
      </c>
      <c r="Q34" s="23">
        <v>1054</v>
      </c>
      <c r="R34" s="23">
        <v>1760</v>
      </c>
      <c r="S34" s="23">
        <v>5452</v>
      </c>
      <c r="T34" s="24">
        <v>2788</v>
      </c>
      <c r="U34" s="23">
        <v>2322</v>
      </c>
      <c r="V34" s="23">
        <v>2916</v>
      </c>
      <c r="W34" s="23">
        <v>2937</v>
      </c>
      <c r="X34" s="24">
        <v>4423</v>
      </c>
      <c r="Y34" s="23">
        <v>1747</v>
      </c>
      <c r="Z34" s="23">
        <v>2366</v>
      </c>
      <c r="AA34" s="23">
        <v>2388</v>
      </c>
      <c r="AB34" s="24">
        <v>2479</v>
      </c>
      <c r="AC34" s="23">
        <v>1771</v>
      </c>
      <c r="AD34" s="23">
        <v>2597</v>
      </c>
      <c r="AE34" s="23">
        <v>2143</v>
      </c>
      <c r="AF34" s="24">
        <v>2880</v>
      </c>
      <c r="AG34" s="23">
        <v>1609</v>
      </c>
      <c r="AH34" s="23">
        <v>2483</v>
      </c>
      <c r="AI34" s="23">
        <v>2108</v>
      </c>
      <c r="AJ34" s="23">
        <v>2182</v>
      </c>
      <c r="AK34" s="23">
        <v>1499</v>
      </c>
      <c r="AL34" s="23">
        <v>2245</v>
      </c>
      <c r="AM34" s="23">
        <v>1917</v>
      </c>
      <c r="AN34" s="23">
        <v>1840</v>
      </c>
      <c r="AO34" s="23">
        <v>1394</v>
      </c>
      <c r="AP34" s="23">
        <v>1847</v>
      </c>
      <c r="AQ34" s="23">
        <v>1513</v>
      </c>
      <c r="AR34" s="23">
        <v>1382</v>
      </c>
      <c r="AS34" s="23">
        <v>1244</v>
      </c>
      <c r="AT34" s="23">
        <v>1831</v>
      </c>
      <c r="AU34" s="23">
        <v>1143</v>
      </c>
      <c r="AV34" s="23">
        <v>1464</v>
      </c>
      <c r="AW34" s="23">
        <v>1087</v>
      </c>
      <c r="AX34" s="23">
        <v>1476</v>
      </c>
      <c r="AY34" s="23">
        <v>942</v>
      </c>
    </row>
    <row r="35" spans="1:51" x14ac:dyDescent="0.2">
      <c r="K35" s="11"/>
      <c r="L35" s="5"/>
      <c r="M35" s="5"/>
      <c r="N35" s="5"/>
      <c r="O35" s="5"/>
      <c r="P35" s="7"/>
      <c r="Q35" s="5"/>
      <c r="R35" s="5"/>
      <c r="S35" s="5"/>
      <c r="T35" s="7"/>
      <c r="U35" s="5"/>
      <c r="V35" s="5"/>
      <c r="W35" s="5"/>
      <c r="X35" s="7"/>
      <c r="Y35" s="5"/>
      <c r="Z35" s="5"/>
      <c r="AA35" s="5"/>
      <c r="AB35" s="7"/>
      <c r="AC35" s="5"/>
      <c r="AD35" s="5"/>
      <c r="AE35" s="5"/>
      <c r="AF35" s="7"/>
      <c r="AG35" s="5"/>
      <c r="AH35" s="5"/>
      <c r="AI35" s="5"/>
    </row>
  </sheetData>
  <autoFilter ref="A4:AY34" xr:uid="{E6386133-2149-644F-BA07-4E6771FA8943}">
    <sortState xmlns:xlrd2="http://schemas.microsoft.com/office/spreadsheetml/2017/richdata2" ref="A5:AY34">
      <sortCondition descending="1" ref="E4:E34"/>
    </sortState>
  </autoFilter>
  <mergeCells count="2">
    <mergeCell ref="A1:F1"/>
    <mergeCell ref="A2:F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2021-01-28T01:36:02Z</dcterms:created>
  <dcterms:modified xsi:type="dcterms:W3CDTF">2022-05-22T18:09:48Z</dcterms:modified>
</cp:coreProperties>
</file>