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DOW Composite/Q1 2022/"/>
    </mc:Choice>
  </mc:AlternateContent>
  <xr:revisionPtr revIDLastSave="0" documentId="13_ncr:1_{A12CA973-F66C-044D-B3C9-187A38870E6E}" xr6:coauthVersionLast="45" xr6:coauthVersionMax="45" xr10:uidLastSave="{00000000-0000-0000-0000-000000000000}"/>
  <bookViews>
    <workbookView xWindow="1180" yWindow="1880" windowWidth="27240" windowHeight="14940" xr2:uid="{41CFBB87-99AE-854A-AFC3-1BECA293D9DF}"/>
  </bookViews>
  <sheets>
    <sheet name="Net Income" sheetId="1" r:id="rId1"/>
  </sheets>
  <definedNames>
    <definedName name="_xlnm._FilterDatabase" localSheetId="0" hidden="1">'Net Income'!$A$4:$AY$34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E4" authorId="0" shapeId="0" xr:uid="{767708BA-4270-6346-8D25-76702C984F53}">
      <text>
        <r>
          <rPr>
            <sz val="10"/>
            <color rgb="FF000000"/>
            <rFont val="Tahoma"/>
            <family val="2"/>
          </rPr>
          <t>Past 3 years compared to 8-10 years ago. Popularized by Benjamin Graham in the book "The Intelligent Investor"</t>
        </r>
      </text>
    </comment>
    <comment ref="B10" authorId="0" shapeId="0" xr:uid="{0B2C4703-53AC-E84A-980B-85262B194D2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11" authorId="0" shapeId="0" xr:uid="{E68490BF-229B-4141-9DA0-8CCBA6F338DF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F3147D34-A7D0-B444-9CA4-EDD1500CCB3B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27" authorId="0" shapeId="0" xr:uid="{6C52C3B5-1C73-5949-9170-22976F3DDE24}">
      <text>
        <r>
          <rPr>
            <b/>
            <sz val="10"/>
            <color rgb="FF000000"/>
            <rFont val="Tahoma"/>
            <family val="2"/>
          </rPr>
          <t xml:space="preserve">11-31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2-28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3B8FF807-4C86-8848-9C5C-270E9D94FB7F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4" authorId="0" shapeId="0" xr:uid="{8EB076A6-0BAA-C94F-9C00-AA5554EE3F25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 xml:space="preserve">1-31
</t>
        </r>
      </text>
    </comment>
  </commentList>
</comments>
</file>

<file path=xl/sharedStrings.xml><?xml version="1.0" encoding="utf-8"?>
<sst xmlns="http://schemas.openxmlformats.org/spreadsheetml/2006/main" count="113" uniqueCount="113">
  <si>
    <t xml:space="preserve">figures in $millions. </t>
  </si>
  <si>
    <t>Ticker</t>
  </si>
  <si>
    <t>Company Name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</si>
  <si>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</si>
  <si>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</si>
  <si>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</si>
  <si>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</si>
  <si>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</si>
  <si>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</si>
  <si>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</si>
  <si>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</si>
  <si>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</si>
  <si>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</si>
  <si>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</si>
  <si>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</si>
  <si>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</si>
  <si>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</si>
  <si>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</si>
  <si>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</si>
  <si>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</si>
  <si>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</si>
  <si>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</si>
  <si>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</si>
  <si>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</si>
  <si>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</si>
  <si>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</si>
  <si>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</si>
  <si>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BA</t>
  </si>
  <si>
    <t>Boeing</t>
  </si>
  <si>
    <t>AAPL</t>
  </si>
  <si>
    <t>Apple</t>
  </si>
  <si>
    <t>CSCO</t>
  </si>
  <si>
    <t>Cisco</t>
  </si>
  <si>
    <t>GS</t>
  </si>
  <si>
    <t>Goldman Sachs Group</t>
  </si>
  <si>
    <t>INTC</t>
  </si>
  <si>
    <t>Intel Corp.</t>
  </si>
  <si>
    <t>UNH</t>
  </si>
  <si>
    <t>United Health Group Inc.</t>
  </si>
  <si>
    <t>HON</t>
  </si>
  <si>
    <t>Honeywell Int'l Inc.</t>
  </si>
  <si>
    <t>MCD</t>
  </si>
  <si>
    <t>McDonald's Corp.</t>
  </si>
  <si>
    <t>WMT</t>
  </si>
  <si>
    <t>Walmart</t>
  </si>
  <si>
    <t>NKE</t>
  </si>
  <si>
    <t>Nike, Inc</t>
  </si>
  <si>
    <t>CRM</t>
  </si>
  <si>
    <t>Salesforce.com</t>
  </si>
  <si>
    <t>DIS</t>
  </si>
  <si>
    <t>Disney</t>
  </si>
  <si>
    <t>JPM</t>
  </si>
  <si>
    <t>JPMorgan Chase</t>
  </si>
  <si>
    <t>KO</t>
  </si>
  <si>
    <t>Coca-Cola</t>
  </si>
  <si>
    <t>AXP</t>
  </si>
  <si>
    <t>American Express</t>
  </si>
  <si>
    <t>AMGN</t>
  </si>
  <si>
    <t>Amgen</t>
  </si>
  <si>
    <t>CVX</t>
  </si>
  <si>
    <t>Chevron</t>
  </si>
  <si>
    <t>DOW</t>
  </si>
  <si>
    <t>Dow Chemical</t>
  </si>
  <si>
    <t>JNJ</t>
  </si>
  <si>
    <t>Johnson &amp; Johnson</t>
  </si>
  <si>
    <t>MMM</t>
  </si>
  <si>
    <t>3M Company</t>
  </si>
  <si>
    <t>MRK</t>
  </si>
  <si>
    <t>Merck &amp; Co.</t>
  </si>
  <si>
    <t>CAT</t>
  </si>
  <si>
    <t>Caterpillar</t>
  </si>
  <si>
    <t>V</t>
  </si>
  <si>
    <t>Visa, Inc.</t>
  </si>
  <si>
    <t>MSFT</t>
  </si>
  <si>
    <t>Microsoft Corp.</t>
  </si>
  <si>
    <t>PG</t>
  </si>
  <si>
    <t>Procter &amp; Gamble</t>
  </si>
  <si>
    <t>IBM</t>
  </si>
  <si>
    <t>International Business Machines</t>
  </si>
  <si>
    <t>VZ</t>
  </si>
  <si>
    <t>Verizon</t>
  </si>
  <si>
    <t>TRV</t>
  </si>
  <si>
    <t>The Travelers Companies Inc.</t>
  </si>
  <si>
    <t>HD</t>
  </si>
  <si>
    <t>Home Depot</t>
  </si>
  <si>
    <t>WBA</t>
  </si>
  <si>
    <t>Walgreens Boots Alliance</t>
  </si>
  <si>
    <t>Figures represent earnings ending at/before date in row (3). Figures before date in row (5) will have a corresponding note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</si>
  <si>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</si>
  <si>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</si>
  <si>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</si>
  <si>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</si>
  <si>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</si>
  <si>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</si>
  <si>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</si>
  <si>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</si>
  <si>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</si>
  <si>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</si>
  <si>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</si>
  <si>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</si>
  <si>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</si>
  <si>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</si>
  <si>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</si>
  <si>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</si>
  <si>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</si>
  <si>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Q2 2021</t>
  </si>
  <si>
    <t>2 yr / 2 yr Growth</t>
  </si>
  <si>
    <t>yr / yr Growth</t>
  </si>
  <si>
    <t>10 yr General Growth</t>
  </si>
  <si>
    <t>ROLLING YEAR</t>
  </si>
  <si>
    <t>Q3 2021</t>
  </si>
  <si>
    <t>Q4 2021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</si>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</sst>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ashed">
        <color rgb="FFFF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37" fontId="0" fillId="0" borderId="0" xfId="0" applyNumberFormat="1"/>
    <xf numFmtId="14" fontId="0" fillId="0" borderId="0" xfId="0" applyNumberFormat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/>
    <xf numFmtId="37" fontId="0" fillId="0" borderId="0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  <xf numFmtId="9" fontId="4" fillId="0" borderId="0" xfId="2" quotePrefix="1" applyFont="1"/>
    <xf numFmtId="14" fontId="0" fillId="0" borderId="0" xfId="0" applyNumberFormat="1" applyBorder="1" applyAlignment="1">
      <alignment horizontal="center"/>
    </xf>
    <xf numFmtId="164" fontId="0" fillId="0" borderId="2" xfId="1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7" fontId="0" fillId="0" borderId="3" xfId="0" applyNumberFormat="1" applyBorder="1"/>
    <xf numFmtId="37" fontId="0" fillId="2" borderId="3" xfId="0" applyNumberFormat="1" applyFill="1" applyBorder="1"/>
    <xf numFmtId="37" fontId="0" fillId="2" borderId="0" xfId="0" applyNumberFormat="1" applyFill="1"/>
    <xf numFmtId="37" fontId="0" fillId="0" borderId="0" xfId="1" applyNumberFormat="1" applyFont="1" applyFill="1" applyBorder="1" applyAlignment="1"/>
    <xf numFmtId="37" fontId="0" fillId="0" borderId="3" xfId="1" applyNumberFormat="1" applyFont="1" applyBorder="1" applyAlignment="1">
      <alignment horizontal="right"/>
    </xf>
    <xf numFmtId="37" fontId="0" fillId="0" borderId="0" xfId="1" applyNumberFormat="1" applyFont="1" applyBorder="1" applyAlignment="1"/>
    <xf numFmtId="37" fontId="0" fillId="0" borderId="3" xfId="1" applyNumberFormat="1" applyFont="1" applyFill="1" applyBorder="1"/>
    <xf numFmtId="37" fontId="0" fillId="0" borderId="0" xfId="1" applyNumberFormat="1" applyFont="1" applyFill="1"/>
    <xf numFmtId="37" fontId="0" fillId="0" borderId="3" xfId="2" applyNumberFormat="1" applyFont="1" applyFill="1" applyBorder="1"/>
    <xf numFmtId="37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51E-7FFB-6C42-87DA-A3482942AFFC}">
  <dimension ref="A1:AY35"/>
  <sheetViews>
    <sheetView tabSelected="1" workbookViewId="0">
      <pane xSplit="6" ySplit="4" topLeftCell="G5" activePane="bottomRight" state="frozen"/>
      <selection pane="topRight" activeCell="D1" sqref="D1"/>
      <selection pane="bottomLeft" activeCell="A5" sqref="A5"/>
      <selection pane="bottomRight" activeCell="H14" sqref="H14"/>
    </sheetView>
  </sheetViews>
  <sheetFormatPr baseColWidth="10" defaultRowHeight="16" x14ac:dyDescent="0.2"/>
  <cols>
    <col min="1" max="1" width="8.83203125" customWidth="1"/>
    <col min="2" max="2" width="30.5" customWidth="1"/>
    <col min="3" max="5" width="15.83203125" customWidth="1"/>
    <col min="6" max="6" width="16.83203125" style="3" customWidth="1"/>
    <col min="7" max="11" width="10.83203125" style="10" customWidth="1"/>
    <col min="12" max="16384" width="10.83203125" style="6"/>
  </cols>
  <sheetData>
    <row r="1" spans="1:51" customFormat="1" x14ac:dyDescent="0.2">
      <c r="A1" s="19" t="s">
        <v>0</v>
      </c>
      <c r="B1" s="19"/>
      <c r="C1" s="19"/>
      <c r="D1" s="19"/>
      <c r="E1" s="19"/>
      <c r="F1" s="20"/>
      <c r="G1" s="9"/>
      <c r="H1" s="9"/>
      <c r="I1" s="9"/>
      <c r="J1" s="9"/>
      <c r="K1" s="9"/>
    </row>
    <row r="2" spans="1:51" customFormat="1" x14ac:dyDescent="0.2">
      <c r="A2" s="19" t="s">
        <v>87</v>
      </c>
      <c r="B2" s="19"/>
      <c r="C2" s="19"/>
      <c r="D2" s="19"/>
      <c r="E2" s="19"/>
      <c r="F2" s="20"/>
      <c r="G2" s="9"/>
      <c r="H2" s="9"/>
      <c r="I2" s="9"/>
      <c r="J2" s="9"/>
      <c r="K2" s="9"/>
    </row>
    <row r="3" spans="1:51" customFormat="1" x14ac:dyDescent="0.2">
      <c r="A3" s="1"/>
      <c r="B3" s="1"/>
      <c r="C3" s="1"/>
      <c r="D3" s="1"/>
      <c r="E3" s="1"/>
      <c r="F3" s="2"/>
      <c r="G3" s="17">
        <v>44651</v>
      </c>
      <c r="H3" s="17">
        <v>44561</v>
      </c>
      <c r="I3" s="13">
        <v>44469</v>
      </c>
      <c r="J3" s="13">
        <v>44377</v>
      </c>
      <c r="K3" s="5">
        <v>43921</v>
      </c>
      <c r="L3" s="5">
        <v>44196</v>
      </c>
      <c r="M3" s="5">
        <v>44104</v>
      </c>
      <c r="N3" s="5">
        <v>44012</v>
      </c>
      <c r="O3" s="5">
        <v>43921</v>
      </c>
      <c r="P3" s="7">
        <v>43830</v>
      </c>
      <c r="Q3" s="5">
        <v>43738</v>
      </c>
      <c r="R3" s="5">
        <v>43646</v>
      </c>
      <c r="S3" s="5">
        <v>43555</v>
      </c>
      <c r="T3" s="7">
        <v>43465</v>
      </c>
      <c r="U3" s="5">
        <v>43373</v>
      </c>
      <c r="V3" s="5">
        <v>43281</v>
      </c>
      <c r="W3" s="5">
        <v>43190</v>
      </c>
      <c r="X3" s="7">
        <v>43100</v>
      </c>
      <c r="Y3" s="5">
        <v>43008</v>
      </c>
      <c r="Z3" s="5">
        <v>42916</v>
      </c>
      <c r="AA3" s="5">
        <v>42825</v>
      </c>
      <c r="AB3" s="7">
        <v>42735</v>
      </c>
      <c r="AC3" s="5">
        <v>42643</v>
      </c>
      <c r="AD3" s="5">
        <v>42551</v>
      </c>
      <c r="AE3" s="5">
        <v>42460</v>
      </c>
      <c r="AF3" s="7">
        <v>42369</v>
      </c>
      <c r="AG3" s="5">
        <v>42277</v>
      </c>
      <c r="AH3" s="5">
        <v>42185</v>
      </c>
      <c r="AI3" s="5">
        <v>42094</v>
      </c>
      <c r="AJ3" s="5">
        <v>42004</v>
      </c>
      <c r="AK3" s="5">
        <v>41912</v>
      </c>
      <c r="AL3" s="5">
        <v>41820</v>
      </c>
      <c r="AM3" s="5">
        <v>41729</v>
      </c>
      <c r="AN3" s="5">
        <v>41639</v>
      </c>
      <c r="AO3" s="5">
        <v>41547</v>
      </c>
      <c r="AP3" s="5">
        <v>41455</v>
      </c>
      <c r="AQ3" s="5">
        <v>41364</v>
      </c>
      <c r="AR3" s="5">
        <v>41274</v>
      </c>
      <c r="AS3" s="5">
        <v>41182</v>
      </c>
      <c r="AT3" s="5">
        <v>41090</v>
      </c>
      <c r="AU3" s="5">
        <v>40999</v>
      </c>
      <c r="AV3" s="5">
        <v>40908</v>
      </c>
      <c r="AW3" s="5">
        <v>40816</v>
      </c>
      <c r="AX3" s="5">
        <v>40724</v>
      </c>
      <c r="AY3" s="5">
        <v>40633</v>
      </c>
    </row>
    <row r="4" spans="1:51" customFormat="1" ht="34" x14ac:dyDescent="0.2">
      <c r="A4" t="s">
        <v>1</v>
      </c>
      <c r="B4" t="s">
        <v>2</v>
      </c>
      <c r="C4" t="s">
        <v>107</v>
      </c>
      <c r="D4" t="s">
        <v>106</v>
      </c>
      <c r="E4" s="14" t="s">
        <v>108</v>
      </c>
      <c r="F4" s="3" t="s">
        <v>109</v>
      </c>
      <c r="G4" s="15" t="s">
        <v>112</v>
      </c>
      <c r="H4" s="15" t="s">
        <v>111</v>
      </c>
      <c r="I4" s="15" t="s">
        <v>110</v>
      </c>
      <c r="J4" s="10" t="s">
        <v>105</v>
      </c>
      <c r="K4" t="s">
        <v>88</v>
      </c>
      <c r="L4" t="s">
        <v>3</v>
      </c>
      <c r="M4" t="s">
        <v>4</v>
      </c>
      <c r="N4" t="s">
        <v>5</v>
      </c>
      <c r="O4" t="s">
        <v>6</v>
      </c>
      <c r="P4" s="4" t="s">
        <v>7</v>
      </c>
      <c r="Q4" t="s">
        <v>8</v>
      </c>
      <c r="R4" t="s">
        <v>9</v>
      </c>
      <c r="S4" t="s">
        <v>10</v>
      </c>
      <c r="T4" s="4" t="s">
        <v>11</v>
      </c>
      <c r="U4" t="s">
        <v>12</v>
      </c>
      <c r="V4" t="s">
        <v>13</v>
      </c>
      <c r="W4" t="s">
        <v>14</v>
      </c>
      <c r="X4" s="4" t="s">
        <v>15</v>
      </c>
      <c r="Y4" t="s">
        <v>16</v>
      </c>
      <c r="Z4" t="s">
        <v>17</v>
      </c>
      <c r="AA4" t="s">
        <v>18</v>
      </c>
      <c r="AB4" s="4" t="s">
        <v>19</v>
      </c>
      <c r="AC4" t="s">
        <v>20</v>
      </c>
      <c r="AD4" t="s">
        <v>21</v>
      </c>
      <c r="AE4" t="s">
        <v>22</v>
      </c>
      <c r="AF4" s="4" t="s">
        <v>23</v>
      </c>
      <c r="AG4" t="s">
        <v>24</v>
      </c>
      <c r="AH4" t="s">
        <v>25</v>
      </c>
      <c r="AI4" t="s">
        <v>26</v>
      </c>
      <c r="AJ4" t="s">
        <v>89</v>
      </c>
      <c r="AK4" t="s">
        <v>90</v>
      </c>
      <c r="AL4" t="s">
        <v>91</v>
      </c>
      <c r="AM4" t="s">
        <v>92</v>
      </c>
      <c r="AN4" t="s">
        <v>93</v>
      </c>
      <c r="AO4" t="s">
        <v>94</v>
      </c>
      <c r="AP4" t="s">
        <v>95</v>
      </c>
      <c r="AQ4" t="s">
        <v>96</v>
      </c>
      <c r="AR4" t="s">
        <v>97</v>
      </c>
      <c r="AS4" t="s">
        <v>98</v>
      </c>
      <c r="AT4" t="s">
        <v>99</v>
      </c>
      <c r="AU4" t="s">
        <v>100</v>
      </c>
      <c r="AV4" t="s">
        <v>101</v>
      </c>
      <c r="AW4" t="s">
        <v>102</v>
      </c>
      <c r="AX4" t="s">
        <v>103</v>
      </c>
      <c r="AY4" t="s">
        <v>104</v>
      </c>
    </row>
    <row r="5" spans="1:51" customFormat="1" x14ac:dyDescent="0.2">
      <c r="A5" t="s">
        <v>29</v>
      </c>
      <c r="B5" s="8" t="s">
        <v>30</v>
      </c>
      <c r="C5" s="16">
        <f>IF(G5=0,IF(AND(COUNT(H5:K5)=4,COUNT(L5:O5)=4),IF(AND(SUM(H5:K5)&gt;0,SUM(L5:O5)&gt;0),(SUM(H5:K5)-SUM(L5:O5))/(SUM(L5:O5)),"n/a"),"n/a"),IF(AND(COUNT(G5:J5)=4,COUNT(K5:N5)=4),IF(AND(SUM(G5:J5)&gt;0,SUM(K5:N5)&gt;0),(SUM(G5:J5)-SUM(K5:N5))/(SUM(K5:N5)),"n/a"),"n/a"))</f>
        <v>0.18632416120169881</v>
      </c>
      <c r="D5" s="16">
        <f>IF(G5=0,IF(AND(COUNT(H5:O5)=8,COUNT(P5:W5)=8),IF(AND(SUM(H5:O5)&gt;0,SUM(P5:W5)&gt;0),(SUM(H5:O5)-SUM(P5:W5))/(SUM(P5:W5)),"n/a"),"n/a"),IF(AND(COUNT(G5:N5)=8,COUNT(O5:V5)=8),IF(AND(SUM(G5:N5)&gt;0,SUM(O5:V5)&gt;0),(SUM(G5:N5)-SUM(O5:V5))/(SUM(O5:V5)),"n/a"),"n/a"))</f>
        <v>0.35134318889359528</v>
      </c>
      <c r="E5" s="16">
        <f>IF(G5=0,IF(AND(COUNT(H5:S5)=12,COUNT(AJ5:AU5)=12),IF(AND(SUM(H5:S5)&gt;0,SUM(AJ5:AU5)&gt;0),(SUM(H5:S5)-SUM(AJ5:AU5))/(SUM(AJ5:AU5)),"n/a"),"n/a"),IF(AND(COUNT(G5:R5)=12,COUNT(AI5:AT5)=12),IF(AND(SUM(G5:R5)&gt;0,SUM(AI5:AT5)&gt;0),(SUM(G5:R5)-SUM(AI5:AT5))/(SUM(AI5:AT5)),"n/a"),"n/a"))</f>
        <v>0.75743536280981805</v>
      </c>
      <c r="F5" s="18">
        <f>IF(G5=0,SUM(H5:K5),SUM(G5:J5))</f>
        <v>386037</v>
      </c>
      <c r="G5" s="24">
        <v>97298</v>
      </c>
      <c r="H5" s="25">
        <v>123945</v>
      </c>
      <c r="I5" s="12">
        <v>83360</v>
      </c>
      <c r="J5" s="26">
        <v>81434</v>
      </c>
      <c r="K5" s="26">
        <v>89584</v>
      </c>
      <c r="L5" s="21">
        <v>111439</v>
      </c>
      <c r="M5" s="6">
        <v>64698</v>
      </c>
      <c r="N5" s="6">
        <v>59685</v>
      </c>
      <c r="O5" s="6">
        <v>58313</v>
      </c>
      <c r="P5" s="21">
        <v>91819</v>
      </c>
      <c r="Q5" s="6">
        <v>64040</v>
      </c>
      <c r="R5" s="6">
        <v>53809</v>
      </c>
      <c r="S5" s="6">
        <v>58015</v>
      </c>
      <c r="T5" s="21">
        <v>84310</v>
      </c>
      <c r="U5" s="6">
        <v>62900</v>
      </c>
      <c r="V5" s="6">
        <v>53265</v>
      </c>
      <c r="W5" s="6">
        <v>61137</v>
      </c>
      <c r="X5" s="21">
        <v>88293</v>
      </c>
      <c r="Y5" s="6">
        <v>52579</v>
      </c>
      <c r="Z5" s="6">
        <v>45408</v>
      </c>
      <c r="AA5" s="6">
        <v>52896</v>
      </c>
      <c r="AB5" s="21">
        <v>78351</v>
      </c>
      <c r="AC5" s="6">
        <v>46852</v>
      </c>
      <c r="AD5" s="6">
        <v>42358</v>
      </c>
      <c r="AE5" s="6">
        <v>50557</v>
      </c>
      <c r="AF5" s="21">
        <v>75872</v>
      </c>
      <c r="AG5" s="6">
        <v>51501</v>
      </c>
      <c r="AH5" s="6">
        <v>49605</v>
      </c>
      <c r="AI5" s="6">
        <v>58010</v>
      </c>
      <c r="AJ5" s="6">
        <v>74599</v>
      </c>
      <c r="AK5" s="6">
        <v>42123</v>
      </c>
      <c r="AL5" s="6">
        <v>37432</v>
      </c>
      <c r="AM5" s="6">
        <v>45646</v>
      </c>
      <c r="AN5" s="6">
        <v>57594</v>
      </c>
      <c r="AO5" s="6">
        <v>37472</v>
      </c>
      <c r="AP5" s="6">
        <v>35323</v>
      </c>
      <c r="AQ5" s="6">
        <v>43603</v>
      </c>
      <c r="AR5" s="6">
        <v>54512</v>
      </c>
      <c r="AS5" s="6">
        <v>35966</v>
      </c>
      <c r="AT5" s="6">
        <v>35023</v>
      </c>
      <c r="AU5" s="6">
        <v>39186</v>
      </c>
      <c r="AV5" s="6">
        <v>46333</v>
      </c>
      <c r="AW5" s="6">
        <v>28270</v>
      </c>
      <c r="AX5" s="6">
        <v>28571</v>
      </c>
      <c r="AY5" s="6">
        <v>24667</v>
      </c>
    </row>
    <row r="6" spans="1:51" x14ac:dyDescent="0.2">
      <c r="A6" t="s">
        <v>57</v>
      </c>
      <c r="B6" s="8" t="s">
        <v>58</v>
      </c>
      <c r="C6" s="16">
        <f>IF(G6=0,IF(AND(COUNT(H6:K6)=4,COUNT(L6:O6)=4),IF(AND(SUM(H6:K6)&gt;0,SUM(L6:O6)&gt;0),(SUM(H6:K6)-SUM(L6:O6))/(SUM(L6:O6)),"n/a"),"n/a"),IF(AND(COUNT(G6:J6)=4,COUNT(K6:N6)=4),IF(AND(SUM(G6:J6)&gt;0,SUM(K6:N6)&gt;0),(SUM(G6:J6)-SUM(K6:N6))/(SUM(K6:N6)),"n/a"),"n/a"))</f>
        <v>4.5779685264663805E-2</v>
      </c>
      <c r="D6" s="16">
        <f>IF(G6=0,IF(AND(COUNT(H6:O6)=8,COUNT(P6:W6)=8),IF(AND(SUM(H6:O6)&gt;0,SUM(P6:W6)&gt;0),(SUM(H6:O6)-SUM(P6:W6))/(SUM(P6:W6)),"n/a"),"n/a"),IF(AND(COUNT(G6:N6)=8,COUNT(O6:V6)=8),IF(AND(SUM(G6:N6)&gt;0,SUM(O6:V6)&gt;0),(SUM(G6:N6)-SUM(O6:V6))/(SUM(O6:V6)),"n/a"),"n/a"))</f>
        <v>7.8883393411015176E-2</v>
      </c>
      <c r="E6" s="16">
        <f>IF(G6=0,IF(AND(COUNT(H6:S6)=12,COUNT(AJ6:AU6)=12),IF(AND(SUM(H6:S6)&gt;0,SUM(AJ6:AU6)&gt;0),(SUM(H6:S6)-SUM(AJ6:AU6))/(SUM(AJ6:AU6)),"n/a"),"n/a"),IF(AND(COUNT(G6:R6)=12,COUNT(AI6:AT6)=12),IF(AND(SUM(G6:R6)&gt;0,SUM(AI6:AT6)&gt;0),(SUM(G6:R6)-SUM(AI6:AT6))/(SUM(AI6:AT6)),"n/a"),"n/a"))</f>
        <v>0.32386951867904334</v>
      </c>
      <c r="F6" s="18">
        <f>IF(G6=0,SUM(H6:K6),SUM(G6:J6))</f>
        <v>26316</v>
      </c>
      <c r="G6" s="24">
        <v>6238</v>
      </c>
      <c r="H6" s="25">
        <v>6846</v>
      </c>
      <c r="I6" s="12">
        <v>6706</v>
      </c>
      <c r="J6" s="26">
        <v>6526</v>
      </c>
      <c r="K6" s="26">
        <v>5901</v>
      </c>
      <c r="L6" s="21">
        <v>6634</v>
      </c>
      <c r="M6" s="6">
        <v>6423</v>
      </c>
      <c r="N6" s="6">
        <v>6206</v>
      </c>
      <c r="O6" s="6">
        <v>6161</v>
      </c>
      <c r="P6" s="21">
        <v>6197</v>
      </c>
      <c r="Q6" s="6">
        <v>5737</v>
      </c>
      <c r="R6" s="6">
        <v>5871</v>
      </c>
      <c r="S6" s="6">
        <v>5557</v>
      </c>
      <c r="T6" s="21">
        <v>6230</v>
      </c>
      <c r="U6" s="6">
        <v>5904</v>
      </c>
      <c r="V6" s="6">
        <v>6059</v>
      </c>
      <c r="W6" s="6">
        <v>5554</v>
      </c>
      <c r="X6" s="21">
        <v>5802</v>
      </c>
      <c r="Y6" s="6">
        <v>5773</v>
      </c>
      <c r="Z6" s="6">
        <v>5810</v>
      </c>
      <c r="AA6" s="6">
        <v>5464</v>
      </c>
      <c r="AB6" s="21">
        <v>5965</v>
      </c>
      <c r="AC6" s="6">
        <v>5811</v>
      </c>
      <c r="AD6" s="6">
        <v>5688</v>
      </c>
      <c r="AE6" s="6">
        <v>5527</v>
      </c>
      <c r="AF6" s="21">
        <v>5536</v>
      </c>
      <c r="AG6" s="6">
        <v>5723</v>
      </c>
      <c r="AH6" s="6">
        <v>5370</v>
      </c>
      <c r="AI6" s="6">
        <v>5033</v>
      </c>
      <c r="AJ6" s="6">
        <v>5331</v>
      </c>
      <c r="AK6" s="6">
        <v>5031</v>
      </c>
      <c r="AL6" s="6">
        <v>5180</v>
      </c>
      <c r="AM6" s="6">
        <v>4521</v>
      </c>
      <c r="AN6" s="6">
        <v>5011</v>
      </c>
      <c r="AO6" s="6">
        <v>4748</v>
      </c>
      <c r="AP6" s="6">
        <v>4679</v>
      </c>
      <c r="AQ6" s="6">
        <v>4238</v>
      </c>
      <c r="AR6" s="6">
        <v>4421</v>
      </c>
      <c r="AS6" s="6">
        <v>4319</v>
      </c>
      <c r="AT6" s="6">
        <v>4477</v>
      </c>
      <c r="AU6" s="6">
        <v>4048</v>
      </c>
      <c r="AV6" s="6">
        <v>3973</v>
      </c>
      <c r="AW6" s="6">
        <v>3944</v>
      </c>
      <c r="AX6" s="6">
        <v>3959</v>
      </c>
      <c r="AY6" s="6">
        <v>3706</v>
      </c>
    </row>
    <row r="7" spans="1:51" x14ac:dyDescent="0.2">
      <c r="A7" t="s">
        <v>55</v>
      </c>
      <c r="B7" s="8" t="s">
        <v>56</v>
      </c>
      <c r="C7" s="16">
        <f>IF(G7=0,IF(AND(COUNT(H7:K7)=4,COUNT(L7:O7)=4),IF(AND(SUM(H7:K7)&gt;0,SUM(L7:O7)&gt;0),(SUM(H7:K7)-SUM(L7:O7))/(SUM(L7:O7)),"n/a"),"n/a"),IF(AND(COUNT(G7:J7)=4,COUNT(K7:N7)=4),IF(AND(SUM(G7:J7)&gt;0,SUM(K7:N7)&gt;0),(SUM(G7:J7)-SUM(K7:N7))/(SUM(K7:N7)),"n/a"),"n/a"))</f>
        <v>0.26535465354653548</v>
      </c>
      <c r="D7" s="16">
        <f>IF(G7=0,IF(AND(COUNT(H7:O7)=8,COUNT(P7:W7)=8),IF(AND(SUM(H7:O7)&gt;0,SUM(P7:W7)&gt;0),(SUM(H7:O7)-SUM(P7:W7))/(SUM(P7:W7)),"n/a"),"n/a"),IF(AND(COUNT(G7:N7)=8,COUNT(O7:V7)=8),IF(AND(SUM(G7:N7)&gt;0,SUM(O7:V7)&gt;0),(SUM(G7:N7)-SUM(O7:V7))/(SUM(O7:V7)),"n/a"),"n/a"))</f>
        <v>-8.9132632874664788E-2</v>
      </c>
      <c r="E7" s="16">
        <f>IF(G7=0,IF(AND(COUNT(H7:S7)=12,COUNT(AJ7:AU7)=12),IF(AND(SUM(H7:S7)&gt;0,SUM(AJ7:AU7)&gt;0),(SUM(H7:S7)-SUM(AJ7:AU7))/(SUM(AJ7:AU7)),"n/a"),"n/a"),IF(AND(COUNT(G7:R7)=12,COUNT(AI7:AT7)=12),IF(AND(SUM(G7:R7)&gt;0,SUM(AI7:AT7)&gt;0),(SUM(G7:R7)-SUM(AI7:AT7))/(SUM(AI7:AT7)),"n/a"),"n/a"))</f>
        <v>0.23840768650372959</v>
      </c>
      <c r="F7" s="18">
        <f>IF(G7=0,SUM(H7:K7),SUM(G7:J7))</f>
        <v>46293</v>
      </c>
      <c r="G7" s="24">
        <v>12056</v>
      </c>
      <c r="H7" s="25">
        <v>12437</v>
      </c>
      <c r="I7" s="12">
        <v>11235</v>
      </c>
      <c r="J7" s="26">
        <v>10565</v>
      </c>
      <c r="K7" s="26">
        <v>9426</v>
      </c>
      <c r="L7" s="21">
        <v>9741</v>
      </c>
      <c r="M7" s="6">
        <v>9201</v>
      </c>
      <c r="N7" s="6">
        <v>8217</v>
      </c>
      <c r="O7" s="6">
        <v>11026</v>
      </c>
      <c r="P7" s="21">
        <v>12166</v>
      </c>
      <c r="Q7" s="6">
        <v>11866</v>
      </c>
      <c r="R7" s="6">
        <v>11729</v>
      </c>
      <c r="S7" s="6">
        <v>11259</v>
      </c>
      <c r="T7" s="21">
        <v>11308</v>
      </c>
      <c r="U7" s="6">
        <v>10921</v>
      </c>
      <c r="V7" s="6">
        <v>10713</v>
      </c>
      <c r="W7" s="6">
        <v>10339</v>
      </c>
      <c r="X7" s="21">
        <v>10287</v>
      </c>
      <c r="Y7" s="6">
        <v>9858</v>
      </c>
      <c r="Z7" s="6">
        <v>9693</v>
      </c>
      <c r="AA7" s="6">
        <v>9152</v>
      </c>
      <c r="AB7" s="21">
        <v>11755</v>
      </c>
      <c r="AC7" s="6">
        <v>8204</v>
      </c>
      <c r="AD7" s="6">
        <v>8671</v>
      </c>
      <c r="AE7" s="6">
        <v>8513</v>
      </c>
      <c r="AF7" s="21">
        <v>8791</v>
      </c>
      <c r="AG7" s="6">
        <v>8592</v>
      </c>
      <c r="AH7" s="6">
        <v>8698</v>
      </c>
      <c r="AI7" s="6">
        <v>8360</v>
      </c>
      <c r="AJ7" s="6">
        <v>9486</v>
      </c>
      <c r="AK7" s="6">
        <v>8723</v>
      </c>
      <c r="AL7" s="6">
        <v>9074</v>
      </c>
      <c r="AM7" s="6">
        <v>8612</v>
      </c>
      <c r="AN7" s="6">
        <v>8906</v>
      </c>
      <c r="AO7" s="6">
        <v>8785</v>
      </c>
      <c r="AP7" s="6">
        <v>8737</v>
      </c>
      <c r="AQ7" s="6">
        <v>8400</v>
      </c>
      <c r="AR7" s="6">
        <v>8685</v>
      </c>
      <c r="AS7" s="6">
        <v>8420</v>
      </c>
      <c r="AT7" s="6">
        <v>8515</v>
      </c>
      <c r="AU7" s="6">
        <v>8161</v>
      </c>
      <c r="AV7" s="6">
        <v>8317</v>
      </c>
      <c r="AW7" s="6">
        <v>8146</v>
      </c>
      <c r="AX7" s="6">
        <v>8195</v>
      </c>
      <c r="AY7" s="6">
        <v>7624</v>
      </c>
    </row>
    <row r="8" spans="1:51" x14ac:dyDescent="0.2">
      <c r="A8" t="s">
        <v>27</v>
      </c>
      <c r="B8" s="8" t="s">
        <v>28</v>
      </c>
      <c r="C8" s="16">
        <f>IF(G8=0,IF(AND(COUNT(H8:K8)=4,COUNT(L8:O8)=4),IF(AND(SUM(H8:K8)&gt;0,SUM(L8:O8)&gt;0),(SUM(H8:K8)-SUM(L8:O8))/(SUM(L8:O8)),"n/a"),"n/a"),IF(AND(COUNT(G8:J8)=4,COUNT(K8:N8)=4),IF(AND(SUM(G8:J8)&gt;0,SUM(K8:N8)&gt;0),(SUM(G8:J8)-SUM(K8:N8))/(SUM(K8:N8)),"n/a"),"n/a"))</f>
        <v>8.1339543450156732E-2</v>
      </c>
      <c r="D8" s="16">
        <f>IF(G8=0,IF(AND(COUNT(H8:O8)=8,COUNT(P8:W8)=8),IF(AND(SUM(H8:O8)&gt;0,SUM(P8:W8)&gt;0),(SUM(H8:O8)-SUM(P8:W8))/(SUM(P8:W8)),"n/a"),"n/a"),IF(AND(COUNT(G8:N8)=8,COUNT(O8:V8)=8),IF(AND(SUM(G8:N8)&gt;0,SUM(O8:V8)&gt;0),(SUM(G8:N8)-SUM(O8:V8))/(SUM(O8:V8)),"n/a"),"n/a"))</f>
        <v>-0.31355862906805598</v>
      </c>
      <c r="E8" s="16">
        <f>IF(G8=0,IF(AND(COUNT(H8:S8)=12,COUNT(AJ8:AU8)=12),IF(AND(SUM(H8:S8)&gt;0,SUM(AJ8:AU8)&gt;0),(SUM(H8:S8)-SUM(AJ8:AU8))/(SUM(AJ8:AU8)),"n/a"),"n/a"),IF(AND(COUNT(G8:R8)=12,COUNT(AI8:AT8)=12),IF(AND(SUM(G8:R8)&gt;0,SUM(AI8:AT8)&gt;0),(SUM(G8:R8)-SUM(AI8:AT8))/(SUM(AI8:AT8)),"n/a"),"n/a"))</f>
        <v>-0.28173489301085741</v>
      </c>
      <c r="F8" s="18">
        <f>IF(G8=0,SUM(H8:K8),SUM(G8:J8))</f>
        <v>61060</v>
      </c>
      <c r="G8" s="24">
        <v>13991</v>
      </c>
      <c r="H8" s="25">
        <v>14793</v>
      </c>
      <c r="I8" s="12">
        <v>15278</v>
      </c>
      <c r="J8" s="26">
        <v>16998</v>
      </c>
      <c r="K8" s="26">
        <v>15217</v>
      </c>
      <c r="L8" s="21">
        <v>15304</v>
      </c>
      <c r="M8" s="6">
        <v>14139</v>
      </c>
      <c r="N8" s="6">
        <v>11807</v>
      </c>
      <c r="O8" s="6">
        <v>16908</v>
      </c>
      <c r="P8" s="21">
        <v>17911</v>
      </c>
      <c r="Q8" s="6">
        <v>19980</v>
      </c>
      <c r="R8" s="6">
        <v>15751</v>
      </c>
      <c r="S8" s="6">
        <v>22917</v>
      </c>
      <c r="T8" s="21">
        <v>28341</v>
      </c>
      <c r="U8" s="6">
        <v>25146</v>
      </c>
      <c r="V8" s="6">
        <v>24258</v>
      </c>
      <c r="W8" s="6">
        <v>23382</v>
      </c>
      <c r="X8" s="21">
        <v>24770</v>
      </c>
      <c r="Y8" s="6">
        <v>24223</v>
      </c>
      <c r="Z8" s="6">
        <v>23051</v>
      </c>
      <c r="AA8" s="6">
        <v>21961</v>
      </c>
      <c r="AB8" s="21">
        <v>22211</v>
      </c>
      <c r="AC8" s="6">
        <v>23898</v>
      </c>
      <c r="AD8" s="6">
        <v>24755</v>
      </c>
      <c r="AE8" s="6">
        <v>22632</v>
      </c>
      <c r="AF8" s="21">
        <v>23573</v>
      </c>
      <c r="AG8" s="6">
        <v>25849</v>
      </c>
      <c r="AH8" s="6">
        <v>24543</v>
      </c>
      <c r="AI8" s="6">
        <v>22149</v>
      </c>
      <c r="AJ8" s="6">
        <v>24468</v>
      </c>
      <c r="AK8" s="6">
        <v>23784</v>
      </c>
      <c r="AL8" s="6">
        <v>22045</v>
      </c>
      <c r="AM8" s="6">
        <v>20465</v>
      </c>
      <c r="AN8" s="6">
        <v>23785</v>
      </c>
      <c r="AO8" s="6">
        <v>22130</v>
      </c>
      <c r="AP8" s="6">
        <v>21815</v>
      </c>
      <c r="AQ8" s="6">
        <v>18893</v>
      </c>
      <c r="AR8" s="6">
        <v>22302</v>
      </c>
      <c r="AS8" s="6">
        <v>20008</v>
      </c>
      <c r="AT8" s="6">
        <v>20005</v>
      </c>
      <c r="AU8" s="6">
        <v>19383</v>
      </c>
      <c r="AV8" s="6">
        <v>19555</v>
      </c>
      <c r="AW8" s="6">
        <v>17727</v>
      </c>
      <c r="AX8" s="6">
        <v>16543</v>
      </c>
      <c r="AY8" s="6">
        <v>14910</v>
      </c>
    </row>
    <row r="9" spans="1:51" x14ac:dyDescent="0.2">
      <c r="A9" t="s">
        <v>69</v>
      </c>
      <c r="B9" s="8" t="s">
        <v>70</v>
      </c>
      <c r="C9" s="16">
        <f>IF(G9=0,IF(AND(COUNT(H9:K9)=4,COUNT(L9:O9)=4),IF(AND(SUM(H9:K9)&gt;0,SUM(L9:O9)&gt;0),(SUM(H9:K9)-SUM(L9:O9))/(SUM(L9:O9)),"n/a"),"n/a"),IF(AND(COUNT(G9:J9)=4,COUNT(K9:N9)=4),IF(AND(SUM(G9:J9)&gt;0,SUM(K9:N9)&gt;0),(SUM(G9:J9)-SUM(K9:N9))/(SUM(K9:N9)),"n/a"),"n/a"))</f>
        <v>0.22495348837209303</v>
      </c>
      <c r="D9" s="16">
        <f>IF(G9=0,IF(AND(COUNT(H9:O9)=8,COUNT(P9:W9)=8),IF(AND(SUM(H9:O9)&gt;0,SUM(P9:W9)&gt;0),(SUM(H9:O9)-SUM(P9:W9))/(SUM(P9:W9)),"n/a"),"n/a"),IF(AND(COUNT(G9:N9)=8,COUNT(O9:V9)=8),IF(AND(SUM(G9:N9)&gt;0,SUM(O9:V9)&gt;0),(SUM(G9:N9)-SUM(O9:V9))/(SUM(O9:V9)),"n/a"),"n/a"))</f>
        <v>-9.9954843929330753E-2</v>
      </c>
      <c r="E9" s="16">
        <f>IF(G9=0,IF(AND(COUNT(H9:S9)=12,COUNT(AJ9:AU9)=12),IF(AND(SUM(H9:S9)&gt;0,SUM(AJ9:AU9)&gt;0),(SUM(H9:S9)-SUM(AJ9:AU9))/(SUM(AJ9:AU9)),"n/a"),"n/a"),IF(AND(COUNT(G9:R9)=12,COUNT(AI9:AT9)=12),IF(AND(SUM(G9:R9)&gt;0,SUM(AI9:AT9)&gt;0),(SUM(G9:R9)-SUM(AI9:AT9))/(SUM(AI9:AT9)),"n/a"),"n/a"))</f>
        <v>-0.15448926405129271</v>
      </c>
      <c r="F9" s="18">
        <f>IF(G9=0,SUM(H9:K9),SUM(G9:J9))</f>
        <v>52673</v>
      </c>
      <c r="G9" s="24">
        <v>13589</v>
      </c>
      <c r="H9" s="25">
        <v>13798</v>
      </c>
      <c r="I9" s="12">
        <v>12397</v>
      </c>
      <c r="J9" s="26">
        <v>12889</v>
      </c>
      <c r="K9" s="26">
        <v>11887</v>
      </c>
      <c r="L9" s="21">
        <v>11235</v>
      </c>
      <c r="M9" s="6">
        <v>9881</v>
      </c>
      <c r="N9" s="6">
        <v>9997</v>
      </c>
      <c r="O9" s="6">
        <v>10635</v>
      </c>
      <c r="P9" s="21">
        <v>13144</v>
      </c>
      <c r="Q9" s="6">
        <v>12758</v>
      </c>
      <c r="R9" s="6">
        <v>14432</v>
      </c>
      <c r="S9" s="6">
        <v>13466</v>
      </c>
      <c r="T9" s="21">
        <v>14342</v>
      </c>
      <c r="U9" s="6">
        <v>13510</v>
      </c>
      <c r="V9" s="6">
        <v>14011</v>
      </c>
      <c r="W9" s="6">
        <v>12859</v>
      </c>
      <c r="X9" s="21">
        <v>12896</v>
      </c>
      <c r="Y9" s="6">
        <v>11413</v>
      </c>
      <c r="Z9" s="6">
        <v>11331</v>
      </c>
      <c r="AA9" s="6">
        <v>9822</v>
      </c>
      <c r="AB9" s="21">
        <v>9574</v>
      </c>
      <c r="AC9" s="6">
        <v>9160</v>
      </c>
      <c r="AD9" s="6">
        <v>10342</v>
      </c>
      <c r="AE9" s="6">
        <v>9461</v>
      </c>
      <c r="AF9" s="21">
        <v>11030</v>
      </c>
      <c r="AG9" s="6">
        <v>10962</v>
      </c>
      <c r="AH9" s="6">
        <v>12317</v>
      </c>
      <c r="AI9" s="6">
        <v>12702</v>
      </c>
      <c r="AJ9" s="6">
        <v>14244</v>
      </c>
      <c r="AK9" s="6">
        <v>13549</v>
      </c>
      <c r="AL9" s="6">
        <v>14150</v>
      </c>
      <c r="AM9" s="6">
        <v>13241</v>
      </c>
      <c r="AN9" s="6">
        <v>14402</v>
      </c>
      <c r="AO9" s="6">
        <v>13423</v>
      </c>
      <c r="AP9" s="6">
        <v>14621</v>
      </c>
      <c r="AQ9" s="6">
        <v>13210</v>
      </c>
      <c r="AR9" s="6">
        <v>16075</v>
      </c>
      <c r="AS9" s="6">
        <v>16445</v>
      </c>
      <c r="AT9" s="6">
        <v>17374</v>
      </c>
      <c r="AU9" s="6">
        <v>15981</v>
      </c>
      <c r="AV9" s="6">
        <v>17243</v>
      </c>
      <c r="AW9" s="6">
        <v>15716</v>
      </c>
      <c r="AX9" s="6">
        <v>14230</v>
      </c>
      <c r="AY9" s="6">
        <v>12949</v>
      </c>
    </row>
    <row r="10" spans="1:51" x14ac:dyDescent="0.2">
      <c r="A10" t="s">
        <v>47</v>
      </c>
      <c r="B10" s="8" t="s">
        <v>48</v>
      </c>
      <c r="C10" s="16">
        <f>IF(G10=0,IF(AND(COUNT(H10:K10)=4,COUNT(L10:O10)=4),IF(AND(SUM(H10:K10)&gt;0,SUM(L10:O10)&gt;0),(SUM(H10:K10)-SUM(L10:O10))/(SUM(L10:O10)),"n/a"),"n/a"),IF(AND(COUNT(G10:J10)=4,COUNT(K10:N10)=4),IF(AND(SUM(G10:J10)&gt;0,SUM(K10:N10)&gt;0),(SUM(G10:J10)-SUM(K10:N10))/(SUM(K10:N10)),"n/a"),"n/a"))</f>
        <v>0.24656502917372483</v>
      </c>
      <c r="D10" s="16">
        <f>IF(G10=0,IF(AND(COUNT(H10:O10)=8,COUNT(P10:W10)=8),IF(AND(SUM(H10:O10)&gt;0,SUM(P10:W10)&gt;0),(SUM(H10:O10)-SUM(P10:W10))/(SUM(P10:W10)),"n/a"),"n/a"),IF(AND(COUNT(G10:N10)=8,COUNT(O10:V10)=8),IF(AND(SUM(G10:N10)&gt;0,SUM(O10:V10)&gt;0),(SUM(G10:N10)-SUM(O10:V10))/(SUM(O10:V10)),"n/a"),"n/a"))</f>
        <v>0.57156023699802505</v>
      </c>
      <c r="E10" s="16">
        <f>IF(G10=0,IF(AND(COUNT(H10:S10)=12,COUNT(AJ10:AU10)=12),IF(AND(SUM(H10:S10)&gt;0,SUM(AJ10:AU10)&gt;0),(SUM(H10:S10)-SUM(AJ10:AU10))/(SUM(AJ10:AU10)),"n/a"),"n/a"),IF(AND(COUNT(G10:R10)=12,COUNT(AI10:AT10)=12),IF(AND(SUM(G10:R10)&gt;0,SUM(AI10:AT10)&gt;0),(SUM(G10:R10)-SUM(AI10:AT10))/(SUM(AI10:AT10)),"n/a"),"n/a"))</f>
        <v>4.1890204865556981</v>
      </c>
      <c r="F10" s="18">
        <f>IF(G10=0,SUM(H10:K10),SUM(G10:J10))</f>
        <v>26492</v>
      </c>
      <c r="G10" s="24">
        <v>7326</v>
      </c>
      <c r="H10" s="25">
        <v>6863</v>
      </c>
      <c r="I10" s="12">
        <v>6340</v>
      </c>
      <c r="J10" s="26">
        <v>5963</v>
      </c>
      <c r="K10" s="26">
        <v>5817</v>
      </c>
      <c r="L10" s="21">
        <v>5419</v>
      </c>
      <c r="M10" s="6">
        <v>5151</v>
      </c>
      <c r="N10" s="6">
        <v>4865</v>
      </c>
      <c r="O10" s="6">
        <v>4851</v>
      </c>
      <c r="P10" s="21">
        <v>4513</v>
      </c>
      <c r="Q10" s="6">
        <v>3997</v>
      </c>
      <c r="R10" s="6">
        <v>3737</v>
      </c>
      <c r="S10" s="6">
        <v>3603</v>
      </c>
      <c r="T10" s="21">
        <v>3392</v>
      </c>
      <c r="U10" s="6">
        <v>3281</v>
      </c>
      <c r="V10" s="6">
        <v>3006</v>
      </c>
      <c r="W10" s="6">
        <v>2865</v>
      </c>
      <c r="X10" s="21">
        <v>2701</v>
      </c>
      <c r="Y10" s="6">
        <v>2577</v>
      </c>
      <c r="Z10" s="6">
        <v>2397</v>
      </c>
      <c r="AA10" s="6">
        <v>2339</v>
      </c>
      <c r="AB10" s="21">
        <v>2145</v>
      </c>
      <c r="AC10" s="6">
        <v>2037</v>
      </c>
      <c r="AD10" s="6">
        <v>1917</v>
      </c>
      <c r="AE10" s="6">
        <v>1809</v>
      </c>
      <c r="AF10" s="21">
        <v>1712</v>
      </c>
      <c r="AG10" s="6">
        <v>1635</v>
      </c>
      <c r="AH10" s="6">
        <v>1511</v>
      </c>
      <c r="AI10" s="6">
        <v>1445</v>
      </c>
      <c r="AJ10" s="6">
        <v>1384</v>
      </c>
      <c r="AK10" s="6">
        <v>1319</v>
      </c>
      <c r="AL10" s="6">
        <v>1227</v>
      </c>
      <c r="AM10" s="6">
        <v>1145</v>
      </c>
      <c r="AN10" s="6">
        <v>1076</v>
      </c>
      <c r="AO10" s="6">
        <v>957</v>
      </c>
      <c r="AP10" s="6">
        <v>893</v>
      </c>
      <c r="AQ10" s="6">
        <v>835</v>
      </c>
      <c r="AR10" s="6">
        <v>788</v>
      </c>
      <c r="AS10" s="6">
        <v>732</v>
      </c>
      <c r="AT10" s="6">
        <v>695</v>
      </c>
      <c r="AU10" s="6">
        <v>632</v>
      </c>
      <c r="AV10" s="6">
        <v>584</v>
      </c>
      <c r="AW10" s="6">
        <v>546</v>
      </c>
      <c r="AX10" s="6">
        <v>504</v>
      </c>
      <c r="AY10" s="6">
        <v>457</v>
      </c>
    </row>
    <row r="11" spans="1:51" x14ac:dyDescent="0.2">
      <c r="A11" t="s">
        <v>31</v>
      </c>
      <c r="B11" s="8" t="s">
        <v>32</v>
      </c>
      <c r="C11" s="16">
        <f>IF(G11=0,IF(AND(COUNT(H11:K11)=4,COUNT(L11:O11)=4),IF(AND(SUM(H11:K11)&gt;0,SUM(L11:O11)&gt;0),(SUM(H11:K11)-SUM(L11:O11))/(SUM(L11:O11)),"n/a"),"n/a"),IF(AND(COUNT(G11:J11)=4,COUNT(K11:N11)=4),IF(AND(SUM(G11:J11)&gt;0,SUM(K11:N11)&gt;0),(SUM(G11:J11)-SUM(K11:N11))/(SUM(K11:N11)),"n/a"),"n/a"))</f>
        <v>7.33560987798276E-2</v>
      </c>
      <c r="D11" s="16">
        <f>IF(G11=0,IF(AND(COUNT(H11:O11)=8,COUNT(P11:W11)=8),IF(AND(SUM(H11:O11)&gt;0,SUM(P11:W11)&gt;0),(SUM(H11:O11)-SUM(P11:W11))/(SUM(P11:W11)),"n/a"),"n/a"),IF(AND(COUNT(G11:N11)=8,COUNT(O11:V11)=8),IF(AND(SUM(G11:N11)&gt;0,SUM(O11:V11)&gt;0),(SUM(G11:N11)-SUM(O11:V11))/(SUM(O11:V11)),"n/a"),"n/a"))</f>
        <v>-2.735042735042735E-2</v>
      </c>
      <c r="E11" s="16">
        <f>IF(G11=0,IF(AND(COUNT(H11:S11)=12,COUNT(AJ11:AU11)=12),IF(AND(SUM(H11:S11)&gt;0,SUM(AJ11:AU11)&gt;0),(SUM(H11:S11)-SUM(AJ11:AU11))/(SUM(AJ11:AU11)),"n/a"),"n/a"),IF(AND(COUNT(G11:R11)=12,COUNT(AI11:AT11)=12),IF(AND(SUM(G11:R11)&gt;0,SUM(AI11:AT11)&gt;0),(SUM(G11:R11)-SUM(AI11:AT11))/(SUM(AI11:AT11)),"n/a"),"n/a"))</f>
        <v>5.528322440087146E-2</v>
      </c>
      <c r="F11" s="18">
        <f>IF(G11=0,SUM(H11:K11),SUM(G11:J11))</f>
        <v>51549</v>
      </c>
      <c r="G11" s="24">
        <v>12720</v>
      </c>
      <c r="H11" s="25">
        <v>12900</v>
      </c>
      <c r="I11" s="12">
        <v>13126</v>
      </c>
      <c r="J11" s="26">
        <v>12803</v>
      </c>
      <c r="K11" s="26">
        <v>11960</v>
      </c>
      <c r="L11" s="21">
        <v>11929</v>
      </c>
      <c r="M11" s="6">
        <v>12154</v>
      </c>
      <c r="N11" s="6">
        <v>11983</v>
      </c>
      <c r="O11" s="6">
        <v>12005</v>
      </c>
      <c r="P11" s="21">
        <v>13159</v>
      </c>
      <c r="Q11" s="6">
        <v>13428</v>
      </c>
      <c r="R11" s="6">
        <v>12958</v>
      </c>
      <c r="S11" s="6">
        <v>12446</v>
      </c>
      <c r="T11" s="21">
        <v>13072</v>
      </c>
      <c r="U11" s="6">
        <v>12844</v>
      </c>
      <c r="V11" s="6">
        <v>12463</v>
      </c>
      <c r="W11" s="6">
        <v>11887</v>
      </c>
      <c r="X11" s="21">
        <v>12136</v>
      </c>
      <c r="Y11" s="6">
        <v>12133</v>
      </c>
      <c r="Z11" s="6">
        <v>11940</v>
      </c>
      <c r="AA11" s="6">
        <v>11580</v>
      </c>
      <c r="AB11" s="21">
        <v>12352</v>
      </c>
      <c r="AC11" s="6">
        <v>12638</v>
      </c>
      <c r="AD11" s="6">
        <v>12000</v>
      </c>
      <c r="AE11" s="6">
        <v>11927</v>
      </c>
      <c r="AF11" s="21">
        <v>12682</v>
      </c>
      <c r="AG11" s="6">
        <v>12843</v>
      </c>
      <c r="AH11" s="6">
        <v>12137</v>
      </c>
      <c r="AI11" s="6">
        <v>11936</v>
      </c>
      <c r="AJ11" s="6">
        <v>12245</v>
      </c>
      <c r="AK11" s="6">
        <v>12357</v>
      </c>
      <c r="AL11" s="6">
        <v>11545</v>
      </c>
      <c r="AM11" s="6">
        <v>11155</v>
      </c>
      <c r="AN11" s="6">
        <v>12085</v>
      </c>
      <c r="AO11" s="6">
        <v>12417</v>
      </c>
      <c r="AP11" s="6">
        <v>12216</v>
      </c>
      <c r="AQ11" s="6">
        <v>12098</v>
      </c>
      <c r="AR11" s="6">
        <v>11876</v>
      </c>
      <c r="AS11" s="6">
        <v>11690</v>
      </c>
      <c r="AT11" s="6">
        <v>11588</v>
      </c>
      <c r="AU11" s="6">
        <v>11527</v>
      </c>
      <c r="AV11" s="6">
        <v>11256</v>
      </c>
      <c r="AW11" s="6">
        <v>11195</v>
      </c>
      <c r="AX11" s="6">
        <v>10866</v>
      </c>
      <c r="AY11" s="6">
        <v>10407</v>
      </c>
    </row>
    <row r="12" spans="1:51" x14ac:dyDescent="0.2">
      <c r="A12" t="s">
        <v>59</v>
      </c>
      <c r="B12" s="8" t="s">
        <v>60</v>
      </c>
      <c r="C12" s="16">
        <f>IF(G12=0,IF(AND(COUNT(H12:K12)=4,COUNT(L12:O12)=4),IF(AND(SUM(H12:K12)&gt;0,SUM(L12:O12)&gt;0),(SUM(H12:K12)-SUM(L12:O12))/(SUM(L12:O12)),"n/a"),"n/a"),IF(AND(COUNT(G12:J12)=4,COUNT(K12:N12)=4),IF(AND(SUM(G12:J12)&gt;0,SUM(K12:N12)&gt;0),(SUM(G12:J12)-SUM(K12:N12))/(SUM(K12:N12)),"n/a"),"n/a"))</f>
        <v>0.94086326402016385</v>
      </c>
      <c r="D12" s="16">
        <f>IF(G12=0,IF(AND(COUNT(H12:O12)=8,COUNT(P12:W12)=8),IF(AND(SUM(H12:O12)&gt;0,SUM(P12:W12)&gt;0),(SUM(H12:O12)-SUM(P12:W12))/(SUM(P12:W12)),"n/a"),"n/a"),IF(AND(COUNT(G12:N12)=8,COUNT(O12:V12)=8),IF(AND(SUM(G12:N12)&gt;0,SUM(O12:V12)&gt;0),(SUM(G12:N12)-SUM(O12:V12))/(SUM(O12:V12)),"n/a"),"n/a"))</f>
        <v>-8.6639573113453716E-2</v>
      </c>
      <c r="E12" s="16">
        <f>IF(G12=0,IF(AND(COUNT(H12:S12)=12,COUNT(AJ12:AU12)=12),IF(AND(SUM(H12:S12)&gt;0,SUM(AJ12:AU12)&gt;0),(SUM(H12:S12)-SUM(AJ12:AU12))/(SUM(AJ12:AU12)),"n/a"),"n/a"),IF(AND(COUNT(G12:R12)=12,COUNT(AI12:AT12)=12),IF(AND(SUM(G12:R12)&gt;0,SUM(AI12:AT12)&gt;0),(SUM(G12:R12)-SUM(AI12:AT12))/(SUM(AI12:AT12)),"n/a"),"n/a"))</f>
        <v>-0.35598708458984435</v>
      </c>
      <c r="F12" s="18">
        <f>IF(G12=0,SUM(H12:K12),SUM(G12:J12))</f>
        <v>184809</v>
      </c>
      <c r="G12" s="24">
        <v>54373</v>
      </c>
      <c r="H12" s="25">
        <v>48129</v>
      </c>
      <c r="I12" s="12">
        <v>44710</v>
      </c>
      <c r="J12" s="26">
        <v>37597</v>
      </c>
      <c r="K12" s="26">
        <v>32029</v>
      </c>
      <c r="L12" s="21">
        <v>25246</v>
      </c>
      <c r="M12" s="6">
        <v>24451</v>
      </c>
      <c r="N12" s="6">
        <v>13494</v>
      </c>
      <c r="O12" s="6">
        <v>31501</v>
      </c>
      <c r="P12" s="21">
        <v>36350</v>
      </c>
      <c r="Q12" s="6">
        <v>36116</v>
      </c>
      <c r="R12" s="6">
        <v>38850</v>
      </c>
      <c r="S12" s="6">
        <v>35200</v>
      </c>
      <c r="T12" s="21">
        <v>42352</v>
      </c>
      <c r="U12" s="6">
        <v>43987</v>
      </c>
      <c r="V12" s="6">
        <v>42236</v>
      </c>
      <c r="W12" s="6">
        <v>37764</v>
      </c>
      <c r="X12" s="21">
        <v>37616</v>
      </c>
      <c r="Y12" s="6">
        <v>36205</v>
      </c>
      <c r="Z12" s="6">
        <v>34480</v>
      </c>
      <c r="AA12" s="6">
        <v>33421</v>
      </c>
      <c r="AB12" s="21">
        <v>31497</v>
      </c>
      <c r="AC12" s="6">
        <v>30140</v>
      </c>
      <c r="AD12" s="6">
        <v>29282</v>
      </c>
      <c r="AE12" s="6">
        <v>23553</v>
      </c>
      <c r="AF12" s="21">
        <v>29247</v>
      </c>
      <c r="AG12" s="6">
        <v>34315</v>
      </c>
      <c r="AH12" s="6">
        <v>40357</v>
      </c>
      <c r="AI12" s="6">
        <v>34558</v>
      </c>
      <c r="AJ12" s="6">
        <v>46088</v>
      </c>
      <c r="AK12" s="6">
        <v>54679</v>
      </c>
      <c r="AL12" s="6">
        <v>57938</v>
      </c>
      <c r="AM12" s="6">
        <v>53265</v>
      </c>
      <c r="AN12" s="6">
        <v>56158</v>
      </c>
      <c r="AO12" s="6">
        <v>58503</v>
      </c>
      <c r="AP12" s="6">
        <v>57369</v>
      </c>
      <c r="AQ12" s="6">
        <v>56818</v>
      </c>
      <c r="AR12" s="6">
        <v>60552</v>
      </c>
      <c r="AS12" s="6">
        <v>58044</v>
      </c>
      <c r="AT12" s="6">
        <v>62608</v>
      </c>
      <c r="AU12" s="6">
        <v>60705</v>
      </c>
      <c r="AV12" s="6">
        <v>59985</v>
      </c>
      <c r="AW12" s="6">
        <v>64432</v>
      </c>
      <c r="AX12" s="6">
        <v>68948</v>
      </c>
      <c r="AY12" s="6">
        <v>60341</v>
      </c>
    </row>
    <row r="13" spans="1:51" x14ac:dyDescent="0.2">
      <c r="A13" t="s">
        <v>49</v>
      </c>
      <c r="B13" s="8" t="s">
        <v>50</v>
      </c>
      <c r="C13" s="16">
        <f>IF(G13=0,IF(AND(COUNT(H13:K13)=4,COUNT(L13:O13)=4),IF(AND(SUM(H13:K13)&gt;0,SUM(L13:O13)&gt;0),(SUM(H13:K13)-SUM(L13:O13))/(SUM(L13:O13)),"n/a"),"n/a"),IF(AND(COUNT(G13:J13)=4,COUNT(K13:N13)=4),IF(AND(SUM(G13:J13)&gt;0,SUM(K13:N13)&gt;0),(SUM(G13:J13)-SUM(K13:N13))/(SUM(K13:N13)),"n/a"),"n/a"))</f>
        <v>0.31322410365393843</v>
      </c>
      <c r="D13" s="16">
        <f>IF(G13=0,IF(AND(COUNT(H13:O13)=8,COUNT(P13:W13)=8),IF(AND(SUM(H13:O13)&gt;0,SUM(P13:W13)&gt;0),(SUM(H13:O13)-SUM(P13:W13))/(SUM(P13:W13)),"n/a"),"n/a"),IF(AND(COUNT(G13:N13)=8,COUNT(O13:V13)=8),IF(AND(SUM(G13:N13)&gt;0,SUM(O13:V13)&gt;0),(SUM(G13:N13)-SUM(O13:V13))/(SUM(O13:V13)),"n/a"),"n/a"))</f>
        <v>-2.2253774158963808E-2</v>
      </c>
      <c r="E13" s="16">
        <f>IF(G13=0,IF(AND(COUNT(H13:S13)=12,COUNT(AJ13:AU13)=12),IF(AND(SUM(H13:S13)&gt;0,SUM(AJ13:AU13)&gt;0),(SUM(H13:S13)-SUM(AJ13:AU13))/(SUM(AJ13:AU13)),"n/a"),"n/a"),IF(AND(COUNT(G13:R13)=12,COUNT(AI13:AT13)=12),IF(AND(SUM(G13:R13)&gt;0,SUM(AI13:AT13)&gt;0),(SUM(G13:R13)-SUM(AI13:AT13))/(SUM(AI13:AT13)),"n/a"),"n/a"))</f>
        <v>0.50630050291009776</v>
      </c>
      <c r="F13" s="18">
        <f>IF(G13=0,SUM(H13:K13),SUM(G13:J13))</f>
        <v>76624</v>
      </c>
      <c r="G13" s="24">
        <v>19249</v>
      </c>
      <c r="H13" s="25">
        <v>21819</v>
      </c>
      <c r="I13" s="12">
        <v>18534</v>
      </c>
      <c r="J13" s="26">
        <v>17022</v>
      </c>
      <c r="K13" s="26">
        <v>15613</v>
      </c>
      <c r="L13" s="27">
        <v>16249</v>
      </c>
      <c r="M13" s="28">
        <v>14707</v>
      </c>
      <c r="N13" s="28">
        <v>11779</v>
      </c>
      <c r="O13" s="28">
        <v>18025</v>
      </c>
      <c r="P13" s="27">
        <v>20877</v>
      </c>
      <c r="Q13" s="28">
        <v>19120</v>
      </c>
      <c r="R13" s="28">
        <v>20262</v>
      </c>
      <c r="S13" s="28">
        <v>14922</v>
      </c>
      <c r="T13" s="27">
        <v>15303</v>
      </c>
      <c r="U13" s="28">
        <v>14306</v>
      </c>
      <c r="V13" s="28">
        <v>15229</v>
      </c>
      <c r="W13" s="28">
        <v>14548</v>
      </c>
      <c r="X13" s="27">
        <v>15351</v>
      </c>
      <c r="Y13" s="28">
        <v>12779</v>
      </c>
      <c r="Z13" s="28">
        <v>14238</v>
      </c>
      <c r="AA13" s="28">
        <v>13336</v>
      </c>
      <c r="AB13" s="27">
        <v>14784</v>
      </c>
      <c r="AC13" s="28">
        <v>13142</v>
      </c>
      <c r="AD13" s="28">
        <v>14277</v>
      </c>
      <c r="AE13" s="28">
        <v>12969</v>
      </c>
      <c r="AF13" s="27">
        <v>15244</v>
      </c>
      <c r="AG13" s="28">
        <v>13512</v>
      </c>
      <c r="AH13" s="28">
        <v>13101</v>
      </c>
      <c r="AI13" s="28">
        <v>12461</v>
      </c>
      <c r="AJ13" s="28">
        <v>13391</v>
      </c>
      <c r="AK13" s="28">
        <v>12389</v>
      </c>
      <c r="AL13" s="28">
        <v>12466</v>
      </c>
      <c r="AM13" s="28">
        <v>11649</v>
      </c>
      <c r="AN13" s="28">
        <v>12309</v>
      </c>
      <c r="AO13" s="28">
        <v>11568</v>
      </c>
      <c r="AP13" s="28">
        <v>11578</v>
      </c>
      <c r="AQ13" s="28">
        <v>10554</v>
      </c>
      <c r="AR13" s="28">
        <v>11341</v>
      </c>
      <c r="AS13" s="28">
        <v>10782</v>
      </c>
      <c r="AT13" s="28">
        <v>11088</v>
      </c>
      <c r="AU13" s="28">
        <v>9629</v>
      </c>
      <c r="AV13" s="28">
        <v>10779</v>
      </c>
      <c r="AW13" s="28">
        <v>10425</v>
      </c>
      <c r="AX13" s="28">
        <v>10675</v>
      </c>
      <c r="AY13" s="28">
        <v>9077</v>
      </c>
    </row>
    <row r="14" spans="1:51" x14ac:dyDescent="0.2">
      <c r="A14" t="s">
        <v>61</v>
      </c>
      <c r="B14" s="8" t="s">
        <v>62</v>
      </c>
      <c r="C14" s="16">
        <f>IF(G14=0,IF(AND(COUNT(H14:K14)=4,COUNT(L14:O14)=4),IF(AND(SUM(H14:K14)&gt;0,SUM(L14:O14)&gt;0),(SUM(H14:K14)-SUM(L14:O14))/(SUM(L14:O14)),"n/a"),"n/a"),IF(AND(COUNT(G14:J14)=4,COUNT(K14:N14)=4),IF(AND(SUM(G14:J14)&gt;0,SUM(K14:N14)&gt;0),(SUM(G14:J14)-SUM(K14:N14))/(SUM(K14:N14)),"n/a"),"n/a"))</f>
        <v>0.43528312097210609</v>
      </c>
      <c r="D14" s="16" t="str">
        <f>IF(G14=0,IF(AND(COUNT(H14:O14)=8,COUNT(P14:W14)=8),IF(AND(SUM(H14:O14)&gt;0,SUM(P14:W14)&gt;0),(SUM(H14:O14)-SUM(P14:W14))/(SUM(P14:W14)),"n/a"),"n/a"),IF(AND(COUNT(G14:N14)=8,COUNT(O14:V14)=8),IF(AND(SUM(G14:N14)&gt;0,SUM(O14:V14)&gt;0),(SUM(G14:N14)-SUM(O14:V14))/(SUM(O14:V14)),"n/a"),"n/a"))</f>
        <v>n/a</v>
      </c>
      <c r="E14" s="16" t="str">
        <f>IF(G14=0,IF(AND(COUNT(H14:S14)=12,COUNT(AJ14:AU14)=12),IF(AND(SUM(H14:S14)&gt;0,SUM(AJ14:AU14)&gt;0),(SUM(H14:S14)-SUM(AJ14:AU14))/(SUM(AJ14:AU14)),"n/a"),"n/a"),IF(AND(COUNT(G14:R14)=12,COUNT(AI14:AT14)=12),IF(AND(SUM(G14:R14)&gt;0,SUM(AI14:AT14)&gt;0),(SUM(G14:R14)-SUM(AI14:AT14))/(SUM(AI14:AT14)),"n/a"),"n/a"))</f>
        <v>n/a</v>
      </c>
      <c r="F14" s="18">
        <f>IF(G14=0,SUM(H14:K14),SUM(G14:J14))</f>
        <v>58350</v>
      </c>
      <c r="G14" s="24">
        <v>15264</v>
      </c>
      <c r="H14" s="25">
        <v>14364</v>
      </c>
      <c r="I14" s="12">
        <v>14837</v>
      </c>
      <c r="J14" s="26">
        <v>13885</v>
      </c>
      <c r="K14" s="26">
        <v>11882</v>
      </c>
      <c r="L14" s="21">
        <v>10706</v>
      </c>
      <c r="M14" s="6">
        <v>9712</v>
      </c>
      <c r="N14" s="6">
        <v>8354</v>
      </c>
      <c r="O14" s="6">
        <v>9770</v>
      </c>
      <c r="P14" s="21">
        <v>10204</v>
      </c>
      <c r="Q14" s="6">
        <v>10764</v>
      </c>
      <c r="R14" s="6">
        <v>11014</v>
      </c>
      <c r="S14" s="6">
        <v>10969</v>
      </c>
      <c r="T14" s="22"/>
      <c r="U14" s="23"/>
      <c r="V14" s="23"/>
      <c r="W14" s="23"/>
      <c r="X14" s="22"/>
      <c r="Y14" s="23"/>
      <c r="Z14" s="23"/>
      <c r="AA14" s="23"/>
      <c r="AB14" s="22"/>
      <c r="AC14" s="23"/>
      <c r="AD14" s="23"/>
      <c r="AE14" s="23"/>
      <c r="AF14" s="22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2">
      <c r="A15" t="s">
        <v>33</v>
      </c>
      <c r="B15" s="8" t="s">
        <v>34</v>
      </c>
      <c r="C15" s="16">
        <f>IF(G15=0,IF(AND(COUNT(H15:K15)=4,COUNT(L15:O15)=4),IF(AND(SUM(H15:K15)&gt;0,SUM(L15:O15)&gt;0),(SUM(H15:K15)-SUM(L15:O15))/(SUM(L15:O15)),"n/a"),"n/a"),IF(AND(COUNT(G15:J15)=4,COUNT(K15:N15)=4),IF(AND(SUM(G15:J15)&gt;0,SUM(K15:N15)&gt;0),(SUM(G15:J15)-SUM(K15:N15))/(SUM(K15:N15)),"n/a"),"n/a"))</f>
        <v>1.9562414753087572E-2</v>
      </c>
      <c r="D15" s="16">
        <f>IF(G15=0,IF(AND(COUNT(H15:O15)=8,COUNT(P15:W15)=8),IF(AND(SUM(H15:O15)&gt;0,SUM(P15:W15)&gt;0),(SUM(H15:O15)-SUM(P15:W15))/(SUM(P15:W15)),"n/a"),"n/a"),IF(AND(COUNT(G15:N15)=8,COUNT(O15:V15)=8),IF(AND(SUM(G15:N15)&gt;0,SUM(O15:V15)&gt;0),(SUM(G15:N15)-SUM(O15:V15))/(SUM(O15:V15)),"n/a"),"n/a"))</f>
        <v>0.50489383919248176</v>
      </c>
      <c r="E15" s="16">
        <f>IF(G15=0,IF(AND(COUNT(H15:S15)=12,COUNT(AJ15:AU15)=12),IF(AND(SUM(H15:S15)&gt;0,SUM(AJ15:AU15)&gt;0),(SUM(H15:S15)-SUM(AJ15:AU15))/(SUM(AJ15:AU15)),"n/a"),"n/a"),IF(AND(COUNT(G15:R15)=12,COUNT(AI15:AT15)=12),IF(AND(SUM(G15:R15)&gt;0,SUM(AI15:AT15)&gt;0),(SUM(G15:R15)-SUM(AI15:AT15))/(SUM(AI15:AT15)),"n/a"),"n/a"))</f>
        <v>0.39594457587022641</v>
      </c>
      <c r="F15" s="18">
        <f>IF(G15=0,SUM(H15:K15),SUM(G15:J15))</f>
        <v>54568</v>
      </c>
      <c r="G15" s="24">
        <v>12933</v>
      </c>
      <c r="H15" s="25">
        <v>12639</v>
      </c>
      <c r="I15" s="12">
        <v>13608</v>
      </c>
      <c r="J15" s="26">
        <v>15388</v>
      </c>
      <c r="K15" s="26">
        <v>17704</v>
      </c>
      <c r="L15" s="21">
        <v>11741</v>
      </c>
      <c r="M15" s="6">
        <v>10781</v>
      </c>
      <c r="N15" s="6">
        <v>13295</v>
      </c>
      <c r="O15" s="6">
        <v>8743</v>
      </c>
      <c r="P15" s="21">
        <v>9955</v>
      </c>
      <c r="Q15" s="6">
        <v>8323</v>
      </c>
      <c r="R15" s="6">
        <v>9461</v>
      </c>
      <c r="S15" s="6">
        <v>8807</v>
      </c>
      <c r="T15" s="21">
        <v>8080</v>
      </c>
      <c r="U15" s="6">
        <v>8820</v>
      </c>
      <c r="V15" s="6">
        <v>9636</v>
      </c>
      <c r="W15" s="6">
        <v>10080</v>
      </c>
      <c r="X15" s="21">
        <v>8491</v>
      </c>
      <c r="Y15" s="6">
        <v>8326</v>
      </c>
      <c r="Z15" s="6">
        <v>7887</v>
      </c>
      <c r="AA15" s="6">
        <v>8026</v>
      </c>
      <c r="AB15" s="21">
        <v>8352</v>
      </c>
      <c r="AC15" s="6">
        <v>8168</v>
      </c>
      <c r="AD15" s="6">
        <v>7932</v>
      </c>
      <c r="AE15" s="6">
        <v>6338</v>
      </c>
      <c r="AF15" s="21">
        <v>7273</v>
      </c>
      <c r="AG15" s="6">
        <v>6861</v>
      </c>
      <c r="AH15" s="6">
        <v>9069</v>
      </c>
      <c r="AI15" s="6">
        <v>10617</v>
      </c>
      <c r="AJ15" s="6">
        <v>7688</v>
      </c>
      <c r="AK15" s="6">
        <v>8387</v>
      </c>
      <c r="AL15" s="6">
        <v>9125</v>
      </c>
      <c r="AM15" s="6">
        <v>9328</v>
      </c>
      <c r="AN15" s="6">
        <v>8782</v>
      </c>
      <c r="AO15" s="6">
        <v>6722</v>
      </c>
      <c r="AP15" s="6">
        <v>8612</v>
      </c>
      <c r="AQ15" s="6">
        <v>10090</v>
      </c>
      <c r="AR15" s="6">
        <v>9236</v>
      </c>
      <c r="AS15" s="6">
        <v>8351</v>
      </c>
      <c r="AT15" s="6">
        <v>6627</v>
      </c>
      <c r="AU15" s="6">
        <v>9949</v>
      </c>
      <c r="AV15" s="6">
        <v>6049</v>
      </c>
      <c r="AW15" s="6">
        <v>3587</v>
      </c>
      <c r="AX15" s="6">
        <v>7281</v>
      </c>
      <c r="AY15" s="6">
        <v>11894</v>
      </c>
    </row>
    <row r="16" spans="1:51" x14ac:dyDescent="0.2">
      <c r="A16" t="s">
        <v>83</v>
      </c>
      <c r="B16" s="8" t="s">
        <v>84</v>
      </c>
      <c r="C16" s="16">
        <f>IF(G16=0,IF(AND(COUNT(H16:K16)=4,COUNT(L16:O16)=4),IF(AND(SUM(H16:K16)&gt;0,SUM(L16:O16)&gt;0),(SUM(H16:K16)-SUM(L16:O16))/(SUM(L16:O16)),"n/a"),"n/a"),IF(AND(COUNT(G16:J16)=4,COUNT(K16:N16)=4),IF(AND(SUM(G16:J16)&gt;0,SUM(K16:N16)&gt;0),(SUM(G16:J16)-SUM(K16:N16))/(SUM(K16:N16)),"n/a"),"n/a"))</f>
        <v>0.14417530845507531</v>
      </c>
      <c r="D16" s="16">
        <f>IF(G16=0,IF(AND(COUNT(H16:O16)=8,COUNT(P16:W16)=8),IF(AND(SUM(H16:O16)&gt;0,SUM(P16:W16)&gt;0),(SUM(H16:O16)-SUM(P16:W16))/(SUM(P16:W16)),"n/a"),"n/a"),IF(AND(COUNT(G16:N16)=8,COUNT(O16:V16)=8),IF(AND(SUM(G16:N16)&gt;0,SUM(O16:V16)&gt;0),(SUM(G16:N16)-SUM(O16:V16))/(SUM(O16:V16)),"n/a"),"n/a"))</f>
        <v>0.29684381123299208</v>
      </c>
      <c r="E16" s="16">
        <f>IF(G16=0,IF(AND(COUNT(H16:S16)=12,COUNT(AJ16:AU16)=12),IF(AND(SUM(H16:S16)&gt;0,SUM(AJ16:AU16)&gt;0),(SUM(H16:S16)-SUM(AJ16:AU16))/(SUM(AJ16:AU16)),"n/a"),"n/a"),IF(AND(COUNT(G16:R16)=12,COUNT(AI16:AT16)=12),IF(AND(SUM(G16:R16)&gt;0,SUM(AI16:AT16)&gt;0),(SUM(G16:R16)-SUM(AI16:AT16))/(SUM(AI16:AT16)),"n/a"),"n/a"))</f>
        <v>0.66211318650683026</v>
      </c>
      <c r="F16" s="18">
        <f>IF(G16=0,SUM(H16:K16),SUM(G16:J16))</f>
        <v>151157</v>
      </c>
      <c r="G16" s="24">
        <v>35719</v>
      </c>
      <c r="H16" s="25">
        <v>36820</v>
      </c>
      <c r="I16" s="12">
        <v>41118</v>
      </c>
      <c r="J16" s="26">
        <v>37500</v>
      </c>
      <c r="K16" s="26">
        <v>32261</v>
      </c>
      <c r="L16" s="21">
        <v>33536</v>
      </c>
      <c r="M16" s="6">
        <v>38053</v>
      </c>
      <c r="N16" s="6">
        <v>28260</v>
      </c>
      <c r="O16" s="6">
        <v>25782</v>
      </c>
      <c r="P16" s="21">
        <v>27223</v>
      </c>
      <c r="Q16" s="6">
        <v>30839</v>
      </c>
      <c r="R16" s="6">
        <v>26381</v>
      </c>
      <c r="S16" s="6">
        <v>26491</v>
      </c>
      <c r="T16" s="21">
        <v>26302</v>
      </c>
      <c r="U16" s="6">
        <v>30463</v>
      </c>
      <c r="V16" s="6">
        <v>24947</v>
      </c>
      <c r="W16" s="6">
        <v>23883</v>
      </c>
      <c r="X16" s="21">
        <v>25026</v>
      </c>
      <c r="Y16" s="6">
        <v>28108</v>
      </c>
      <c r="Z16" s="6">
        <v>23887</v>
      </c>
      <c r="AA16" s="6">
        <v>22207</v>
      </c>
      <c r="AB16" s="21">
        <v>23154</v>
      </c>
      <c r="AC16" s="6">
        <v>26472</v>
      </c>
      <c r="AD16" s="6">
        <v>22762</v>
      </c>
      <c r="AE16" s="6">
        <v>20980</v>
      </c>
      <c r="AF16" s="21">
        <v>21819</v>
      </c>
      <c r="AG16" s="6">
        <v>24829</v>
      </c>
      <c r="AH16" s="6">
        <v>20891</v>
      </c>
      <c r="AI16" s="6">
        <v>19162</v>
      </c>
      <c r="AJ16" s="6">
        <v>20516</v>
      </c>
      <c r="AK16" s="6">
        <v>23811</v>
      </c>
      <c r="AL16" s="6">
        <v>19687</v>
      </c>
      <c r="AM16" s="6">
        <v>17696</v>
      </c>
      <c r="AN16" s="6">
        <v>19470</v>
      </c>
      <c r="AO16" s="6">
        <v>22522</v>
      </c>
      <c r="AP16" s="6">
        <v>19124</v>
      </c>
      <c r="AQ16" s="6">
        <v>18246</v>
      </c>
      <c r="AR16" s="6">
        <v>18130</v>
      </c>
      <c r="AS16" s="6">
        <v>20570</v>
      </c>
      <c r="AT16" s="6">
        <v>17808</v>
      </c>
      <c r="AU16" s="6">
        <v>16014</v>
      </c>
      <c r="AV16" s="6">
        <v>17326</v>
      </c>
      <c r="AW16" s="6">
        <v>20232</v>
      </c>
      <c r="AX16" s="6">
        <v>16823</v>
      </c>
      <c r="AY16" s="6">
        <v>15126</v>
      </c>
    </row>
    <row r="17" spans="1:51" x14ac:dyDescent="0.2">
      <c r="A17" t="s">
        <v>39</v>
      </c>
      <c r="B17" s="8" t="s">
        <v>40</v>
      </c>
      <c r="C17" s="16">
        <f>IF(G17=0,IF(AND(COUNT(H17:K17)=4,COUNT(L17:O17)=4),IF(AND(SUM(H17:K17)&gt;0,SUM(L17:O17)&gt;0),(SUM(H17:K17)-SUM(L17:O17))/(SUM(L17:O17)),"n/a"),"n/a"),IF(AND(COUNT(G17:J17)=4,COUNT(K17:N17)=4),IF(AND(SUM(G17:J17)&gt;0,SUM(K17:N17)&gt;0),(SUM(G17:J17)-SUM(K17:N17))/(SUM(K17:N17)),"n/a"),"n/a"))</f>
        <v>5.1673409341669731E-2</v>
      </c>
      <c r="D17" s="16">
        <f>IF(G17=0,IF(AND(COUNT(H17:O17)=8,COUNT(P17:W17)=8),IF(AND(SUM(H17:O17)&gt;0,SUM(P17:W17)&gt;0),(SUM(H17:O17)-SUM(P17:W17))/(SUM(P17:W17)),"n/a"),"n/a"),IF(AND(COUNT(G17:N17)=8,COUNT(O17:V17)=8),IF(AND(SUM(G17:N17)&gt;0,SUM(O17:V17)&gt;0),(SUM(G17:N17)-SUM(O17:V17))/(SUM(O17:V17)),"n/a"),"n/a"))</f>
        <v>-0.12587814368911754</v>
      </c>
      <c r="E17" s="16">
        <f>IF(G17=0,IF(AND(COUNT(H17:S17)=12,COUNT(AJ17:AU17)=12),IF(AND(SUM(H17:S17)&gt;0,SUM(AJ17:AU17)&gt;0),(SUM(H17:S17)-SUM(AJ17:AU17))/(SUM(AJ17:AU17)),"n/a"),"n/a"),IF(AND(COUNT(G17:R17)=12,COUNT(AI17:AT17)=12),IF(AND(SUM(G17:R17)&gt;0,SUM(AI17:AT17)&gt;0),(SUM(G17:R17)-SUM(AI17:AT17))/(SUM(AI17:AT17)),"n/a"),"n/a"))</f>
        <v>-0.11717921527041357</v>
      </c>
      <c r="F17" s="18">
        <f>IF(G17=0,SUM(H17:K17),SUM(G17:J17))</f>
        <v>34314</v>
      </c>
      <c r="G17" s="24">
        <v>8376</v>
      </c>
      <c r="H17" s="25">
        <v>8657</v>
      </c>
      <c r="I17" s="12">
        <v>8473</v>
      </c>
      <c r="J17" s="26">
        <v>8808</v>
      </c>
      <c r="K17" s="26">
        <v>8454</v>
      </c>
      <c r="L17" s="21">
        <v>8900</v>
      </c>
      <c r="M17" s="6">
        <v>7797</v>
      </c>
      <c r="N17" s="6">
        <v>7477</v>
      </c>
      <c r="O17" s="6">
        <v>8463</v>
      </c>
      <c r="P17" s="21">
        <v>9496</v>
      </c>
      <c r="Q17" s="6">
        <v>9086</v>
      </c>
      <c r="R17" s="6">
        <v>9243</v>
      </c>
      <c r="S17" s="6">
        <v>8884</v>
      </c>
      <c r="T17" s="21">
        <v>9729</v>
      </c>
      <c r="U17" s="6">
        <v>10762</v>
      </c>
      <c r="V17" s="6">
        <v>10919</v>
      </c>
      <c r="W17" s="6">
        <v>10392</v>
      </c>
      <c r="X17" s="21">
        <v>10843</v>
      </c>
      <c r="Y17" s="6">
        <v>10121</v>
      </c>
      <c r="Z17" s="6">
        <v>10078</v>
      </c>
      <c r="AA17" s="6">
        <v>9492</v>
      </c>
      <c r="AB17" s="21">
        <v>9985</v>
      </c>
      <c r="AC17" s="6">
        <v>9804</v>
      </c>
      <c r="AD17" s="6">
        <v>9991</v>
      </c>
      <c r="AE17" s="6">
        <v>9522</v>
      </c>
      <c r="AF17" s="21">
        <v>9982</v>
      </c>
      <c r="AG17" s="6">
        <v>9611</v>
      </c>
      <c r="AH17" s="6">
        <v>9775</v>
      </c>
      <c r="AI17" s="6">
        <v>9213</v>
      </c>
      <c r="AJ17" s="6">
        <v>10266</v>
      </c>
      <c r="AK17" s="6">
        <v>10108</v>
      </c>
      <c r="AL17" s="6">
        <v>10253</v>
      </c>
      <c r="AM17" s="6">
        <v>9679</v>
      </c>
      <c r="AN17" s="6">
        <v>10387</v>
      </c>
      <c r="AO17" s="6">
        <v>9647</v>
      </c>
      <c r="AP17" s="6">
        <v>9693</v>
      </c>
      <c r="AQ17" s="6">
        <v>9328</v>
      </c>
      <c r="AR17" s="6">
        <v>9581</v>
      </c>
      <c r="AS17" s="6">
        <v>9342</v>
      </c>
      <c r="AT17" s="6">
        <v>9435</v>
      </c>
      <c r="AU17" s="6">
        <v>9307</v>
      </c>
      <c r="AV17" s="6">
        <v>9473</v>
      </c>
      <c r="AW17" s="6">
        <v>9298</v>
      </c>
      <c r="AX17" s="6">
        <v>9086</v>
      </c>
      <c r="AY17" s="6">
        <v>8672</v>
      </c>
    </row>
    <row r="18" spans="1:51" x14ac:dyDescent="0.2">
      <c r="A18" t="s">
        <v>77</v>
      </c>
      <c r="B18" s="8" t="s">
        <v>78</v>
      </c>
      <c r="C18" s="16">
        <f>IF(G18=0,IF(AND(COUNT(H18:K18)=4,COUNT(L18:O18)=4),IF(AND(SUM(H18:K18)&gt;0,SUM(L18:O18)&gt;0),(SUM(H18:K18)-SUM(L18:O18))/(SUM(L18:O18)),"n/a"),"n/a"),IF(AND(COUNT(G18:J18)=4,COUNT(K18:N18)=4),IF(AND(SUM(G18:J18)&gt;0,SUM(K18:N18)&gt;0),(SUM(G18:J18)-SUM(K18:N18))/(SUM(K18:N18)),"n/a"),"n/a"))</f>
        <v>-8.8426245950744789E-2</v>
      </c>
      <c r="D18" s="16">
        <f>IF(G18=0,IF(AND(COUNT(H18:O18)=8,COUNT(P18:W18)=8),IF(AND(SUM(H18:O18)&gt;0,SUM(P18:W18)&gt;0),(SUM(H18:O18)-SUM(P18:W18))/(SUM(P18:W18)),"n/a"),"n/a"),IF(AND(COUNT(G18:N18)=8,COUNT(O18:V18)=8),IF(AND(SUM(G18:N18)&gt;0,SUM(O18:V18)&gt;0),(SUM(G18:N18)-SUM(O18:V18))/(SUM(O18:V18)),"n/a"),"n/a"))</f>
        <v>-9.1492363289679648E-2</v>
      </c>
      <c r="E18" s="16">
        <f>IF(G18=0,IF(AND(COUNT(H18:S18)=12,COUNT(AJ18:AU18)=12),IF(AND(SUM(H18:S18)&gt;0,SUM(AJ18:AU18)&gt;0),(SUM(H18:S18)-SUM(AJ18:AU18))/(SUM(AJ18:AU18)),"n/a"),"n/a"),IF(AND(COUNT(G18:R18)=12,COUNT(AI18:AT18)=12),IF(AND(SUM(G18:R18)&gt;0,SUM(AI18:AT18)&gt;0),(SUM(G18:R18)-SUM(AI18:AT18))/(SUM(AI18:AT18)),"n/a"),"n/a"))</f>
        <v>-0.2470349644057297</v>
      </c>
      <c r="F18" s="18">
        <f>IF(G18=0,SUM(H18:K18),SUM(G18:J18))</f>
        <v>67255</v>
      </c>
      <c r="G18" s="24">
        <v>14197</v>
      </c>
      <c r="H18" s="25">
        <v>16695</v>
      </c>
      <c r="I18" s="12">
        <v>17618</v>
      </c>
      <c r="J18" s="26">
        <v>18745</v>
      </c>
      <c r="K18" s="26">
        <v>17730</v>
      </c>
      <c r="L18" s="21">
        <v>20366</v>
      </c>
      <c r="M18" s="6">
        <v>17560</v>
      </c>
      <c r="N18" s="6">
        <v>18123</v>
      </c>
      <c r="O18" s="6">
        <v>17571</v>
      </c>
      <c r="P18" s="21">
        <v>21776</v>
      </c>
      <c r="Q18" s="6">
        <v>18028</v>
      </c>
      <c r="R18" s="6">
        <v>19161</v>
      </c>
      <c r="S18" s="6">
        <v>18182</v>
      </c>
      <c r="T18" s="21">
        <v>21760</v>
      </c>
      <c r="U18" s="6">
        <v>18756</v>
      </c>
      <c r="V18" s="6">
        <v>20003</v>
      </c>
      <c r="W18" s="6">
        <v>19072</v>
      </c>
      <c r="X18" s="21">
        <v>22542</v>
      </c>
      <c r="Y18" s="6">
        <v>19153</v>
      </c>
      <c r="Z18" s="6">
        <v>19289</v>
      </c>
      <c r="AA18" s="6">
        <v>18155</v>
      </c>
      <c r="AB18" s="21">
        <v>21771</v>
      </c>
      <c r="AC18" s="6">
        <v>19226</v>
      </c>
      <c r="AD18" s="6">
        <v>20238</v>
      </c>
      <c r="AE18" s="6">
        <v>18684</v>
      </c>
      <c r="AF18" s="21">
        <v>22058</v>
      </c>
      <c r="AG18" s="6">
        <v>19280</v>
      </c>
      <c r="AH18" s="6">
        <v>20813</v>
      </c>
      <c r="AI18" s="6">
        <v>19590</v>
      </c>
      <c r="AJ18" s="6">
        <v>24113</v>
      </c>
      <c r="AK18" s="6">
        <v>22397</v>
      </c>
      <c r="AL18" s="6">
        <v>24047</v>
      </c>
      <c r="AM18" s="6">
        <v>22236</v>
      </c>
      <c r="AN18" s="6">
        <v>26697</v>
      </c>
      <c r="AO18" s="6">
        <v>23338</v>
      </c>
      <c r="AP18" s="6">
        <v>24924</v>
      </c>
      <c r="AQ18" s="6">
        <v>23408</v>
      </c>
      <c r="AR18" s="6">
        <v>27671</v>
      </c>
      <c r="AS18" s="6">
        <v>24747</v>
      </c>
      <c r="AT18" s="6">
        <v>25783</v>
      </c>
      <c r="AU18" s="6">
        <v>24673</v>
      </c>
      <c r="AV18" s="6">
        <v>29486</v>
      </c>
      <c r="AW18" s="6">
        <v>26157</v>
      </c>
      <c r="AX18" s="6">
        <v>26666</v>
      </c>
      <c r="AY18" s="6">
        <v>24607</v>
      </c>
    </row>
    <row r="19" spans="1:51" x14ac:dyDescent="0.2">
      <c r="A19" t="s">
        <v>35</v>
      </c>
      <c r="B19" s="8" t="s">
        <v>36</v>
      </c>
      <c r="C19" s="16">
        <f>IF(G19=0,IF(AND(COUNT(H19:K19)=4,COUNT(L19:O19)=4),IF(AND(SUM(H19:K19)&gt;0,SUM(L19:O19)&gt;0),(SUM(H19:K19)-SUM(L19:O19))/(SUM(L19:O19)),"n/a"),"n/a"),IF(AND(COUNT(G19:J19)=4,COUNT(K19:N19)=4),IF(AND(SUM(G19:J19)&gt;0,SUM(K19:N19)&gt;0),(SUM(G19:J19)-SUM(K19:N19))/(SUM(K19:N19)),"n/a"),"n/a"))</f>
        <v>-1.0294420424130121E-4</v>
      </c>
      <c r="D19" s="16">
        <f>IF(G19=0,IF(AND(COUNT(H19:O19)=8,COUNT(P19:W19)=8),IF(AND(SUM(H19:O19)&gt;0,SUM(P19:W19)&gt;0),(SUM(H19:O19)-SUM(P19:W19))/(SUM(P19:W19)),"n/a"),"n/a"),IF(AND(COUNT(G19:N19)=8,COUNT(O19:V19)=8),IF(AND(SUM(G19:N19)&gt;0,SUM(O19:V19)&gt;0),(SUM(G19:N19)-SUM(O19:V19))/(SUM(O19:V19)),"n/a"),"n/a"))</f>
        <v>6.0317243731877877E-2</v>
      </c>
      <c r="E19" s="16">
        <f>IF(G19=0,IF(AND(COUNT(H19:S19)=12,COUNT(AJ19:AU19)=12),IF(AND(SUM(H19:S19)&gt;0,SUM(AJ19:AU19)&gt;0),(SUM(H19:S19)-SUM(AJ19:AU19))/(SUM(AJ19:AU19)),"n/a"),"n/a"),IF(AND(COUNT(G19:R19)=12,COUNT(AI19:AT19)=12),IF(AND(SUM(G19:R19)&gt;0,SUM(AI19:AT19)&gt;0),(SUM(G19:R19)-SUM(AI19:AT19))/(SUM(AI19:AT19)),"n/a"),"n/a"))</f>
        <v>0.42865619244224135</v>
      </c>
      <c r="F19" s="18">
        <f>IF(G19=0,SUM(H19:K19),SUM(G19:J19))</f>
        <v>77704</v>
      </c>
      <c r="G19" s="24">
        <v>18353</v>
      </c>
      <c r="H19" s="25">
        <v>20528</v>
      </c>
      <c r="I19" s="12">
        <v>19192</v>
      </c>
      <c r="J19" s="26">
        <v>19631</v>
      </c>
      <c r="K19" s="26">
        <v>19673</v>
      </c>
      <c r="L19" s="21">
        <v>19978</v>
      </c>
      <c r="M19" s="6">
        <v>18333</v>
      </c>
      <c r="N19" s="6">
        <v>19728</v>
      </c>
      <c r="O19" s="6">
        <v>19828</v>
      </c>
      <c r="P19" s="21">
        <v>20209</v>
      </c>
      <c r="Q19" s="6">
        <v>19190</v>
      </c>
      <c r="R19" s="6">
        <v>16505</v>
      </c>
      <c r="S19" s="6">
        <v>16061</v>
      </c>
      <c r="T19" s="21">
        <v>18657</v>
      </c>
      <c r="U19" s="6">
        <v>19163</v>
      </c>
      <c r="V19" s="6">
        <v>16962</v>
      </c>
      <c r="W19" s="6">
        <v>16066</v>
      </c>
      <c r="X19" s="21">
        <v>17053</v>
      </c>
      <c r="Y19" s="6">
        <v>16149</v>
      </c>
      <c r="Z19" s="6">
        <v>14763</v>
      </c>
      <c r="AA19" s="6">
        <v>14796</v>
      </c>
      <c r="AB19" s="21">
        <v>16374</v>
      </c>
      <c r="AC19" s="6">
        <v>15778</v>
      </c>
      <c r="AD19" s="6">
        <v>13533</v>
      </c>
      <c r="AE19" s="6">
        <v>13702</v>
      </c>
      <c r="AF19" s="21">
        <v>14914</v>
      </c>
      <c r="AG19" s="6">
        <v>14465</v>
      </c>
      <c r="AH19" s="6">
        <v>13195</v>
      </c>
      <c r="AI19" s="6">
        <v>12781</v>
      </c>
      <c r="AJ19" s="6">
        <v>14721</v>
      </c>
      <c r="AK19" s="6">
        <v>14554</v>
      </c>
      <c r="AL19" s="6">
        <v>13831</v>
      </c>
      <c r="AM19" s="6">
        <v>12764</v>
      </c>
      <c r="AN19" s="6">
        <v>13834</v>
      </c>
      <c r="AO19" s="6">
        <v>13483</v>
      </c>
      <c r="AP19" s="6">
        <v>12811</v>
      </c>
      <c r="AQ19" s="6">
        <v>12580</v>
      </c>
      <c r="AR19" s="6">
        <v>13477</v>
      </c>
      <c r="AS19" s="6">
        <v>13457</v>
      </c>
      <c r="AT19" s="6">
        <v>13501</v>
      </c>
      <c r="AU19" s="6">
        <v>12906</v>
      </c>
      <c r="AV19" s="6">
        <v>13887</v>
      </c>
      <c r="AW19" s="6">
        <v>14233</v>
      </c>
      <c r="AX19" s="6">
        <v>13032</v>
      </c>
      <c r="AY19" s="6">
        <v>12847</v>
      </c>
    </row>
    <row r="20" spans="1:51" x14ac:dyDescent="0.2">
      <c r="A20" t="s">
        <v>63</v>
      </c>
      <c r="B20" s="8" t="s">
        <v>64</v>
      </c>
      <c r="C20" s="16">
        <f>IF(G20=0,IF(AND(COUNT(H20:K20)=4,COUNT(L20:O20)=4),IF(AND(SUM(H20:K20)&gt;0,SUM(L20:O20)&gt;0),(SUM(H20:K20)-SUM(L20:O20))/(SUM(L20:O20)),"n/a"),"n/a"),IF(AND(COUNT(G20:J20)=4,COUNT(K20:N20)=4),IF(AND(SUM(G20:J20)&gt;0,SUM(K20:N20)&gt;0),(SUM(G20:J20)-SUM(K20:N20))/(SUM(K20:N20)),"n/a"),"n/a"))</f>
        <v>0.12665352554207138</v>
      </c>
      <c r="D20" s="16">
        <f>IF(G20=0,IF(AND(COUNT(H20:O20)=8,COUNT(P20:W20)=8),IF(AND(SUM(H20:O20)&gt;0,SUM(P20:W20)&gt;0),(SUM(H20:O20)-SUM(P20:W20))/(SUM(P20:W20)),"n/a"),"n/a"),IF(AND(COUNT(G20:N20)=8,COUNT(O20:V20)=8),IF(AND(SUM(G20:N20)&gt;0,SUM(O20:V20)&gt;0),(SUM(G20:N20)-SUM(O20:V20))/(SUM(O20:V20)),"n/a"),"n/a"))</f>
        <v>8.9896666301529926E-2</v>
      </c>
      <c r="E20" s="16">
        <f>IF(G20=0,IF(AND(COUNT(H20:S20)=12,COUNT(AJ20:AU20)=12),IF(AND(SUM(H20:S20)&gt;0,SUM(AJ20:AU20)&gt;0),(SUM(H20:S20)-SUM(AJ20:AU20))/(SUM(AJ20:AU20)),"n/a"),"n/a"),IF(AND(COUNT(G20:R20)=12,COUNT(AI20:AT20)=12),IF(AND(SUM(G20:R20)&gt;0,SUM(AI20:AT20)&gt;0),(SUM(G20:R20)-SUM(AI20:AT20))/(SUM(AI20:AT20)),"n/a"),"n/a"))</f>
        <v>0.22288909024670484</v>
      </c>
      <c r="F20" s="18">
        <f>IF(G20=0,SUM(H20:K20),SUM(G20:J20))</f>
        <v>94880</v>
      </c>
      <c r="G20" s="24">
        <v>23426</v>
      </c>
      <c r="H20" s="25">
        <v>24804</v>
      </c>
      <c r="I20" s="12">
        <v>23338</v>
      </c>
      <c r="J20" s="26">
        <v>23312</v>
      </c>
      <c r="K20" s="26">
        <v>22321</v>
      </c>
      <c r="L20" s="21">
        <v>22475</v>
      </c>
      <c r="M20" s="6">
        <v>21082</v>
      </c>
      <c r="N20" s="6">
        <v>18336</v>
      </c>
      <c r="O20" s="6">
        <v>20691</v>
      </c>
      <c r="P20" s="21">
        <v>20747</v>
      </c>
      <c r="Q20" s="6">
        <v>20729</v>
      </c>
      <c r="R20" s="6">
        <v>20562</v>
      </c>
      <c r="S20" s="6">
        <v>20021</v>
      </c>
      <c r="T20" s="21">
        <v>20394</v>
      </c>
      <c r="U20" s="6">
        <v>20348</v>
      </c>
      <c r="V20" s="6">
        <v>20830</v>
      </c>
      <c r="W20" s="6">
        <v>20009</v>
      </c>
      <c r="X20" s="21">
        <v>20195</v>
      </c>
      <c r="Y20" s="6">
        <v>19650</v>
      </c>
      <c r="Z20" s="6">
        <v>18839</v>
      </c>
      <c r="AA20" s="6">
        <v>17766</v>
      </c>
      <c r="AB20" s="21">
        <v>18106</v>
      </c>
      <c r="AC20" s="6">
        <v>17820</v>
      </c>
      <c r="AD20" s="6">
        <v>18482</v>
      </c>
      <c r="AE20" s="6">
        <v>17482</v>
      </c>
      <c r="AF20" s="21">
        <v>17811</v>
      </c>
      <c r="AG20" s="6">
        <v>17102</v>
      </c>
      <c r="AH20" s="6">
        <v>17787</v>
      </c>
      <c r="AI20" s="6">
        <v>17374</v>
      </c>
      <c r="AJ20" s="6">
        <v>18254</v>
      </c>
      <c r="AK20" s="6">
        <v>18467</v>
      </c>
      <c r="AL20" s="6">
        <v>19495</v>
      </c>
      <c r="AM20" s="6">
        <v>18115</v>
      </c>
      <c r="AN20" s="6">
        <v>18355</v>
      </c>
      <c r="AO20" s="6">
        <v>17575</v>
      </c>
      <c r="AP20" s="6">
        <v>17877</v>
      </c>
      <c r="AQ20" s="6">
        <v>17505</v>
      </c>
      <c r="AR20" s="6">
        <v>17558</v>
      </c>
      <c r="AS20" s="6">
        <v>17052</v>
      </c>
      <c r="AT20" s="6">
        <v>16475</v>
      </c>
      <c r="AU20" s="6">
        <v>16139</v>
      </c>
      <c r="AV20" s="6">
        <v>16255</v>
      </c>
      <c r="AW20" s="6">
        <v>16005</v>
      </c>
      <c r="AX20" s="6">
        <v>16597</v>
      </c>
      <c r="AY20" s="6">
        <v>16173</v>
      </c>
    </row>
    <row r="21" spans="1:51" x14ac:dyDescent="0.2">
      <c r="A21" t="s">
        <v>51</v>
      </c>
      <c r="B21" s="8" t="s">
        <v>52</v>
      </c>
      <c r="C21" s="16">
        <f>IF(G21=0,IF(AND(COUNT(H21:K21)=4,COUNT(L21:O21)=4),IF(AND(SUM(H21:K21)&gt;0,SUM(L21:O21)&gt;0),(SUM(H21:K21)-SUM(L21:O21))/(SUM(L21:O21)),"n/a"),"n/a"),IF(AND(COUNT(G21:J21)=4,COUNT(K21:N21)=4),IF(AND(SUM(G21:J21)&gt;0,SUM(K21:N21)&gt;0),(SUM(G21:J21)-SUM(K21:N21))/(SUM(K21:N21)),"n/a"),"n/a"))</f>
        <v>-3.2641017957170192E-2</v>
      </c>
      <c r="D21" s="16">
        <f>IF(G21=0,IF(AND(COUNT(H21:O21)=8,COUNT(P21:W21)=8),IF(AND(SUM(H21:O21)&gt;0,SUM(P21:W21)&gt;0),(SUM(H21:O21)-SUM(P21:W21))/(SUM(P21:W21)),"n/a"),"n/a"),IF(AND(COUNT(G21:N21)=8,COUNT(O21:V21)=8),IF(AND(SUM(G21:N21)&gt;0,SUM(O21:V21)&gt;0),(SUM(G21:N21)-SUM(O21:V21))/(SUM(O21:V21)),"n/a"),"n/a"))</f>
        <v>-6.1224040830693417E-2</v>
      </c>
      <c r="E21" s="16">
        <f>IF(G21=0,IF(AND(COUNT(H21:S21)=12,COUNT(AJ21:AU21)=12),IF(AND(SUM(H21:S21)&gt;0,SUM(AJ21:AU21)&gt;0),(SUM(H21:S21)-SUM(AJ21:AU21))/(SUM(AJ21:AU21)),"n/a"),"n/a"),IF(AND(COUNT(G21:R21)=12,COUNT(AI21:AT21)=12),IF(AND(SUM(G21:R21)&gt;0,SUM(AI21:AT21)&gt;0),(SUM(G21:R21)-SUM(AI21:AT21))/(SUM(AI21:AT21)),"n/a"),"n/a"))</f>
        <v>0.25587049166261477</v>
      </c>
      <c r="F21" s="18">
        <f>IF(G21=0,SUM(H21:K21),SUM(G21:J21))</f>
        <v>125895</v>
      </c>
      <c r="G21" s="24">
        <v>32341</v>
      </c>
      <c r="H21" s="25">
        <v>30675</v>
      </c>
      <c r="I21" s="12">
        <v>31047</v>
      </c>
      <c r="J21" s="26">
        <v>31832</v>
      </c>
      <c r="K21" s="26">
        <v>33648</v>
      </c>
      <c r="L21" s="21">
        <v>30219</v>
      </c>
      <c r="M21" s="6">
        <v>30942</v>
      </c>
      <c r="N21" s="6">
        <v>35334</v>
      </c>
      <c r="O21" s="6">
        <v>33008</v>
      </c>
      <c r="P21" s="21">
        <v>33999</v>
      </c>
      <c r="Q21" s="6">
        <v>36184</v>
      </c>
      <c r="R21" s="6">
        <v>35952</v>
      </c>
      <c r="S21" s="6">
        <v>36059</v>
      </c>
      <c r="T21" s="21">
        <v>31909</v>
      </c>
      <c r="U21" s="6">
        <v>32791</v>
      </c>
      <c r="V21" s="6">
        <v>32834</v>
      </c>
      <c r="W21" s="6">
        <v>32290</v>
      </c>
      <c r="X21" s="21">
        <v>28022</v>
      </c>
      <c r="Y21" s="6">
        <v>29467</v>
      </c>
      <c r="Z21" s="6">
        <v>29173</v>
      </c>
      <c r="AA21" s="6">
        <v>27917</v>
      </c>
      <c r="AB21" s="21">
        <v>26990</v>
      </c>
      <c r="AC21" s="6">
        <v>27140</v>
      </c>
      <c r="AD21" s="6">
        <v>26846</v>
      </c>
      <c r="AE21" s="6">
        <v>25411</v>
      </c>
      <c r="AF21" s="21">
        <v>24815</v>
      </c>
      <c r="AG21" s="6">
        <v>24595</v>
      </c>
      <c r="AH21" s="6">
        <v>25642</v>
      </c>
      <c r="AI21" s="6">
        <v>25954</v>
      </c>
      <c r="AJ21" s="6">
        <v>24639</v>
      </c>
      <c r="AK21" s="6">
        <v>26288</v>
      </c>
      <c r="AL21" s="6">
        <v>26741</v>
      </c>
      <c r="AM21" s="6">
        <v>25341</v>
      </c>
      <c r="AN21" s="6">
        <v>26176</v>
      </c>
      <c r="AO21" s="6">
        <v>25408</v>
      </c>
      <c r="AP21" s="6">
        <v>27579</v>
      </c>
      <c r="AQ21" s="6">
        <v>27554</v>
      </c>
      <c r="AR21" s="6">
        <v>26055</v>
      </c>
      <c r="AS21" s="6">
        <v>27799</v>
      </c>
      <c r="AT21" s="6">
        <v>25133</v>
      </c>
      <c r="AU21" s="6">
        <v>29087</v>
      </c>
      <c r="AV21" s="6">
        <v>24394</v>
      </c>
      <c r="AW21" s="6">
        <v>27106</v>
      </c>
      <c r="AX21" s="6">
        <v>30575</v>
      </c>
      <c r="AY21" s="6">
        <v>28763</v>
      </c>
    </row>
    <row r="22" spans="1:51" x14ac:dyDescent="0.2">
      <c r="A22" t="s">
        <v>53</v>
      </c>
      <c r="B22" s="8" t="s">
        <v>54</v>
      </c>
      <c r="C22" s="16">
        <f>IF(G22=0,IF(AND(COUNT(H22:K22)=4,COUNT(L22:O22)=4),IF(AND(SUM(H22:K22)&gt;0,SUM(L22:O22)&gt;0),(SUM(H22:K22)-SUM(L22:O22))/(SUM(L22:O22)),"n/a"),"n/a"),IF(AND(COUNT(G22:J22)=4,COUNT(K22:N22)=4),IF(AND(SUM(G22:J22)&gt;0,SUM(K22:N22)&gt;0),(SUM(G22:J22)-SUM(K22:N22))/(SUM(K22:N22)),"n/a"),"n/a"))</f>
        <v>0.20016151706397869</v>
      </c>
      <c r="D22" s="16">
        <f>IF(G22=0,IF(AND(COUNT(H22:O22)=8,COUNT(P22:W22)=8),IF(AND(SUM(H22:O22)&gt;0,SUM(P22:W22)&gt;0),(SUM(H22:O22)-SUM(P22:W22))/(SUM(P22:W22)),"n/a"),"n/a"),IF(AND(COUNT(G22:N22)=8,COUNT(O22:V22)=8),IF(AND(SUM(G22:N22)&gt;0,SUM(O22:V22)&gt;0),(SUM(G22:N22)-SUM(O22:V22))/(SUM(O22:V22)),"n/a"),"n/a"))</f>
        <v>1.4019657848664893E-2</v>
      </c>
      <c r="E22" s="16">
        <f>IF(G22=0,IF(AND(COUNT(H22:S22)=12,COUNT(AJ22:AU22)=12),IF(AND(SUM(H22:S22)&gt;0,SUM(AJ22:AU22)&gt;0),(SUM(H22:S22)-SUM(AJ22:AU22))/(SUM(AJ22:AU22)),"n/a"),"n/a"),IF(AND(COUNT(G22:R22)=12,COUNT(AI22:AT22)=12),IF(AND(SUM(G22:R22)&gt;0,SUM(AI22:AT22)&gt;0),(SUM(G22:R22)-SUM(AI22:AT22))/(SUM(AI22:AT22)),"n/a"),"n/a"))</f>
        <v>-0.21155913787087999</v>
      </c>
      <c r="F22" s="18">
        <f>IF(G22=0,SUM(H22:K22),SUM(G22:J22))</f>
        <v>40125</v>
      </c>
      <c r="G22" s="24">
        <v>10490</v>
      </c>
      <c r="H22" s="25">
        <v>9464</v>
      </c>
      <c r="I22" s="12">
        <v>10042</v>
      </c>
      <c r="J22" s="26">
        <v>10129</v>
      </c>
      <c r="K22" s="26">
        <v>9020</v>
      </c>
      <c r="L22" s="21">
        <v>8611</v>
      </c>
      <c r="M22" s="6">
        <v>8652</v>
      </c>
      <c r="N22" s="6">
        <v>7150</v>
      </c>
      <c r="O22" s="6">
        <v>8601</v>
      </c>
      <c r="P22" s="21">
        <v>9068</v>
      </c>
      <c r="Q22" s="6">
        <v>9507</v>
      </c>
      <c r="R22" s="6">
        <v>9997</v>
      </c>
      <c r="S22" s="6">
        <v>8694</v>
      </c>
      <c r="T22" s="21">
        <v>8478</v>
      </c>
      <c r="U22" s="6">
        <v>8775</v>
      </c>
      <c r="V22" s="6">
        <v>9421</v>
      </c>
      <c r="W22" s="6">
        <v>7626</v>
      </c>
      <c r="X22" s="21">
        <v>8314</v>
      </c>
      <c r="Y22" s="6">
        <v>9078</v>
      </c>
      <c r="Z22" s="6">
        <v>9702</v>
      </c>
      <c r="AA22" s="6">
        <v>9118</v>
      </c>
      <c r="AB22" s="21">
        <v>9409</v>
      </c>
      <c r="AC22" s="6">
        <v>10633</v>
      </c>
      <c r="AD22" s="6">
        <v>11539</v>
      </c>
      <c r="AE22" s="6">
        <v>10282</v>
      </c>
      <c r="AF22" s="21">
        <v>10000</v>
      </c>
      <c r="AG22" s="6">
        <v>11427</v>
      </c>
      <c r="AH22" s="6">
        <v>12156</v>
      </c>
      <c r="AI22" s="6">
        <v>10711</v>
      </c>
      <c r="AJ22" s="6">
        <v>10872</v>
      </c>
      <c r="AK22" s="6">
        <v>11976</v>
      </c>
      <c r="AL22" s="6">
        <v>12574</v>
      </c>
      <c r="AM22" s="6">
        <v>10576</v>
      </c>
      <c r="AN22" s="6">
        <v>11040</v>
      </c>
      <c r="AO22" s="6">
        <v>12030</v>
      </c>
      <c r="AP22" s="6">
        <v>12749</v>
      </c>
      <c r="AQ22" s="6">
        <v>11035</v>
      </c>
      <c r="AR22" s="6">
        <v>11455</v>
      </c>
      <c r="AS22" s="6">
        <v>12340</v>
      </c>
      <c r="AT22" s="6">
        <v>13085</v>
      </c>
      <c r="AU22" s="6">
        <v>11137</v>
      </c>
      <c r="AV22" s="6">
        <v>11040</v>
      </c>
      <c r="AW22" s="6">
        <v>12248</v>
      </c>
      <c r="AX22" s="6">
        <v>12737</v>
      </c>
      <c r="AY22" s="6">
        <v>10517</v>
      </c>
    </row>
    <row r="23" spans="1:51" x14ac:dyDescent="0.2">
      <c r="A23" t="s">
        <v>41</v>
      </c>
      <c r="B23" s="8" t="s">
        <v>42</v>
      </c>
      <c r="C23" s="16">
        <f>IF(G23=0,IF(AND(COUNT(H23:K23)=4,COUNT(L23:O23)=4),IF(AND(SUM(H23:K23)&gt;0,SUM(L23:O23)&gt;0),(SUM(H23:K23)-SUM(L23:O23))/(SUM(L23:O23)),"n/a"),"n/a"),IF(AND(COUNT(G23:J23)=4,COUNT(K23:N23)=4),IF(AND(SUM(G23:J23)&gt;0,SUM(K23:N23)&gt;0),(SUM(G23:J23)-SUM(K23:N23))/(SUM(K23:N23)),"n/a"),"n/a"))</f>
        <v>0.21127478464753555</v>
      </c>
      <c r="D23" s="16">
        <f>IF(G23=0,IF(AND(COUNT(H23:O23)=8,COUNT(P23:W23)=8),IF(AND(SUM(H23:O23)&gt;0,SUM(P23:W23)&gt;0),(SUM(H23:O23)-SUM(P23:W23))/(SUM(P23:W23)),"n/a"),"n/a"),IF(AND(COUNT(G23:N23)=8,COUNT(O23:V23)=8),IF(AND(SUM(G23:N23)&gt;0,SUM(O23:V23)&gt;0),(SUM(G23:N23)-SUM(O23:V23))/(SUM(O23:V23)),"n/a"),"n/a"))</f>
        <v>2.8106263478446334E-2</v>
      </c>
      <c r="E23" s="16">
        <f>IF(G23=0,IF(AND(COUNT(H23:S23)=12,COUNT(AJ23:AU23)=12),IF(AND(SUM(H23:S23)&gt;0,SUM(AJ23:AU23)&gt;0),(SUM(H23:S23)-SUM(AJ23:AU23))/(SUM(AJ23:AU23)),"n/a"),"n/a"),IF(AND(COUNT(G23:R23)=12,COUNT(AI23:AT23)=12),IF(AND(SUM(G23:R23)&gt;0,SUM(AI23:AT23)&gt;0),(SUM(G23:R23)-SUM(AI23:AT23))/(SUM(AI23:AT23)),"n/a"),"n/a"))</f>
        <v>-0.21918206604059376</v>
      </c>
      <c r="F23" s="18">
        <f>IF(G23=0,SUM(H23:K23),SUM(G23:J23))</f>
        <v>23764</v>
      </c>
      <c r="G23" s="24">
        <v>5666</v>
      </c>
      <c r="H23" s="25">
        <v>6009</v>
      </c>
      <c r="I23" s="12">
        <v>6201</v>
      </c>
      <c r="J23" s="26">
        <v>5888</v>
      </c>
      <c r="K23" s="26">
        <v>5125</v>
      </c>
      <c r="L23" s="21">
        <v>5314</v>
      </c>
      <c r="M23" s="6">
        <v>5418</v>
      </c>
      <c r="N23" s="6">
        <v>3762</v>
      </c>
      <c r="O23" s="6">
        <v>4714</v>
      </c>
      <c r="P23" s="21">
        <v>5428</v>
      </c>
      <c r="Q23" s="6">
        <v>5502</v>
      </c>
      <c r="R23" s="6">
        <v>5410</v>
      </c>
      <c r="S23" s="6">
        <v>5024</v>
      </c>
      <c r="T23" s="21">
        <v>5396</v>
      </c>
      <c r="U23" s="6">
        <v>5369</v>
      </c>
      <c r="V23" s="6">
        <v>5354</v>
      </c>
      <c r="W23" s="6">
        <v>5139</v>
      </c>
      <c r="X23" s="21">
        <v>5340</v>
      </c>
      <c r="Y23" s="6">
        <v>5755</v>
      </c>
      <c r="Z23" s="6">
        <v>6050</v>
      </c>
      <c r="AA23" s="6">
        <v>5676</v>
      </c>
      <c r="AB23" s="21">
        <v>6029</v>
      </c>
      <c r="AC23" s="6">
        <v>6424</v>
      </c>
      <c r="AD23" s="6">
        <v>6265</v>
      </c>
      <c r="AE23" s="6">
        <v>5904</v>
      </c>
      <c r="AF23" s="21">
        <v>6341</v>
      </c>
      <c r="AG23" s="6">
        <v>6615</v>
      </c>
      <c r="AH23" s="6">
        <v>6498</v>
      </c>
      <c r="AI23" s="6">
        <v>5959</v>
      </c>
      <c r="AJ23" s="6">
        <v>6572</v>
      </c>
      <c r="AK23" s="6">
        <v>6987</v>
      </c>
      <c r="AL23" s="6">
        <v>7182</v>
      </c>
      <c r="AM23" s="6">
        <v>6700</v>
      </c>
      <c r="AN23" s="6">
        <v>7093</v>
      </c>
      <c r="AO23" s="6">
        <v>7323</v>
      </c>
      <c r="AP23" s="6">
        <v>7084</v>
      </c>
      <c r="AQ23" s="6">
        <v>6605</v>
      </c>
      <c r="AR23" s="6">
        <v>6952</v>
      </c>
      <c r="AS23" s="6">
        <v>7152</v>
      </c>
      <c r="AT23" s="6">
        <v>6916</v>
      </c>
      <c r="AU23" s="6">
        <v>6547</v>
      </c>
      <c r="AV23" s="6">
        <v>6823</v>
      </c>
      <c r="AW23" s="6">
        <v>7166</v>
      </c>
      <c r="AX23" s="6">
        <v>6905</v>
      </c>
      <c r="AY23" s="6">
        <v>6112</v>
      </c>
    </row>
    <row r="24" spans="1:51" x14ac:dyDescent="0.2">
      <c r="A24" t="s">
        <v>65</v>
      </c>
      <c r="B24" s="8" t="s">
        <v>66</v>
      </c>
      <c r="C24" s="16">
        <f>IF(G24=0,IF(AND(COUNT(H24:K24)=4,COUNT(L24:O24)=4),IF(AND(SUM(H24:K24)&gt;0,SUM(L24:O24)&gt;0),(SUM(H24:K24)-SUM(L24:O24))/(SUM(L24:O24)),"n/a"),"n/a"),IF(AND(COUNT(G24:J24)=4,COUNT(K24:N24)=4),IF(AND(SUM(G24:J24)&gt;0,SUM(K24:N24)&gt;0),(SUM(G24:J24)-SUM(K24:N24))/(SUM(K24:N24)),"n/a"),"n/a"))</f>
        <v>7.1996359223300971E-2</v>
      </c>
      <c r="D24" s="16">
        <f>IF(G24=0,IF(AND(COUNT(H24:O24)=8,COUNT(P24:W24)=8),IF(AND(SUM(H24:O24)&gt;0,SUM(P24:W24)&gt;0),(SUM(H24:O24)-SUM(P24:W24))/(SUM(P24:W24)),"n/a"),"n/a"),IF(AND(COUNT(G24:N24)=8,COUNT(O24:V24)=8),IF(AND(SUM(G24:N24)&gt;0,SUM(O24:V24)&gt;0),(SUM(G24:N24)-SUM(O24:V24))/(SUM(O24:V24)),"n/a"),"n/a"))</f>
        <v>5.5565859841107915E-2</v>
      </c>
      <c r="E24" s="16">
        <f>IF(G24=0,IF(AND(COUNT(H24:S24)=12,COUNT(AJ24:AU24)=12),IF(AND(SUM(H24:S24)&gt;0,SUM(AJ24:AU24)&gt;0),(SUM(H24:S24)-SUM(AJ24:AU24))/(SUM(AJ24:AU24)),"n/a"),"n/a"),IF(AND(COUNT(G24:R24)=12,COUNT(AI24:AT24)=12),IF(AND(SUM(G24:R24)&gt;0,SUM(AI24:AT24)&gt;0),(SUM(G24:R24)-SUM(AI24:AT24))/(SUM(AI24:AT24)),"n/a"),"n/a"))</f>
        <v>8.5803987571206622E-2</v>
      </c>
      <c r="F24" s="18">
        <f>IF(G24=0,SUM(H24:K24),SUM(G24:J24))</f>
        <v>35333</v>
      </c>
      <c r="G24" s="24">
        <v>8829</v>
      </c>
      <c r="H24" s="25">
        <v>8612</v>
      </c>
      <c r="I24" s="12">
        <v>8942</v>
      </c>
      <c r="J24" s="26">
        <v>8950</v>
      </c>
      <c r="K24" s="26">
        <v>8851</v>
      </c>
      <c r="L24" s="21">
        <v>8583</v>
      </c>
      <c r="M24" s="6">
        <v>8350</v>
      </c>
      <c r="N24" s="6">
        <v>7176</v>
      </c>
      <c r="O24" s="6">
        <v>8075</v>
      </c>
      <c r="P24" s="21">
        <v>8111</v>
      </c>
      <c r="Q24" s="6">
        <v>7991</v>
      </c>
      <c r="R24" s="6">
        <v>8171</v>
      </c>
      <c r="S24" s="6">
        <v>7863</v>
      </c>
      <c r="T24" s="21">
        <v>7945</v>
      </c>
      <c r="U24" s="6">
        <v>8152</v>
      </c>
      <c r="V24" s="6">
        <v>8390</v>
      </c>
      <c r="W24" s="6">
        <v>8278</v>
      </c>
      <c r="X24" s="21">
        <v>7990</v>
      </c>
      <c r="Y24" s="6">
        <v>8172</v>
      </c>
      <c r="Z24" s="6">
        <v>7810</v>
      </c>
      <c r="AA24" s="6">
        <v>7685</v>
      </c>
      <c r="AB24" s="21">
        <v>7329</v>
      </c>
      <c r="AC24" s="6">
        <v>7709</v>
      </c>
      <c r="AD24" s="6">
        <v>7662</v>
      </c>
      <c r="AE24" s="6">
        <v>7409</v>
      </c>
      <c r="AF24" s="21">
        <v>7298</v>
      </c>
      <c r="AG24" s="6">
        <v>7712</v>
      </c>
      <c r="AH24" s="6">
        <v>7686</v>
      </c>
      <c r="AI24" s="6">
        <v>7578</v>
      </c>
      <c r="AJ24" s="6">
        <v>7719</v>
      </c>
      <c r="AK24" s="6">
        <v>8137</v>
      </c>
      <c r="AL24" s="6">
        <v>8134</v>
      </c>
      <c r="AM24" s="6">
        <v>7831</v>
      </c>
      <c r="AN24" s="6">
        <v>7569</v>
      </c>
      <c r="AO24" s="6">
        <v>7916</v>
      </c>
      <c r="AP24" s="6">
        <v>7752</v>
      </c>
      <c r="AQ24" s="6">
        <v>7634</v>
      </c>
      <c r="AR24" s="6">
        <v>7387</v>
      </c>
      <c r="AS24" s="6">
        <v>7497</v>
      </c>
      <c r="AT24" s="6">
        <v>7534</v>
      </c>
      <c r="AU24" s="6">
        <v>7486</v>
      </c>
      <c r="AV24" s="6">
        <v>7089</v>
      </c>
      <c r="AW24" s="6">
        <v>7531</v>
      </c>
      <c r="AX24" s="6">
        <v>7680</v>
      </c>
      <c r="AY24" s="6">
        <v>7311</v>
      </c>
    </row>
    <row r="25" spans="1:51" x14ac:dyDescent="0.2">
      <c r="A25" t="s">
        <v>67</v>
      </c>
      <c r="B25" s="8" t="s">
        <v>68</v>
      </c>
      <c r="C25" s="16">
        <f>IF(G25=0,IF(AND(COUNT(H25:K25)=4,COUNT(L25:O25)=4),IF(AND(SUM(H25:K25)&gt;0,SUM(L25:O25)&gt;0),(SUM(H25:K25)-SUM(L25:O25))/(SUM(L25:O25)),"n/a"),"n/a"),IF(AND(COUNT(G25:J25)=4,COUNT(K25:N25)=4),IF(AND(SUM(G25:J25)&gt;0,SUM(K25:N25)&gt;0),(SUM(G25:J25)-SUM(K25:N25))/(SUM(K25:N25)),"n/a"),"n/a"))</f>
        <v>0.12414353249890664</v>
      </c>
      <c r="D25" s="16">
        <f>IF(G25=0,IF(AND(COUNT(H25:O25)=8,COUNT(P25:W25)=8),IF(AND(SUM(H25:O25)&gt;0,SUM(P25:W25)&gt;0),(SUM(H25:O25)-SUM(P25:W25))/(SUM(P25:W25)),"n/a"),"n/a"),IF(AND(COUNT(G25:N25)=8,COUNT(O25:V25)=8),IF(AND(SUM(G25:N25)&gt;0,SUM(O25:V25)&gt;0),(SUM(G25:N25)-SUM(O25:V25))/(SUM(O25:V25)),"n/a"),"n/a"))</f>
        <v>0.11893060096101103</v>
      </c>
      <c r="E25" s="16">
        <f>IF(G25=0,IF(AND(COUNT(H25:S25)=12,COUNT(AJ25:AU25)=12),IF(AND(SUM(H25:S25)&gt;0,SUM(AJ25:AU25)&gt;0),(SUM(H25:S25)-SUM(AJ25:AU25))/(SUM(AJ25:AU25)),"n/a"),"n/a"),IF(AND(COUNT(G25:R25)=12,COUNT(AI25:AT25)=12),IF(AND(SUM(G25:R25)&gt;0,SUM(AI25:AT25)&gt;0),(SUM(G25:R25)-SUM(AI25:AT25))/(SUM(AI25:AT25)),"n/a"),"n/a"))</f>
        <v>0.14360174044242596</v>
      </c>
      <c r="F25" s="18">
        <f>IF(G25=0,SUM(H25:K25),SUM(G25:J25))</f>
        <v>53978</v>
      </c>
      <c r="G25" s="24">
        <v>15901</v>
      </c>
      <c r="H25" s="25">
        <v>13521</v>
      </c>
      <c r="I25" s="12">
        <v>13154</v>
      </c>
      <c r="J25" s="26">
        <v>11402</v>
      </c>
      <c r="K25" s="26">
        <v>12080</v>
      </c>
      <c r="L25" s="29">
        <v>15655</v>
      </c>
      <c r="M25" s="30">
        <v>10929</v>
      </c>
      <c r="N25" s="30">
        <v>9353</v>
      </c>
      <c r="O25" s="30">
        <v>12057</v>
      </c>
      <c r="P25" s="29">
        <v>11867</v>
      </c>
      <c r="Q25" s="30">
        <v>12397</v>
      </c>
      <c r="R25" s="30">
        <v>11760</v>
      </c>
      <c r="S25" s="30">
        <v>10816</v>
      </c>
      <c r="T25" s="29">
        <v>10998</v>
      </c>
      <c r="U25" s="30">
        <v>10794</v>
      </c>
      <c r="V25" s="30">
        <v>10465</v>
      </c>
      <c r="W25" s="30">
        <v>10037</v>
      </c>
      <c r="X25" s="29">
        <v>10433</v>
      </c>
      <c r="Y25" s="30">
        <v>10325</v>
      </c>
      <c r="Z25" s="30">
        <v>9930</v>
      </c>
      <c r="AA25" s="30">
        <v>9434</v>
      </c>
      <c r="AB25" s="29">
        <v>10115</v>
      </c>
      <c r="AC25" s="30">
        <v>10536</v>
      </c>
      <c r="AD25" s="30">
        <v>9844</v>
      </c>
      <c r="AE25" s="30">
        <v>9312</v>
      </c>
      <c r="AF25" s="29">
        <v>10215</v>
      </c>
      <c r="AG25" s="30">
        <v>10073</v>
      </c>
      <c r="AH25" s="30">
        <v>9785</v>
      </c>
      <c r="AI25" s="30">
        <v>9425</v>
      </c>
      <c r="AJ25" s="30">
        <v>10482</v>
      </c>
      <c r="AK25" s="30">
        <v>10557</v>
      </c>
      <c r="AL25" s="30">
        <v>10934</v>
      </c>
      <c r="AM25" s="30">
        <v>10264</v>
      </c>
      <c r="AN25" s="30">
        <v>11320</v>
      </c>
      <c r="AO25" s="30">
        <v>11032</v>
      </c>
      <c r="AP25" s="30">
        <v>11010</v>
      </c>
      <c r="AQ25" s="30">
        <v>10671</v>
      </c>
      <c r="AR25" s="30">
        <v>11737</v>
      </c>
      <c r="AS25" s="30">
        <v>11488</v>
      </c>
      <c r="AT25" s="30">
        <v>12311</v>
      </c>
      <c r="AU25" s="30">
        <v>11731</v>
      </c>
      <c r="AV25" s="30">
        <v>12294</v>
      </c>
      <c r="AW25" s="30">
        <v>12022</v>
      </c>
      <c r="AX25" s="30">
        <v>12151</v>
      </c>
      <c r="AY25" s="30">
        <v>11580</v>
      </c>
    </row>
    <row r="26" spans="1:51" x14ac:dyDescent="0.2">
      <c r="A26" t="s">
        <v>73</v>
      </c>
      <c r="B26" s="8" t="s">
        <v>74</v>
      </c>
      <c r="C26" s="16">
        <f>IF(G26=0,IF(AND(COUNT(H26:K26)=4,COUNT(L26:O26)=4),IF(AND(SUM(H26:K26)&gt;0,SUM(L26:O26)&gt;0),(SUM(H26:K26)-SUM(L26:O26))/(SUM(L26:O26)),"n/a"),"n/a"),IF(AND(COUNT(G26:J26)=4,COUNT(K26:N26)=4),IF(AND(SUM(G26:J26)&gt;0,SUM(K26:N26)&gt;0),(SUM(G26:J26)-SUM(K26:N26))/(SUM(K26:N26)),"n/a"),"n/a"))</f>
        <v>0.20371446967850021</v>
      </c>
      <c r="D26" s="16">
        <f>IF(G26=0,IF(AND(COUNT(H26:O26)=8,COUNT(P26:W26)=8),IF(AND(SUM(H26:O26)&gt;0,SUM(P26:W26)&gt;0),(SUM(H26:O26)-SUM(P26:W26))/(SUM(P26:W26)),"n/a"),"n/a"),IF(AND(COUNT(G26:N26)=8,COUNT(O26:V26)=8),IF(AND(SUM(G26:N26)&gt;0,SUM(O26:V26)&gt;0),(SUM(G26:N26)-SUM(O26:V26))/(SUM(O26:V26)),"n/a"),"n/a"))</f>
        <v>0.35114023992947757</v>
      </c>
      <c r="E26" s="16">
        <f>IF(G26=0,IF(AND(COUNT(H26:S26)=12,COUNT(AJ26:AU26)=12),IF(AND(SUM(H26:S26)&gt;0,SUM(AJ26:AU26)&gt;0),(SUM(H26:S26)-SUM(AJ26:AU26))/(SUM(AJ26:AU26)),"n/a"),"n/a"),IF(AND(COUNT(G26:R26)=12,COUNT(AI26:AT26)=12),IF(AND(SUM(G26:R26)&gt;0,SUM(AI26:AT26)&gt;0),(SUM(G26:R26)-SUM(AI26:AT26))/(SUM(AI26:AT26)),"n/a"),"n/a"))</f>
        <v>0.93288371415867566</v>
      </c>
      <c r="F26" s="18">
        <f>IF(G26=0,SUM(H26:K26),SUM(G26:J26))</f>
        <v>192557</v>
      </c>
      <c r="G26" s="24">
        <v>49360</v>
      </c>
      <c r="H26" s="25">
        <v>51728</v>
      </c>
      <c r="I26" s="12">
        <v>45317</v>
      </c>
      <c r="J26" s="26">
        <v>46152</v>
      </c>
      <c r="K26" s="26">
        <v>41706</v>
      </c>
      <c r="L26" s="21">
        <v>43076</v>
      </c>
      <c r="M26" s="6">
        <v>37154</v>
      </c>
      <c r="N26" s="6">
        <v>38033</v>
      </c>
      <c r="O26" s="6">
        <v>35021</v>
      </c>
      <c r="P26" s="21">
        <v>36906</v>
      </c>
      <c r="Q26" s="6">
        <v>33055</v>
      </c>
      <c r="R26" s="6">
        <v>33717</v>
      </c>
      <c r="S26" s="6">
        <v>30571</v>
      </c>
      <c r="T26" s="21">
        <v>32471</v>
      </c>
      <c r="U26" s="6">
        <v>29084</v>
      </c>
      <c r="V26" s="6">
        <v>30085</v>
      </c>
      <c r="W26" s="6">
        <v>26819</v>
      </c>
      <c r="X26" s="21">
        <v>28918</v>
      </c>
      <c r="Y26" s="6">
        <v>24538</v>
      </c>
      <c r="Z26" s="6">
        <v>25605</v>
      </c>
      <c r="AA26" s="6">
        <v>23212</v>
      </c>
      <c r="AB26" s="21">
        <v>25826</v>
      </c>
      <c r="AC26" s="6">
        <v>21928</v>
      </c>
      <c r="AD26" s="6">
        <v>26448</v>
      </c>
      <c r="AE26" s="6">
        <v>20531</v>
      </c>
      <c r="AF26" s="21">
        <v>23796</v>
      </c>
      <c r="AG26" s="6">
        <v>20379</v>
      </c>
      <c r="AH26" s="6">
        <v>22180</v>
      </c>
      <c r="AI26" s="6">
        <v>21729</v>
      </c>
      <c r="AJ26" s="6">
        <v>26470</v>
      </c>
      <c r="AK26" s="6">
        <v>23201</v>
      </c>
      <c r="AL26" s="6">
        <v>23382</v>
      </c>
      <c r="AM26" s="6">
        <v>20403</v>
      </c>
      <c r="AN26" s="6">
        <v>24519</v>
      </c>
      <c r="AO26" s="6">
        <v>18529</v>
      </c>
      <c r="AP26" s="6">
        <v>19896</v>
      </c>
      <c r="AQ26" s="6">
        <v>20489</v>
      </c>
      <c r="AR26" s="6">
        <v>21456</v>
      </c>
      <c r="AS26" s="6">
        <v>16008</v>
      </c>
      <c r="AT26" s="6">
        <v>18059</v>
      </c>
      <c r="AU26" s="6">
        <v>17407</v>
      </c>
      <c r="AV26" s="6">
        <v>20885</v>
      </c>
      <c r="AW26" s="6">
        <v>17372</v>
      </c>
      <c r="AX26" s="6">
        <v>17367</v>
      </c>
      <c r="AY26" s="6">
        <v>16428</v>
      </c>
    </row>
    <row r="27" spans="1:51" x14ac:dyDescent="0.2">
      <c r="A27" t="s">
        <v>45</v>
      </c>
      <c r="B27" s="8" t="s">
        <v>46</v>
      </c>
      <c r="C27" s="16">
        <f>IF(G27=0,IF(AND(COUNT(H27:K27)=4,COUNT(L27:O27)=4),IF(AND(SUM(H27:K27)&gt;0,SUM(L27:O27)&gt;0),(SUM(H27:K27)-SUM(L27:O27))/(SUM(L27:O27)),"n/a"),"n/a"),IF(AND(COUNT(G27:J27)=4,COUNT(K27:N27)=4),IF(AND(SUM(G27:J27)&gt;0,SUM(K27:N27)&gt;0),(SUM(G27:J27)-SUM(K27:N27))/(SUM(K27:N27)),"n/a"),"n/a"))</f>
        <v>0.21588282649907808</v>
      </c>
      <c r="D27" s="16">
        <f>IF(G27=0,IF(AND(COUNT(H27:O27)=8,COUNT(P27:W27)=8),IF(AND(SUM(H27:O27)&gt;0,SUM(P27:W27)&gt;0),(SUM(H27:O27)-SUM(P27:W27))/(SUM(P27:W27)),"n/a"),"n/a"),IF(AND(COUNT(G27:N27)=8,COUNT(O27:V27)=8),IF(AND(SUM(G27:N27)&gt;0,SUM(O27:V27)&gt;0),(SUM(G27:N27)-SUM(O27:V27))/(SUM(O27:V27)),"n/a"),"n/a"))</f>
        <v>6.664083204160208E-2</v>
      </c>
      <c r="E27" s="16">
        <f>IF(G27=0,IF(AND(COUNT(H27:S27)=12,COUNT(AJ27:AU27)=12),IF(AND(SUM(H27:S27)&gt;0,SUM(AJ27:AU27)&gt;0),(SUM(H27:S27)-SUM(AJ27:AU27))/(SUM(AJ27:AU27)),"n/a"),"n/a"),IF(AND(COUNT(G27:R27)=12,COUNT(AI27:AT27)=12),IF(AND(SUM(G27:R27)&gt;0,SUM(AI27:AT27)&gt;0),(SUM(G27:R27)-SUM(AI27:AT27))/(SUM(AI27:AT27)),"n/a"),"n/a"))</f>
        <v>0.54425361664755678</v>
      </c>
      <c r="F27" s="18">
        <f>IF(G27=0,SUM(H27:K27),SUM(G27:J27))</f>
        <v>46820</v>
      </c>
      <c r="G27" s="24">
        <v>10871</v>
      </c>
      <c r="H27" s="25">
        <v>11357</v>
      </c>
      <c r="I27" s="12">
        <v>12248</v>
      </c>
      <c r="J27" s="26">
        <v>12344</v>
      </c>
      <c r="K27" s="26">
        <v>10357</v>
      </c>
      <c r="L27" s="29">
        <v>11243</v>
      </c>
      <c r="M27" s="30">
        <v>10594</v>
      </c>
      <c r="N27" s="30">
        <v>6313</v>
      </c>
      <c r="O27" s="30">
        <v>10104</v>
      </c>
      <c r="P27" s="29">
        <v>10326</v>
      </c>
      <c r="Q27" s="30">
        <v>10660</v>
      </c>
      <c r="R27" s="30">
        <v>10184</v>
      </c>
      <c r="S27" s="30">
        <v>9611</v>
      </c>
      <c r="T27" s="29">
        <v>9374</v>
      </c>
      <c r="U27" s="30">
        <v>9948</v>
      </c>
      <c r="V27" s="30">
        <v>9789</v>
      </c>
      <c r="W27" s="30">
        <v>8984</v>
      </c>
      <c r="X27" s="29">
        <v>8554</v>
      </c>
      <c r="Y27" s="30">
        <v>9070</v>
      </c>
      <c r="Z27" s="30">
        <v>8677</v>
      </c>
      <c r="AA27" s="30">
        <v>8432</v>
      </c>
      <c r="AB27" s="29">
        <v>8180</v>
      </c>
      <c r="AC27" s="30">
        <v>9061</v>
      </c>
      <c r="AD27" s="30">
        <v>8244</v>
      </c>
      <c r="AE27" s="30">
        <v>8032</v>
      </c>
      <c r="AF27" s="29">
        <v>7686</v>
      </c>
      <c r="AG27" s="30">
        <v>8414</v>
      </c>
      <c r="AH27" s="30">
        <v>7779</v>
      </c>
      <c r="AI27" s="30">
        <v>7460</v>
      </c>
      <c r="AJ27" s="30">
        <v>7380</v>
      </c>
      <c r="AK27" s="30">
        <v>7982</v>
      </c>
      <c r="AL27" s="30">
        <v>7425</v>
      </c>
      <c r="AM27" s="30">
        <v>6972</v>
      </c>
      <c r="AN27" s="30">
        <v>6431</v>
      </c>
      <c r="AO27" s="30">
        <v>6971</v>
      </c>
      <c r="AP27" s="30">
        <v>6697</v>
      </c>
      <c r="AQ27" s="30">
        <v>6187</v>
      </c>
      <c r="AR27" s="30">
        <v>5955</v>
      </c>
      <c r="AS27" s="30">
        <v>6474</v>
      </c>
      <c r="AT27" s="30">
        <v>6048</v>
      </c>
      <c r="AU27" s="30">
        <v>5656</v>
      </c>
      <c r="AV27" s="30">
        <v>5546</v>
      </c>
      <c r="AW27" s="30">
        <v>6081</v>
      </c>
      <c r="AX27" s="30">
        <v>5021</v>
      </c>
      <c r="AY27" s="30">
        <v>5079</v>
      </c>
    </row>
    <row r="28" spans="1:51" x14ac:dyDescent="0.2">
      <c r="A28" t="s">
        <v>75</v>
      </c>
      <c r="B28" s="8" t="s">
        <v>76</v>
      </c>
      <c r="C28" s="16">
        <f>IF(G28=0,IF(AND(COUNT(H28:K28)=4,COUNT(L28:O28)=4),IF(AND(SUM(H28:K28)&gt;0,SUM(L28:O28)&gt;0),(SUM(H28:K28)-SUM(L28:O28))/(SUM(L28:O28)),"n/a"),"n/a"),IF(AND(COUNT(G28:J28)=4,COUNT(K28:N28)=4),IF(AND(SUM(G28:J28)&gt;0,SUM(K28:N28)&gt;0),(SUM(G28:J28)-SUM(K28:N28))/(SUM(K28:N28)),"n/a"),"n/a"))</f>
        <v>6.3416588753839986E-2</v>
      </c>
      <c r="D28" s="16">
        <f>IF(G28=0,IF(AND(COUNT(H28:O28)=8,COUNT(P28:W28)=8),IF(AND(SUM(H28:O28)&gt;0,SUM(P28:W28)&gt;0),(SUM(H28:O28)-SUM(P28:W28))/(SUM(P28:W28)),"n/a"),"n/a"),IF(AND(COUNT(G28:N28)=8,COUNT(O28:V28)=8),IF(AND(SUM(G28:N28)&gt;0,SUM(O28:V28)&gt;0),(SUM(G28:N28)-SUM(O28:V28))/(SUM(O28:V28)),"n/a"),"n/a"))</f>
        <v>0.12404775936961125</v>
      </c>
      <c r="E28" s="16">
        <f>IF(G28=0,IF(AND(COUNT(H28:S28)=12,COUNT(AJ28:AU28)=12),IF(AND(SUM(H28:S28)&gt;0,SUM(AJ28:AU28)&gt;0),(SUM(H28:S28)-SUM(AJ28:AU28))/(SUM(AJ28:AU28)),"n/a"),"n/a"),IF(AND(COUNT(G28:R28)=12,COUNT(AI28:AT28)=12),IF(AND(SUM(G28:R28)&gt;0,SUM(AI28:AT28)&gt;0),(SUM(G28:R28)-SUM(AI28:AT28))/(SUM(AI28:AT28)),"n/a"),"n/a"))</f>
        <v>-2.6456630178744632E-2</v>
      </c>
      <c r="F28" s="18">
        <f>IF(G28=0,SUM(H28:K28),SUM(G28:J28))</f>
        <v>79618</v>
      </c>
      <c r="G28" s="24">
        <v>19381</v>
      </c>
      <c r="H28" s="25">
        <v>20953</v>
      </c>
      <c r="I28" s="12">
        <v>20338</v>
      </c>
      <c r="J28" s="26">
        <v>18946</v>
      </c>
      <c r="K28" s="26">
        <v>18109</v>
      </c>
      <c r="L28" s="21">
        <v>19745</v>
      </c>
      <c r="M28" s="6">
        <v>19318</v>
      </c>
      <c r="N28" s="6">
        <v>17698</v>
      </c>
      <c r="O28" s="6">
        <v>17214</v>
      </c>
      <c r="P28" s="21">
        <v>18240</v>
      </c>
      <c r="Q28" s="6">
        <v>17798</v>
      </c>
      <c r="R28" s="6">
        <v>17094</v>
      </c>
      <c r="S28" s="6">
        <v>16462</v>
      </c>
      <c r="T28" s="21">
        <v>17438</v>
      </c>
      <c r="U28" s="6">
        <v>16690</v>
      </c>
      <c r="V28" s="6">
        <v>16503</v>
      </c>
      <c r="W28" s="6">
        <v>16281</v>
      </c>
      <c r="X28" s="21">
        <v>17395</v>
      </c>
      <c r="Y28" s="6">
        <v>16653</v>
      </c>
      <c r="Z28" s="6">
        <v>16079</v>
      </c>
      <c r="AA28" s="6">
        <v>15605</v>
      </c>
      <c r="AB28" s="21">
        <v>16856</v>
      </c>
      <c r="AC28" s="6">
        <v>16518</v>
      </c>
      <c r="AD28" s="6">
        <v>16102</v>
      </c>
      <c r="AE28" s="6">
        <v>15755</v>
      </c>
      <c r="AF28" s="21">
        <v>16915</v>
      </c>
      <c r="AG28" s="6">
        <v>16527</v>
      </c>
      <c r="AH28" s="6">
        <v>17790</v>
      </c>
      <c r="AI28" s="6">
        <v>16930</v>
      </c>
      <c r="AJ28" s="6">
        <v>18495</v>
      </c>
      <c r="AK28" s="6">
        <v>18771</v>
      </c>
      <c r="AL28" s="6">
        <v>12831</v>
      </c>
      <c r="AM28" s="6">
        <v>19641</v>
      </c>
      <c r="AN28" s="6">
        <v>21099</v>
      </c>
      <c r="AO28" s="6">
        <v>20830</v>
      </c>
      <c r="AP28" s="6">
        <v>20297</v>
      </c>
      <c r="AQ28" s="6">
        <v>20598</v>
      </c>
      <c r="AR28" s="6">
        <v>22175</v>
      </c>
      <c r="AS28" s="6">
        <v>20739</v>
      </c>
      <c r="AT28" s="6">
        <v>18538</v>
      </c>
      <c r="AU28" s="6">
        <v>20194</v>
      </c>
      <c r="AV28" s="6">
        <v>21744</v>
      </c>
      <c r="AW28" s="6">
        <v>21530</v>
      </c>
      <c r="AX28" s="6">
        <v>19742</v>
      </c>
      <c r="AY28" s="6">
        <v>19893</v>
      </c>
    </row>
    <row r="29" spans="1:51" x14ac:dyDescent="0.2">
      <c r="A29" t="s">
        <v>81</v>
      </c>
      <c r="B29" s="8" t="s">
        <v>82</v>
      </c>
      <c r="C29" s="16">
        <f>IF(G29=0,IF(AND(COUNT(H29:K29)=4,COUNT(L29:O29)=4),IF(AND(SUM(H29:K29)&gt;0,SUM(L29:O29)&gt;0),(SUM(H29:K29)-SUM(L29:O29))/(SUM(L29:O29)),"n/a"),"n/a"),IF(AND(COUNT(G29:J29)=4,COUNT(K29:N29)=4),IF(AND(SUM(G29:J29)&gt;0,SUM(K29:N29)&gt;0),(SUM(G29:J29)-SUM(K29:N29))/(SUM(K29:N29)),"n/a"),"n/a"))</f>
        <v>9.0347681096770216E-2</v>
      </c>
      <c r="D29" s="16">
        <f>IF(G29=0,IF(AND(COUNT(H29:O29)=8,COUNT(P29:W29)=8),IF(AND(SUM(H29:O29)&gt;0,SUM(P29:W29)&gt;0),(SUM(H29:O29)-SUM(P29:W29))/(SUM(P29:W29)),"n/a"),"n/a"),IF(AND(COUNT(G29:N29)=8,COUNT(O29:V29)=8),IF(AND(SUM(G29:N29)&gt;0,SUM(O29:V29)&gt;0),(SUM(G29:N29)-SUM(O29:V29))/(SUM(O29:V29)),"n/a"),"n/a"))</f>
        <v>8.3428022725454104E-2</v>
      </c>
      <c r="E29" s="16">
        <f>IF(G29=0,IF(AND(COUNT(H29:S29)=12,COUNT(AJ29:AU29)=12),IF(AND(SUM(H29:S29)&gt;0,SUM(AJ29:AU29)&gt;0),(SUM(H29:S29)-SUM(AJ29:AU29))/(SUM(AJ29:AU29)),"n/a"),"n/a"),IF(AND(COUNT(G29:R29)=12,COUNT(AI29:AT29)=12),IF(AND(SUM(G29:R29)&gt;0,SUM(AI29:AT29)&gt;0),(SUM(G29:R29)-SUM(AI29:AT29))/(SUM(AI29:AT29)),"n/a"),"n/a"))</f>
        <v>0.25426634065186154</v>
      </c>
      <c r="F29" s="18">
        <f>IF(G29=0,SUM(H29:K29),SUM(G29:J29))</f>
        <v>35312</v>
      </c>
      <c r="G29" s="24">
        <v>8809</v>
      </c>
      <c r="H29" s="25">
        <v>9011</v>
      </c>
      <c r="I29" s="12">
        <v>8805</v>
      </c>
      <c r="J29" s="26">
        <v>8687</v>
      </c>
      <c r="K29" s="26">
        <v>8313</v>
      </c>
      <c r="L29" s="21">
        <v>8397</v>
      </c>
      <c r="M29" s="6">
        <v>8275</v>
      </c>
      <c r="N29" s="6">
        <v>7401</v>
      </c>
      <c r="O29" s="6">
        <v>7908</v>
      </c>
      <c r="P29" s="21">
        <v>8063</v>
      </c>
      <c r="Q29" s="6">
        <v>8013</v>
      </c>
      <c r="R29" s="6">
        <v>7834</v>
      </c>
      <c r="S29" s="6">
        <v>7671</v>
      </c>
      <c r="T29" s="21">
        <v>7796</v>
      </c>
      <c r="U29" s="6">
        <v>7723</v>
      </c>
      <c r="V29" s="6">
        <v>7477</v>
      </c>
      <c r="W29" s="6">
        <v>7286</v>
      </c>
      <c r="X29" s="21">
        <v>7451</v>
      </c>
      <c r="Y29" s="6">
        <v>7325</v>
      </c>
      <c r="Z29" s="6">
        <v>7184</v>
      </c>
      <c r="AA29" s="6">
        <v>6942</v>
      </c>
      <c r="AB29" s="21">
        <v>7193</v>
      </c>
      <c r="AC29" s="6">
        <v>6961</v>
      </c>
      <c r="AD29" s="6">
        <v>6785</v>
      </c>
      <c r="AE29" s="6">
        <v>6686</v>
      </c>
      <c r="AF29" s="21">
        <v>6678</v>
      </c>
      <c r="AG29" s="6">
        <v>6798</v>
      </c>
      <c r="AH29" s="6">
        <v>6710</v>
      </c>
      <c r="AI29" s="6">
        <v>6629</v>
      </c>
      <c r="AJ29" s="6">
        <v>6795</v>
      </c>
      <c r="AK29" s="6">
        <v>6886</v>
      </c>
      <c r="AL29" s="6">
        <v>6785</v>
      </c>
      <c r="AM29" s="6">
        <v>6708</v>
      </c>
      <c r="AN29" s="6">
        <v>6737</v>
      </c>
      <c r="AO29" s="6">
        <v>6452</v>
      </c>
      <c r="AP29" s="6">
        <v>6674</v>
      </c>
      <c r="AQ29" s="6">
        <v>6328</v>
      </c>
      <c r="AR29" s="6">
        <v>6477</v>
      </c>
      <c r="AS29" s="6">
        <v>6512</v>
      </c>
      <c r="AT29" s="6">
        <v>6359</v>
      </c>
      <c r="AU29" s="6">
        <v>6392</v>
      </c>
      <c r="AV29" s="6">
        <v>6373</v>
      </c>
      <c r="AW29" s="6">
        <v>6407</v>
      </c>
      <c r="AX29" s="6">
        <v>6388</v>
      </c>
      <c r="AY29" s="6">
        <v>6278</v>
      </c>
    </row>
    <row r="30" spans="1:51" x14ac:dyDescent="0.2">
      <c r="A30" t="s">
        <v>37</v>
      </c>
      <c r="B30" s="8" t="s">
        <v>38</v>
      </c>
      <c r="C30" s="16">
        <f>IF(G30=0,IF(AND(COUNT(H30:K30)=4,COUNT(L30:O30)=4),IF(AND(SUM(H30:K30)&gt;0,SUM(L30:O30)&gt;0),(SUM(H30:K30)-SUM(L30:O30))/(SUM(L30:O30)),"n/a"),"n/a"),IF(AND(COUNT(G30:J30)=4,COUNT(K30:N30)=4),IF(AND(SUM(G30:J30)&gt;0,SUM(K30:N30)&gt;0),(SUM(G30:J30)-SUM(K30:N30))/(SUM(K30:N30)),"n/a"),"n/a"))</f>
        <v>0.1317302864793318</v>
      </c>
      <c r="D30" s="16">
        <f>IF(G30=0,IF(AND(COUNT(H30:O30)=8,COUNT(P30:W30)=8),IF(AND(SUM(H30:O30)&gt;0,SUM(P30:W30)&gt;0),(SUM(H30:O30)-SUM(P30:W30))/(SUM(P30:W30)),"n/a"),"n/a"),IF(AND(COUNT(G30:N30)=8,COUNT(O30:V30)=8),IF(AND(SUM(G30:N30)&gt;0,SUM(O30:V30)&gt;0),(SUM(G30:N30)-SUM(O30:V30))/(SUM(O30:V30)),"n/a"),"n/a"))</f>
        <v>0.17341903336229547</v>
      </c>
      <c r="E30" s="16">
        <f>IF(G30=0,IF(AND(COUNT(H30:S30)=12,COUNT(AJ30:AU30)=12),IF(AND(SUM(H30:S30)&gt;0,SUM(AJ30:AU30)&gt;0),(SUM(H30:S30)-SUM(AJ30:AU30))/(SUM(AJ30:AU30)),"n/a"),"n/a"),IF(AND(COUNT(G30:R30)=12,COUNT(AI30:AT30)=12),IF(AND(SUM(G30:R30)&gt;0,SUM(AI30:AT30)&gt;0),(SUM(G30:R30)-SUM(AI30:AT30))/(SUM(AI30:AT30)),"n/a"),"n/a"))</f>
        <v>1.1683192001182621</v>
      </c>
      <c r="F30" s="18">
        <f>IF(G30=0,SUM(H30:K30),SUM(G30:J30))</f>
        <v>297550</v>
      </c>
      <c r="G30" s="24">
        <v>80149</v>
      </c>
      <c r="H30" s="25">
        <v>73743</v>
      </c>
      <c r="I30" s="12">
        <v>72337</v>
      </c>
      <c r="J30" s="26">
        <v>71321</v>
      </c>
      <c r="K30" s="26">
        <v>70196</v>
      </c>
      <c r="L30" s="21">
        <v>65467</v>
      </c>
      <c r="M30" s="6">
        <v>65115</v>
      </c>
      <c r="N30" s="6">
        <v>62138</v>
      </c>
      <c r="O30" s="6">
        <v>64421</v>
      </c>
      <c r="P30" s="21">
        <v>60901</v>
      </c>
      <c r="Q30" s="6">
        <v>60351</v>
      </c>
      <c r="R30" s="6">
        <v>60595</v>
      </c>
      <c r="S30" s="6">
        <v>60308</v>
      </c>
      <c r="T30" s="21">
        <v>58417</v>
      </c>
      <c r="U30" s="6">
        <v>56556</v>
      </c>
      <c r="V30" s="6">
        <v>56086</v>
      </c>
      <c r="W30" s="6">
        <v>55188</v>
      </c>
      <c r="X30" s="21">
        <v>52061</v>
      </c>
      <c r="Y30" s="6">
        <v>50322</v>
      </c>
      <c r="Z30" s="6">
        <v>50053</v>
      </c>
      <c r="AA30" s="6">
        <v>48723</v>
      </c>
      <c r="AB30" s="21">
        <v>47535</v>
      </c>
      <c r="AC30" s="6">
        <v>46293</v>
      </c>
      <c r="AD30" s="6">
        <v>46485</v>
      </c>
      <c r="AE30" s="6">
        <v>44527</v>
      </c>
      <c r="AF30" s="21">
        <v>43599</v>
      </c>
      <c r="AG30" s="6">
        <v>41489</v>
      </c>
      <c r="AH30" s="6">
        <v>36263</v>
      </c>
      <c r="AI30" s="6">
        <v>35756</v>
      </c>
      <c r="AJ30" s="6">
        <v>33433</v>
      </c>
      <c r="AK30" s="6">
        <v>32759</v>
      </c>
      <c r="AL30" s="6">
        <v>32574</v>
      </c>
      <c r="AM30" s="6">
        <v>31708</v>
      </c>
      <c r="AN30" s="6">
        <v>31117</v>
      </c>
      <c r="AO30" s="6">
        <v>30624</v>
      </c>
      <c r="AP30" s="6">
        <v>30408</v>
      </c>
      <c r="AQ30" s="6">
        <v>30340</v>
      </c>
      <c r="AR30" s="6">
        <v>28769</v>
      </c>
      <c r="AS30" s="6">
        <v>27302</v>
      </c>
      <c r="AT30" s="6">
        <v>27265</v>
      </c>
      <c r="AU30" s="6">
        <v>27282</v>
      </c>
      <c r="AV30" s="6">
        <v>25916</v>
      </c>
      <c r="AW30" s="6">
        <v>25280</v>
      </c>
      <c r="AX30" s="6">
        <v>25234</v>
      </c>
      <c r="AY30" s="6">
        <v>25432</v>
      </c>
    </row>
    <row r="31" spans="1:51" x14ac:dyDescent="0.2">
      <c r="A31" t="s">
        <v>71</v>
      </c>
      <c r="B31" s="8" t="s">
        <v>72</v>
      </c>
      <c r="C31" s="16">
        <f>IF(G31=0,IF(AND(COUNT(H31:K31)=4,COUNT(L31:O31)=4),IF(AND(SUM(H31:K31)&gt;0,SUM(L31:O31)&gt;0),(SUM(H31:K31)-SUM(L31:O31))/(SUM(L31:O31)),"n/a"),"n/a"),IF(AND(COUNT(G31:J31)=4,COUNT(K31:N31)=4),IF(AND(SUM(G31:J31)&gt;0,SUM(K31:N31)&gt;0),(SUM(G31:J31)-SUM(K31:N31))/(SUM(K31:N31)),"n/a"),"n/a"))</f>
        <v>0.26144984546220851</v>
      </c>
      <c r="D31" s="16">
        <f>IF(G31=0,IF(AND(COUNT(H31:O31)=8,COUNT(P31:W31)=8),IF(AND(SUM(H31:O31)&gt;0,SUM(P31:W31)&gt;0),(SUM(H31:O31)-SUM(P31:W31))/(SUM(P31:W31)),"n/a"),"n/a"),IF(AND(COUNT(G31:N31)=8,COUNT(O31:V31)=8),IF(AND(SUM(G31:N31)&gt;0,SUM(O31:V31)&gt;0),(SUM(G31:N31)-SUM(O31:V31))/(SUM(O31:V31)),"n/a"),"n/a"))</f>
        <v>5.996619767773656E-2</v>
      </c>
      <c r="E31" s="16">
        <f>IF(G31=0,IF(AND(COUNT(H31:S31)=12,COUNT(AJ31:AU31)=12),IF(AND(SUM(H31:S31)&gt;0,SUM(AJ31:AU31)&gt;0),(SUM(H31:S31)-SUM(AJ31:AU31))/(SUM(AJ31:AU31)),"n/a"),"n/a"),IF(AND(COUNT(G31:R31)=12,COUNT(AI31:AT31)=12),IF(AND(SUM(G31:R31)&gt;0,SUM(AI31:AT31)&gt;0),(SUM(G31:R31)-SUM(AI31:AT31))/(SUM(AI31:AT31)),"n/a"),"n/a"))</f>
        <v>0.97380151502721035</v>
      </c>
      <c r="F31" s="18">
        <f>IF(G31=0,SUM(H31:K31),SUM(G31:J31))</f>
        <v>26937</v>
      </c>
      <c r="G31" s="24">
        <v>7189</v>
      </c>
      <c r="H31" s="25">
        <v>7059</v>
      </c>
      <c r="I31" s="12">
        <v>6559</v>
      </c>
      <c r="J31" s="26">
        <v>6130</v>
      </c>
      <c r="K31" s="26">
        <v>5729</v>
      </c>
      <c r="L31" s="21">
        <v>5687</v>
      </c>
      <c r="M31" s="6">
        <v>5101</v>
      </c>
      <c r="N31" s="6">
        <v>4837</v>
      </c>
      <c r="O31" s="6">
        <v>5854</v>
      </c>
      <c r="P31" s="21">
        <v>6054</v>
      </c>
      <c r="Q31" s="6">
        <v>6137</v>
      </c>
      <c r="R31" s="6">
        <v>5840</v>
      </c>
      <c r="S31" s="6">
        <v>5494</v>
      </c>
      <c r="T31" s="21">
        <v>5506</v>
      </c>
      <c r="U31" s="6">
        <v>5434</v>
      </c>
      <c r="V31" s="6">
        <v>5240</v>
      </c>
      <c r="W31" s="6">
        <v>5073</v>
      </c>
      <c r="X31" s="21">
        <v>4862</v>
      </c>
      <c r="Y31" s="6">
        <v>4855</v>
      </c>
      <c r="Z31" s="6">
        <v>4565</v>
      </c>
      <c r="AA31" s="6">
        <v>4477</v>
      </c>
      <c r="AB31" s="21">
        <v>4461</v>
      </c>
      <c r="AC31" s="6">
        <v>4261</v>
      </c>
      <c r="AD31" s="6">
        <v>3630</v>
      </c>
      <c r="AE31" s="6">
        <v>3626</v>
      </c>
      <c r="AF31" s="21">
        <v>3565</v>
      </c>
      <c r="AG31" s="6">
        <v>3571</v>
      </c>
      <c r="AH31" s="6">
        <v>3518</v>
      </c>
      <c r="AI31" s="6">
        <v>3409</v>
      </c>
      <c r="AJ31" s="6">
        <v>3382</v>
      </c>
      <c r="AK31" s="6">
        <v>3229</v>
      </c>
      <c r="AL31" s="6">
        <v>3155</v>
      </c>
      <c r="AM31" s="6">
        <v>3163</v>
      </c>
      <c r="AN31" s="6">
        <v>3155</v>
      </c>
      <c r="AO31" s="6">
        <v>2973</v>
      </c>
      <c r="AP31" s="6">
        <v>3001</v>
      </c>
      <c r="AQ31" s="6">
        <v>2958</v>
      </c>
      <c r="AR31" s="6">
        <v>2846</v>
      </c>
      <c r="AS31" s="6">
        <v>2731</v>
      </c>
      <c r="AT31" s="6">
        <v>2565</v>
      </c>
      <c r="AU31" s="6">
        <v>2578</v>
      </c>
      <c r="AV31" s="6">
        <v>2547</v>
      </c>
      <c r="AW31" s="6">
        <v>2383</v>
      </c>
      <c r="AX31" s="6">
        <v>2322</v>
      </c>
      <c r="AY31" s="6">
        <v>2245</v>
      </c>
    </row>
    <row r="32" spans="1:51" x14ac:dyDescent="0.2">
      <c r="A32" t="s">
        <v>79</v>
      </c>
      <c r="B32" s="8" t="s">
        <v>80</v>
      </c>
      <c r="C32" s="16">
        <f>IF(G32=0,IF(AND(COUNT(H32:K32)=4,COUNT(L32:O32)=4),IF(AND(SUM(H32:K32)&gt;0,SUM(L32:O32)&gt;0),(SUM(H32:K32)-SUM(L32:O32))/(SUM(L32:O32)),"n/a"),"n/a"),IF(AND(COUNT(G32:J32)=4,COUNT(K32:N32)=4),IF(AND(SUM(G32:J32)&gt;0,SUM(K32:N32)&gt;0),(SUM(G32:J32)-SUM(K32:N32))/(SUM(K32:N32)),"n/a"),"n/a"))</f>
        <v>3.6673382272344825E-2</v>
      </c>
      <c r="D32" s="16">
        <f>IF(G32=0,IF(AND(COUNT(H32:O32)=8,COUNT(P32:W32)=8),IF(AND(SUM(H32:O32)&gt;0,SUM(P32:W32)&gt;0),(SUM(H32:O32)-SUM(P32:W32))/(SUM(P32:W32)),"n/a"),"n/a"),IF(AND(COUNT(G32:N32)=8,COUNT(O32:V32)=8),IF(AND(SUM(G32:N32)&gt;0,SUM(O32:V32)&gt;0),(SUM(G32:N32)-SUM(O32:V32))/(SUM(O32:V32)),"n/a"),"n/a"))</f>
        <v>4.8749090715202482E-3</v>
      </c>
      <c r="E32" s="16">
        <f>IF(G32=0,IF(AND(COUNT(H32:S32)=12,COUNT(AJ32:AU32)=12),IF(AND(SUM(H32:S32)&gt;0,SUM(AJ32:AU32)&gt;0),(SUM(H32:S32)-SUM(AJ32:AU32))/(SUM(AJ32:AU32)),"n/a"),"n/a"),IF(AND(COUNT(G32:R32)=12,COUNT(AI32:AT32)=12),IF(AND(SUM(G32:R32)&gt;0,SUM(AI32:AT32)&gt;0),(SUM(G32:R32)-SUM(AI32:AT32))/(SUM(AI32:AT32)),"n/a"),"n/a"))</f>
        <v>7.6200175917781582E-2</v>
      </c>
      <c r="F32" s="18">
        <f>IF(G32=0,SUM(H32:K32),SUM(G32:J32))</f>
        <v>134300</v>
      </c>
      <c r="G32" s="24">
        <v>33554</v>
      </c>
      <c r="H32" s="25">
        <v>34067</v>
      </c>
      <c r="I32" s="12">
        <v>32915</v>
      </c>
      <c r="J32" s="26">
        <v>33764</v>
      </c>
      <c r="K32" s="26">
        <v>32867</v>
      </c>
      <c r="L32" s="27">
        <v>34692</v>
      </c>
      <c r="M32" s="28">
        <v>31543</v>
      </c>
      <c r="N32" s="28">
        <v>30447</v>
      </c>
      <c r="O32" s="28">
        <v>31610</v>
      </c>
      <c r="P32" s="27">
        <v>34775</v>
      </c>
      <c r="Q32" s="28">
        <v>32894</v>
      </c>
      <c r="R32" s="28">
        <v>32071</v>
      </c>
      <c r="S32" s="28">
        <v>32128</v>
      </c>
      <c r="T32" s="27">
        <v>34281</v>
      </c>
      <c r="U32" s="28">
        <v>32607</v>
      </c>
      <c r="V32" s="28">
        <v>32203</v>
      </c>
      <c r="W32" s="28">
        <v>31772</v>
      </c>
      <c r="X32" s="27">
        <v>33955</v>
      </c>
      <c r="Y32" s="28">
        <v>31717</v>
      </c>
      <c r="Z32" s="28">
        <v>30548</v>
      </c>
      <c r="AA32" s="28">
        <v>29814</v>
      </c>
      <c r="AB32" s="27">
        <v>32340</v>
      </c>
      <c r="AC32" s="28">
        <v>30937</v>
      </c>
      <c r="AD32" s="28">
        <v>30532</v>
      </c>
      <c r="AE32" s="28">
        <v>32171</v>
      </c>
      <c r="AF32" s="27">
        <v>34254</v>
      </c>
      <c r="AG32" s="28">
        <v>33158</v>
      </c>
      <c r="AH32" s="28">
        <v>32224</v>
      </c>
      <c r="AI32" s="28">
        <v>31984</v>
      </c>
      <c r="AJ32" s="28">
        <v>33192</v>
      </c>
      <c r="AK32" s="28">
        <v>31586</v>
      </c>
      <c r="AL32" s="28">
        <v>31483</v>
      </c>
      <c r="AM32" s="28">
        <v>30818</v>
      </c>
      <c r="AN32" s="28">
        <v>31065</v>
      </c>
      <c r="AO32" s="28">
        <v>30279</v>
      </c>
      <c r="AP32" s="28">
        <v>29786</v>
      </c>
      <c r="AQ32" s="28">
        <v>29420</v>
      </c>
      <c r="AR32" s="28">
        <v>30045</v>
      </c>
      <c r="AS32" s="28">
        <v>29007</v>
      </c>
      <c r="AT32" s="28">
        <v>28552</v>
      </c>
      <c r="AU32" s="28">
        <v>28242</v>
      </c>
      <c r="AV32" s="28">
        <v>28436</v>
      </c>
      <c r="AW32" s="28">
        <v>27913</v>
      </c>
      <c r="AX32" s="28">
        <v>27536</v>
      </c>
      <c r="AY32" s="28">
        <v>26990</v>
      </c>
    </row>
    <row r="33" spans="1:51" x14ac:dyDescent="0.2">
      <c r="A33" t="s">
        <v>85</v>
      </c>
      <c r="B33" s="8" t="s">
        <v>86</v>
      </c>
      <c r="C33" s="16">
        <f>IF(G33=0,IF(AND(COUNT(H33:K33)=4,COUNT(L33:O33)=4),IF(AND(SUM(H33:K33)&gt;0,SUM(L33:O33)&gt;0),(SUM(H33:K33)-SUM(L33:O33))/(SUM(L33:O33)),"n/a"),"n/a"),IF(AND(COUNT(G33:J33)=4,COUNT(K33:N33)=4),IF(AND(SUM(G33:J33)&gt;0,SUM(K33:N33)&gt;0),(SUM(G33:J33)-SUM(K33:N33))/(SUM(K33:N33)),"n/a"),"n/a"))</f>
        <v>8.4183327617969109E-2</v>
      </c>
      <c r="D33" s="16">
        <f>IF(G33=0,IF(AND(COUNT(H33:O33)=8,COUNT(P33:W33)=8),IF(AND(SUM(H33:O33)&gt;0,SUM(P33:W33)&gt;0),(SUM(H33:O33)-SUM(P33:W33))/(SUM(P33:W33)),"n/a"),"n/a"),IF(AND(COUNT(G33:N33)=8,COUNT(O33:V33)=8),IF(AND(SUM(G33:N33)&gt;0,SUM(O33:V33)&gt;0),(SUM(G33:N33)-SUM(O33:V33))/(SUM(O33:V33)),"n/a"),"n/a"))</f>
        <v>3.0833251158662853E-2</v>
      </c>
      <c r="E33" s="16">
        <f>IF(G33=0,IF(AND(COUNT(H33:S33)=12,COUNT(AJ33:AU33)=12),IF(AND(SUM(H33:S33)&gt;0,SUM(AJ33:AU33)&gt;0),(SUM(H33:S33)-SUM(AJ33:AU33))/(SUM(AJ33:AU33)),"n/a"),"n/a"),IF(AND(COUNT(G33:R33)=12,COUNT(AI33:AT33)=12),IF(AND(SUM(G33:R33)&gt;0,SUM(AI33:AT33)&gt;0),(SUM(G33:R33)-SUM(AI33:AT33))/(SUM(AI33:AT33)),"n/a"),"n/a"))</f>
        <v>0.64997538780541986</v>
      </c>
      <c r="F33" s="18">
        <f>IF(G33=0,SUM(H33:K33),SUM(G33:J33))</f>
        <v>135949</v>
      </c>
      <c r="G33" s="24">
        <v>33756</v>
      </c>
      <c r="H33" s="25">
        <v>33901</v>
      </c>
      <c r="I33" s="12">
        <v>34262</v>
      </c>
      <c r="J33" s="26">
        <v>34030</v>
      </c>
      <c r="K33" s="26">
        <v>32779</v>
      </c>
      <c r="L33" s="21">
        <v>36307</v>
      </c>
      <c r="M33" s="6">
        <v>25943</v>
      </c>
      <c r="N33" s="6">
        <v>30364</v>
      </c>
      <c r="O33" s="6">
        <v>31336</v>
      </c>
      <c r="P33" s="21">
        <v>34339</v>
      </c>
      <c r="Q33" s="6">
        <v>17162</v>
      </c>
      <c r="R33" s="6">
        <v>34591</v>
      </c>
      <c r="S33" s="6">
        <v>34528</v>
      </c>
      <c r="T33" s="21">
        <v>33793</v>
      </c>
      <c r="U33" s="6">
        <v>33442</v>
      </c>
      <c r="V33" s="6">
        <v>34334</v>
      </c>
      <c r="W33" s="6">
        <v>33021</v>
      </c>
      <c r="X33" s="21">
        <v>30740</v>
      </c>
      <c r="Y33" s="6">
        <v>30149</v>
      </c>
      <c r="Z33" s="6">
        <v>30118</v>
      </c>
      <c r="AA33" s="6">
        <v>29446</v>
      </c>
      <c r="AB33" s="21">
        <v>28501</v>
      </c>
      <c r="AC33" s="6">
        <v>28636</v>
      </c>
      <c r="AD33" s="6">
        <v>29498</v>
      </c>
      <c r="AE33" s="6">
        <v>30184</v>
      </c>
      <c r="AF33" s="21">
        <v>29033</v>
      </c>
      <c r="AG33" s="6">
        <v>28522</v>
      </c>
      <c r="AH33" s="6">
        <v>28795</v>
      </c>
      <c r="AI33" s="6">
        <v>26573</v>
      </c>
      <c r="AJ33" s="6">
        <v>19554</v>
      </c>
      <c r="AK33" s="6">
        <v>19057</v>
      </c>
      <c r="AL33" s="6">
        <v>19401</v>
      </c>
      <c r="AM33" s="6">
        <v>19605</v>
      </c>
      <c r="AN33" s="6">
        <v>18329</v>
      </c>
      <c r="AO33" s="6">
        <v>17941</v>
      </c>
      <c r="AP33" s="6">
        <v>18313</v>
      </c>
      <c r="AQ33" s="6">
        <v>18647</v>
      </c>
      <c r="AR33" s="6">
        <v>17316</v>
      </c>
      <c r="AS33" s="6">
        <v>17073</v>
      </c>
      <c r="AT33" s="6">
        <v>17752</v>
      </c>
      <c r="AU33" s="6">
        <v>18651</v>
      </c>
      <c r="AV33" s="6">
        <v>18157</v>
      </c>
      <c r="AW33" s="6">
        <v>17967</v>
      </c>
      <c r="AX33" s="6">
        <v>18371</v>
      </c>
      <c r="AY33" s="6">
        <v>18502</v>
      </c>
    </row>
    <row r="34" spans="1:51" x14ac:dyDescent="0.2">
      <c r="A34" t="s">
        <v>43</v>
      </c>
      <c r="B34" s="8" t="s">
        <v>44</v>
      </c>
      <c r="C34" s="16">
        <f>IF(G34=0,IF(AND(COUNT(H34:K34)=4,COUNT(L34:O34)=4),IF(AND(SUM(H34:K34)&gt;0,SUM(L34:O34)&gt;0),(SUM(H34:K34)-SUM(L34:O34))/(SUM(L34:O34)),"n/a"),"n/a"),IF(AND(COUNT(G34:J34)=4,COUNT(K34:N34)=4),IF(AND(SUM(G34:J34)&gt;0,SUM(K34:N34)&gt;0),(SUM(G34:J34)-SUM(K34:N34))/(SUM(K34:N34)),"n/a"),"n/a"))</f>
        <v>2.4327954345069579E-2</v>
      </c>
      <c r="D34" s="16">
        <f>IF(G34=0,IF(AND(COUNT(H34:O34)=8,COUNT(P34:W34)=8),IF(AND(SUM(H34:O34)&gt;0,SUM(P34:W34)&gt;0),(SUM(H34:O34)-SUM(P34:W34))/(SUM(P34:W34)),"n/a"),"n/a"),IF(AND(COUNT(G34:N34)=8,COUNT(O34:V34)=8),IF(AND(SUM(G34:N34)&gt;0,SUM(O34:V34)&gt;0),(SUM(G34:N34)-SUM(O34:V34))/(SUM(O34:V34)),"n/a"),"n/a"))</f>
        <v>9.0079730808604652E-2</v>
      </c>
      <c r="E34" s="16">
        <f>IF(G34=0,IF(AND(COUNT(H34:S34)=12,COUNT(AJ34:AU34)=12),IF(AND(SUM(H34:S34)&gt;0,SUM(AJ34:AU34)&gt;0),(SUM(H34:S34)-SUM(AJ34:AU34))/(SUM(AJ34:AU34)),"n/a"),"n/a"),IF(AND(COUNT(G34:R34)=12,COUNT(AI34:AT34)=12),IF(AND(SUM(G34:R34)&gt;0,SUM(AI34:AT34)&gt;0),(SUM(G34:R34)-SUM(AI34:AT34))/(SUM(AI34:AT34)),"n/a"),"n/a"))</f>
        <v>0.15746793644047655</v>
      </c>
      <c r="F34" s="18">
        <f>IF(G34=0,SUM(H34:K34),SUM(G34:J34))</f>
        <v>572754</v>
      </c>
      <c r="G34" s="24">
        <v>152871</v>
      </c>
      <c r="H34" s="25">
        <v>140525</v>
      </c>
      <c r="I34" s="12">
        <v>141048</v>
      </c>
      <c r="J34" s="26">
        <v>138310</v>
      </c>
      <c r="K34" s="26">
        <v>152079</v>
      </c>
      <c r="L34" s="21">
        <v>134708</v>
      </c>
      <c r="M34" s="6">
        <v>137742</v>
      </c>
      <c r="N34" s="6">
        <v>134622</v>
      </c>
      <c r="O34" s="6">
        <v>141671</v>
      </c>
      <c r="P34" s="21">
        <v>127991</v>
      </c>
      <c r="Q34" s="6">
        <v>130377</v>
      </c>
      <c r="R34" s="6">
        <v>123925</v>
      </c>
      <c r="S34" s="6">
        <v>138793</v>
      </c>
      <c r="T34" s="21">
        <v>124894</v>
      </c>
      <c r="U34" s="6">
        <v>128028</v>
      </c>
      <c r="V34" s="6">
        <v>122690</v>
      </c>
      <c r="W34" s="6">
        <v>136267</v>
      </c>
      <c r="X34" s="21">
        <v>123179</v>
      </c>
      <c r="Y34" s="6">
        <v>123355</v>
      </c>
      <c r="Z34" s="6">
        <v>117542</v>
      </c>
      <c r="AA34" s="6">
        <v>130936</v>
      </c>
      <c r="AB34" s="21">
        <v>118179</v>
      </c>
      <c r="AC34" s="6">
        <v>120854</v>
      </c>
      <c r="AD34" s="6">
        <v>115904</v>
      </c>
      <c r="AE34" s="6">
        <v>129667</v>
      </c>
      <c r="AF34" s="21">
        <v>117408</v>
      </c>
      <c r="AG34" s="6">
        <v>120229</v>
      </c>
      <c r="AH34" s="6">
        <v>114826</v>
      </c>
      <c r="AI34" s="6">
        <v>131565</v>
      </c>
      <c r="AJ34" s="6">
        <v>119001</v>
      </c>
      <c r="AK34" s="6">
        <v>120125</v>
      </c>
      <c r="AL34" s="6">
        <v>114960</v>
      </c>
      <c r="AM34" s="6">
        <v>129706</v>
      </c>
      <c r="AN34" s="6">
        <v>115688</v>
      </c>
      <c r="AO34" s="6">
        <v>116830</v>
      </c>
      <c r="AP34" s="6">
        <v>114070</v>
      </c>
      <c r="AQ34" s="6">
        <v>127559</v>
      </c>
      <c r="AR34" s="6">
        <v>113800</v>
      </c>
      <c r="AS34" s="6">
        <v>114282</v>
      </c>
      <c r="AT34" s="6">
        <v>113010</v>
      </c>
      <c r="AU34" s="6">
        <v>122728</v>
      </c>
      <c r="AV34" s="6">
        <v>110226</v>
      </c>
      <c r="AW34" s="6">
        <v>109366</v>
      </c>
      <c r="AX34" s="6">
        <v>104189</v>
      </c>
      <c r="AY34" s="6">
        <v>116360</v>
      </c>
    </row>
    <row r="35" spans="1:51" x14ac:dyDescent="0.2">
      <c r="K35" s="11"/>
      <c r="L35" s="5"/>
      <c r="M35" s="5"/>
      <c r="N35" s="5"/>
      <c r="O35" s="5"/>
      <c r="P35" s="7"/>
      <c r="Q35" s="5"/>
      <c r="R35" s="5"/>
      <c r="S35" s="5"/>
      <c r="T35" s="7"/>
      <c r="U35" s="5"/>
      <c r="V35" s="5"/>
      <c r="W35" s="5"/>
      <c r="X35" s="7"/>
      <c r="Y35" s="5"/>
      <c r="Z35" s="5"/>
      <c r="AA35" s="5"/>
      <c r="AB35" s="7"/>
      <c r="AC35" s="5"/>
      <c r="AD35" s="5"/>
      <c r="AE35" s="5"/>
      <c r="AF35" s="7"/>
      <c r="AG35" s="5"/>
      <c r="AH35" s="5"/>
      <c r="AI35" s="5"/>
    </row>
  </sheetData>
  <autoFilter ref="A4:AY34" xr:uid="{E6386133-2149-644F-BA07-4E6771FA8943}">
    <sortState xmlns:xlrd2="http://schemas.microsoft.com/office/spreadsheetml/2017/richdata2" ref="A5:AY34">
      <sortCondition ref="A4:A34"/>
    </sortState>
  </autoFilter>
  <mergeCells count="2">
    <mergeCell ref="A1:F1"/>
    <mergeCell ref="A2:F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2021-01-28T01:36:02Z</dcterms:created>
  <dcterms:modified xsi:type="dcterms:W3CDTF">2022-05-22T18:24:39Z</dcterms:modified>
</cp:coreProperties>
</file>