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2" i="2"/>
  <c r="W31" i="2"/>
  <c r="AU16" i="2"/>
  <c r="W30" i="2"/>
  <c r="AU10" i="2"/>
  <c r="AU8" i="2"/>
  <c r="W18" i="2"/>
  <c r="AT3" i="2"/>
  <c r="W11" i="2"/>
  <c r="W9" i="2"/>
  <c r="AU7" i="2"/>
  <c r="AU32" i="2"/>
  <c r="W14" i="2"/>
  <c r="AU18" i="2"/>
  <c r="AU40" i="2"/>
  <c r="W7" i="2"/>
  <c r="AU15" i="2"/>
  <c r="W13" i="2"/>
  <c r="V3" i="2"/>
  <c r="AU33" i="2"/>
  <c r="W39" i="2"/>
  <c r="AU39" i="2"/>
  <c r="W36" i="2"/>
  <c r="AU3" i="2"/>
  <c r="AU31" i="2"/>
  <c r="AU37" i="2"/>
  <c r="AU38" i="2"/>
  <c r="W35" i="2"/>
  <c r="W33" i="2"/>
  <c r="W6" i="2"/>
  <c r="AU9" i="2"/>
  <c r="AU13" i="2"/>
  <c r="AU36" i="2"/>
  <c r="AU4" i="2"/>
  <c r="AU11" i="2"/>
  <c r="AU6" i="2"/>
  <c r="W8" i="2"/>
  <c r="W32" i="2"/>
  <c r="AU30" i="2"/>
  <c r="W10" i="2"/>
  <c r="AU35" i="2"/>
  <c r="AU12" i="2"/>
  <c r="W40" i="2"/>
  <c r="AU41" i="2"/>
  <c r="W42" i="2"/>
  <c r="AU42" i="2"/>
  <c r="AU14" i="2"/>
  <c r="W16" i="2"/>
  <c r="W15" i="2"/>
  <c r="AU17" i="2"/>
  <c r="W38" i="2"/>
  <c r="W34" i="2"/>
  <c r="AU34" i="2"/>
  <c r="W17" i="2"/>
  <c r="W3" i="2"/>
  <c r="W4" i="2"/>
  <c r="W41" i="2"/>
  <c r="W37" i="2"/>
  <c r="W22" i="2" l="1"/>
  <c r="AU22" i="2"/>
  <c r="K121" i="14"/>
  <c r="AT8" i="2"/>
  <c r="K120" i="14"/>
  <c r="B139" i="23"/>
  <c r="L121" i="14"/>
  <c r="B75" i="23"/>
  <c r="K119" i="14"/>
  <c r="L120" i="14"/>
  <c r="L119" i="14"/>
  <c r="K118" i="14"/>
  <c r="B79" i="23" l="1"/>
  <c r="B78" i="23"/>
  <c r="B259" i="23"/>
  <c r="L115" i="14"/>
  <c r="K113" i="14"/>
  <c r="L122" i="14"/>
  <c r="K123" i="14"/>
  <c r="L111" i="14"/>
  <c r="L112" i="14"/>
  <c r="L114" i="14"/>
  <c r="L124" i="14"/>
  <c r="K122" i="14"/>
  <c r="K112" i="14"/>
  <c r="L110" i="14"/>
  <c r="K111" i="14"/>
  <c r="L123" i="14"/>
  <c r="L113" i="14"/>
  <c r="K110" i="14"/>
  <c r="K124" i="14"/>
  <c r="K114" i="14"/>
  <c r="K115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3" i="2"/>
  <c r="T18" i="2"/>
  <c r="AS10" i="2"/>
  <c r="AS6" i="2"/>
  <c r="AS18" i="2"/>
  <c r="T8" i="2"/>
  <c r="U13" i="2"/>
  <c r="T10" i="2"/>
  <c r="T17" i="2"/>
  <c r="T7" i="2"/>
  <c r="T11" i="2"/>
  <c r="AS3" i="2"/>
  <c r="AS8" i="2"/>
  <c r="U7" i="2"/>
  <c r="AS11" i="2"/>
  <c r="AR14" i="2"/>
  <c r="AR12" i="2"/>
  <c r="T6" i="2"/>
  <c r="AS9" i="2"/>
  <c r="AR11" i="2"/>
  <c r="U10" i="2"/>
  <c r="AS16" i="2"/>
  <c r="T9" i="2"/>
  <c r="AR10" i="2"/>
  <c r="AR8" i="2"/>
  <c r="AS7" i="2"/>
  <c r="AR3" i="2"/>
  <c r="AR6" i="2"/>
  <c r="U18" i="2"/>
  <c r="AS12" i="2"/>
  <c r="AS15" i="2"/>
  <c r="U6" i="2"/>
  <c r="U17" i="2"/>
  <c r="AR13" i="2"/>
  <c r="AR15" i="2"/>
  <c r="U9" i="2"/>
  <c r="AS14" i="2"/>
  <c r="T14" i="2"/>
  <c r="U15" i="2"/>
  <c r="T15" i="2"/>
  <c r="T12" i="2"/>
  <c r="U12" i="2"/>
  <c r="U14" i="2"/>
  <c r="AR16" i="2"/>
  <c r="AR4" i="2"/>
  <c r="AS13" i="2"/>
  <c r="AR9" i="2"/>
  <c r="U16" i="2"/>
  <c r="T16" i="2"/>
  <c r="AR17" i="2"/>
  <c r="U11" i="2"/>
  <c r="U8" i="2"/>
  <c r="AR7" i="2"/>
  <c r="AS17" i="2"/>
  <c r="AR18" i="2"/>
  <c r="AS4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11" i="2"/>
  <c r="AQ8" i="2"/>
  <c r="AQ9" i="2"/>
  <c r="AQ17" i="2"/>
  <c r="AQ10" i="2"/>
  <c r="AQ15" i="2"/>
  <c r="AQ7" i="2"/>
  <c r="G25" i="23"/>
  <c r="AQ14" i="2"/>
  <c r="H26" i="23"/>
  <c r="AQ16" i="2"/>
  <c r="AQ6" i="2"/>
  <c r="C139" i="23"/>
  <c r="C75" i="23"/>
  <c r="AQ13" i="2"/>
  <c r="AQ12" i="2"/>
  <c r="C79" i="23" l="1"/>
  <c r="C78" i="23"/>
  <c r="C212" i="23"/>
  <c r="C213" i="23" s="1"/>
  <c r="B208" i="23"/>
  <c r="AQ5" i="2"/>
  <c r="S19" i="2"/>
  <c r="S5" i="2"/>
  <c r="S6" i="2"/>
  <c r="AQ4" i="2"/>
  <c r="H25" i="23"/>
  <c r="S16" i="2"/>
  <c r="S15" i="2"/>
  <c r="S8" i="2"/>
  <c r="S18" i="2"/>
  <c r="S14" i="2"/>
  <c r="AQ3" i="2"/>
  <c r="S11" i="2"/>
  <c r="S17" i="2"/>
  <c r="S4" i="2"/>
  <c r="S3" i="2"/>
  <c r="S13" i="2"/>
  <c r="S12" i="2"/>
  <c r="S9" i="2"/>
  <c r="S10" i="2"/>
  <c r="G26" i="23"/>
  <c r="S7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AU27" i="2"/>
  <c r="N115" i="14"/>
  <c r="AU28" i="2"/>
  <c r="G27" i="23"/>
  <c r="N124" i="14"/>
  <c r="N113" i="14"/>
  <c r="N122" i="14"/>
  <c r="W27" i="2"/>
  <c r="M119" i="14"/>
  <c r="N111" i="14"/>
  <c r="M115" i="14"/>
  <c r="N110" i="14"/>
  <c r="N123" i="14"/>
  <c r="AG28" i="2"/>
  <c r="M120" i="14"/>
  <c r="N114" i="14"/>
  <c r="M122" i="14"/>
  <c r="M114" i="14"/>
  <c r="W28" i="2"/>
  <c r="M113" i="14"/>
  <c r="H27" i="23"/>
  <c r="N119" i="14"/>
  <c r="M123" i="14"/>
  <c r="M124" i="14"/>
  <c r="N121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2" i="14"/>
  <c r="M121" i="14"/>
  <c r="N120" i="14"/>
  <c r="M110" i="14"/>
  <c r="M112" i="14"/>
  <c r="D75" i="23"/>
  <c r="D139" i="23"/>
  <c r="E139" i="23"/>
  <c r="E75" i="23"/>
  <c r="M11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J3" i="33" l="1"/>
  <c r="H35" i="2"/>
  <c r="H8" i="2"/>
  <c r="AQ39" i="2"/>
  <c r="M125" i="14"/>
  <c r="AJ30" i="2"/>
  <c r="P11" i="2"/>
  <c r="AB12" i="2"/>
  <c r="AK14" i="2"/>
  <c r="G41" i="2"/>
  <c r="AF31" i="2"/>
  <c r="H17" i="2"/>
  <c r="AO17" i="2"/>
  <c r="AQ28" i="2"/>
  <c r="AM3" i="2"/>
  <c r="L15" i="2"/>
  <c r="AB28" i="2"/>
  <c r="Q36" i="2"/>
  <c r="AG18" i="2"/>
  <c r="AB10" i="2"/>
  <c r="AD3" i="2"/>
  <c r="B55" i="34"/>
  <c r="O39" i="2"/>
  <c r="AP12" i="2"/>
  <c r="L28" i="2"/>
  <c r="C42" i="2"/>
  <c r="K128" i="14"/>
  <c r="AG36" i="2"/>
  <c r="AD17" i="2"/>
  <c r="AG11" i="2"/>
  <c r="AB35" i="2"/>
  <c r="AK27" i="2"/>
  <c r="AI7" i="2"/>
  <c r="Q9" i="2"/>
  <c r="AD34" i="2"/>
  <c r="P15" i="2"/>
  <c r="AT18" i="2"/>
  <c r="AT12" i="2"/>
  <c r="Q15" i="2"/>
  <c r="V9" i="2"/>
  <c r="R31" i="2"/>
  <c r="P30" i="2"/>
  <c r="K36" i="2"/>
  <c r="G15" i="23"/>
  <c r="AB3" i="2"/>
  <c r="AO11" i="2"/>
  <c r="AA3" i="2"/>
  <c r="N3" i="2"/>
  <c r="P36" i="2"/>
  <c r="S42" i="2"/>
  <c r="AN4" i="2"/>
  <c r="AK10" i="2"/>
  <c r="R35" i="2"/>
  <c r="G15" i="2"/>
  <c r="V34" i="2"/>
  <c r="M32" i="2"/>
  <c r="AM16" i="2"/>
  <c r="N32" i="2"/>
  <c r="AQ34" i="2"/>
  <c r="I39" i="2"/>
  <c r="P13" i="2"/>
  <c r="AK3" i="2"/>
  <c r="K16" i="2"/>
  <c r="AD38" i="2"/>
  <c r="I34" i="2"/>
  <c r="Q40" i="2"/>
  <c r="G39" i="2"/>
  <c r="M40" i="2"/>
  <c r="AD10" i="2"/>
  <c r="K39" i="2"/>
  <c r="H37" i="2"/>
  <c r="AT16" i="2"/>
  <c r="AB40" i="2"/>
  <c r="C27" i="2"/>
  <c r="S32" i="2"/>
  <c r="D15" i="2"/>
  <c r="M33" i="2"/>
  <c r="AH36" i="2"/>
  <c r="P31" i="2"/>
  <c r="AG7" i="2"/>
  <c r="S31" i="2"/>
  <c r="D36" i="2"/>
  <c r="AH32" i="2"/>
  <c r="J32" i="2"/>
  <c r="H30" i="2"/>
  <c r="F15" i="2"/>
  <c r="O33" i="2"/>
  <c r="AC13" i="2"/>
  <c r="AG16" i="2"/>
  <c r="B62" i="34"/>
  <c r="AT40" i="2"/>
  <c r="AE17" i="2"/>
  <c r="AJ33" i="2"/>
  <c r="AP10" i="2"/>
  <c r="AB11" i="2"/>
  <c r="AE15" i="2"/>
  <c r="C39" i="2"/>
  <c r="AD12" i="2"/>
  <c r="AG30" i="2"/>
  <c r="AI12" i="2"/>
  <c r="P18" i="2"/>
  <c r="AA35" i="2"/>
  <c r="AB7" i="2"/>
  <c r="AJ14" i="2"/>
  <c r="AH38" i="2"/>
  <c r="AP33" i="2"/>
  <c r="P27" i="2"/>
  <c r="AT9" i="2"/>
  <c r="AM31" i="2"/>
  <c r="AI11" i="2"/>
  <c r="AL32" i="2"/>
  <c r="H38" i="2"/>
  <c r="M41" i="2"/>
  <c r="K129" i="14"/>
  <c r="Q34" i="2"/>
  <c r="K42" i="2"/>
  <c r="AE36" i="2"/>
  <c r="AL9" i="2"/>
  <c r="AO10" i="2"/>
  <c r="AD31" i="2"/>
  <c r="AH27" i="2"/>
  <c r="AL12" i="2"/>
  <c r="M39" i="2"/>
  <c r="AI31" i="2"/>
  <c r="AI27" i="2"/>
  <c r="AJ7" i="2"/>
  <c r="AC9" i="2"/>
  <c r="G38" i="2"/>
  <c r="E10" i="2"/>
  <c r="K28" i="2"/>
  <c r="AF18" i="2"/>
  <c r="O38" i="2"/>
  <c r="AC33" i="2"/>
  <c r="AT15" i="2"/>
  <c r="S37" i="2"/>
  <c r="AF14" i="2"/>
  <c r="J11" i="2"/>
  <c r="S36" i="2"/>
  <c r="M17" i="2"/>
  <c r="C34" i="2"/>
  <c r="G10" i="2"/>
  <c r="AE18" i="2"/>
  <c r="D31" i="2"/>
  <c r="AH41" i="2"/>
  <c r="E32" i="2"/>
  <c r="Q11" i="2"/>
  <c r="AH34" i="2"/>
  <c r="AG27" i="2"/>
  <c r="AG42" i="2"/>
  <c r="F17" i="2"/>
  <c r="AE31" i="2"/>
  <c r="AH3" i="2"/>
  <c r="AF8" i="2"/>
  <c r="AP16" i="2"/>
  <c r="E7" i="2"/>
  <c r="G21" i="23"/>
  <c r="G7" i="2"/>
  <c r="AA4" i="2"/>
  <c r="E18" i="2"/>
  <c r="AH10" i="2"/>
  <c r="AM4" i="2"/>
  <c r="AD8" i="2"/>
  <c r="G11" i="2"/>
  <c r="AA34" i="2"/>
  <c r="C38" i="2"/>
  <c r="H32" i="2"/>
  <c r="J10" i="2"/>
  <c r="AT37" i="2"/>
  <c r="AF33" i="2"/>
  <c r="K14" i="2"/>
  <c r="AL36" i="2"/>
  <c r="AF32" i="2"/>
  <c r="L126" i="14"/>
  <c r="N11" i="2"/>
  <c r="AE4" i="2"/>
  <c r="AA42" i="2"/>
  <c r="AA38" i="2"/>
  <c r="AI10" i="2"/>
  <c r="AC15" i="2"/>
  <c r="J41" i="2"/>
  <c r="L10" i="2"/>
  <c r="R3" i="2"/>
  <c r="AN15" i="2"/>
  <c r="AC18" i="2"/>
  <c r="N13" i="2"/>
  <c r="H9" i="2"/>
  <c r="AE10" i="2"/>
  <c r="AF40" i="2"/>
  <c r="AC12" i="2"/>
  <c r="AI9" i="2"/>
  <c r="AF9" i="2"/>
  <c r="H15" i="2"/>
  <c r="F12" i="2"/>
  <c r="K12" i="2"/>
  <c r="AE34" i="2"/>
  <c r="AN7" i="2"/>
  <c r="L18" i="2"/>
  <c r="AJ9" i="2"/>
  <c r="AM12" i="2"/>
  <c r="AE35" i="2"/>
  <c r="AI6" i="2"/>
  <c r="V4" i="2"/>
  <c r="AB6" i="2"/>
  <c r="AB27" i="2"/>
  <c r="D41" i="2"/>
  <c r="C6" i="2"/>
  <c r="AJ8" i="2"/>
  <c r="AL11" i="2"/>
  <c r="I14" i="2"/>
  <c r="AI14" i="2"/>
  <c r="AP31" i="2"/>
  <c r="AA41" i="2"/>
  <c r="H3" i="2"/>
  <c r="AN41" i="2"/>
  <c r="AC4" i="2"/>
  <c r="AE11" i="2"/>
  <c r="L30" i="2"/>
  <c r="L118" i="14"/>
  <c r="L128" i="14"/>
  <c r="M13" i="2"/>
  <c r="AN31" i="2"/>
  <c r="V12" i="2"/>
  <c r="AG32" i="2"/>
  <c r="J37" i="2"/>
  <c r="D33" i="2"/>
  <c r="D38" i="2"/>
  <c r="F9" i="2"/>
  <c r="AP3" i="2"/>
  <c r="AP27" i="2"/>
  <c r="E16" i="2"/>
  <c r="C15" i="2"/>
  <c r="AJ40" i="2"/>
  <c r="AT39" i="2"/>
  <c r="AG40" i="2"/>
  <c r="L33" i="2"/>
  <c r="R39" i="2"/>
  <c r="N40" i="2"/>
  <c r="AA9" i="2"/>
  <c r="D11" i="2"/>
  <c r="J36" i="2"/>
  <c r="R30" i="2"/>
  <c r="K117" i="14"/>
  <c r="AC34" i="2"/>
  <c r="N117" i="14"/>
  <c r="H7" i="2"/>
  <c r="K126" i="14"/>
  <c r="AN10" i="2"/>
  <c r="H16" i="23"/>
  <c r="B19" i="34"/>
  <c r="K15" i="2"/>
  <c r="AP4" i="2"/>
  <c r="L11" i="2"/>
  <c r="D16" i="2"/>
  <c r="C31" i="2"/>
  <c r="O36" i="2"/>
  <c r="AE27" i="2"/>
  <c r="P7" i="2"/>
  <c r="G37" i="2"/>
  <c r="AG6" i="2"/>
  <c r="AP15" i="2"/>
  <c r="AK12" i="2"/>
  <c r="B13" i="34"/>
  <c r="V17" i="2"/>
  <c r="AH8" i="2"/>
  <c r="R27" i="2"/>
  <c r="R40" i="2"/>
  <c r="AA14" i="2"/>
  <c r="AG33" i="2"/>
  <c r="AN38" i="2"/>
  <c r="AQ41" i="2"/>
  <c r="F30" i="2"/>
  <c r="AT13" i="2"/>
  <c r="AD7" i="2"/>
  <c r="S39" i="2"/>
  <c r="AO30" i="2"/>
  <c r="O15" i="2"/>
  <c r="B14" i="34"/>
  <c r="AN9" i="2"/>
  <c r="AF37" i="2"/>
  <c r="N8" i="2"/>
  <c r="V27" i="2"/>
  <c r="AE42" i="2"/>
  <c r="AI41" i="2"/>
  <c r="M31" i="2"/>
  <c r="AL40" i="2"/>
  <c r="B53" i="34"/>
  <c r="G36" i="2"/>
  <c r="L6" i="2"/>
  <c r="E28" i="2"/>
  <c r="AA32" i="2"/>
  <c r="AC8" i="2"/>
  <c r="AM27" i="2"/>
  <c r="AC16" i="2"/>
  <c r="C16" i="2"/>
  <c r="AQ32" i="2"/>
  <c r="I3" i="2"/>
  <c r="AI39" i="2"/>
  <c r="E35" i="2"/>
  <c r="AD33" i="2"/>
  <c r="V16" i="2"/>
  <c r="M36" i="2"/>
  <c r="B50" i="34"/>
  <c r="F35" i="2"/>
  <c r="E14" i="2"/>
  <c r="AO40" i="2"/>
  <c r="L34" i="2"/>
  <c r="G35" i="2"/>
  <c r="AB17" i="2"/>
  <c r="F42" i="2"/>
  <c r="AB42" i="2"/>
  <c r="B17" i="34"/>
  <c r="O27" i="2"/>
  <c r="C41" i="2"/>
  <c r="AL3" i="2"/>
  <c r="H11" i="2"/>
  <c r="AQ38" i="2"/>
  <c r="I37" i="2"/>
  <c r="J28" i="2"/>
  <c r="H33" i="2"/>
  <c r="P16" i="2"/>
  <c r="AI18" i="2"/>
  <c r="L127" i="14"/>
  <c r="AF38" i="2"/>
  <c r="AM17" i="2"/>
  <c r="AH15" i="2"/>
  <c r="D27" i="2"/>
  <c r="R18" i="2"/>
  <c r="G34" i="2"/>
  <c r="AP30" i="2"/>
  <c r="P3" i="2"/>
  <c r="AG4" i="2"/>
  <c r="AQ37" i="2"/>
  <c r="M18" i="2"/>
  <c r="E40" i="2"/>
  <c r="AH14" i="2"/>
  <c r="P28" i="2"/>
  <c r="D40" i="2"/>
  <c r="D4" i="2"/>
  <c r="AE40" i="2"/>
  <c r="O40" i="2"/>
  <c r="M38" i="2"/>
  <c r="AA28" i="2"/>
  <c r="O7" i="2"/>
  <c r="AH40" i="2"/>
  <c r="AH31" i="2"/>
  <c r="AL8" i="2"/>
  <c r="AO41" i="2"/>
  <c r="N34" i="2"/>
  <c r="AM41" i="2"/>
  <c r="N17" i="2"/>
  <c r="P12" i="2"/>
  <c r="P37" i="2"/>
  <c r="M9" i="2"/>
  <c r="C40" i="2"/>
  <c r="K127" i="14"/>
  <c r="AD40" i="2"/>
  <c r="N35" i="2"/>
  <c r="AN36" i="2"/>
  <c r="AB14" i="2"/>
  <c r="D35" i="2"/>
  <c r="B22" i="34"/>
  <c r="K30" i="2"/>
  <c r="M117" i="14"/>
  <c r="C3" i="2"/>
  <c r="AH11" i="2"/>
  <c r="AL38" i="2"/>
  <c r="R7" i="2"/>
  <c r="O34" i="2"/>
  <c r="V39" i="2"/>
  <c r="AF11" i="2"/>
  <c r="AL13" i="2"/>
  <c r="F32" i="2"/>
  <c r="AN32" i="2"/>
  <c r="AD9" i="2"/>
  <c r="G12" i="2"/>
  <c r="AC38" i="2"/>
  <c r="V14" i="2"/>
  <c r="P40" i="2"/>
  <c r="H12" i="2"/>
  <c r="AB38" i="2"/>
  <c r="AL31" i="2"/>
  <c r="AC17" i="2"/>
  <c r="L9" i="2"/>
  <c r="V32" i="2"/>
  <c r="P41" i="2"/>
  <c r="AF34" i="2"/>
  <c r="D8" i="2"/>
  <c r="I41" i="2"/>
  <c r="M12" i="2"/>
  <c r="S33" i="2"/>
  <c r="AJ10" i="2"/>
  <c r="AO8" i="2"/>
  <c r="AL34" i="2"/>
  <c r="Q6" i="2"/>
  <c r="AQ27" i="2"/>
  <c r="M8" i="2"/>
  <c r="O30" i="2"/>
  <c r="C36" i="2"/>
  <c r="AM10" i="2"/>
  <c r="B54" i="34"/>
  <c r="N18" i="2"/>
  <c r="P42" i="2"/>
  <c r="AB34" i="2"/>
  <c r="V13" i="2"/>
  <c r="AM37" i="2"/>
  <c r="V37" i="2"/>
  <c r="AK9" i="2"/>
  <c r="AM38" i="2"/>
  <c r="AH35" i="2"/>
  <c r="E6" i="2"/>
  <c r="AI42" i="2"/>
  <c r="AJ12" i="2"/>
  <c r="AT30" i="2"/>
  <c r="AM15" i="2"/>
  <c r="AE28" i="2"/>
  <c r="AO36" i="2"/>
  <c r="AD27" i="2"/>
  <c r="H16" i="2"/>
  <c r="J39" i="2"/>
  <c r="AO39" i="2"/>
  <c r="AA6" i="2"/>
  <c r="G6" i="2"/>
  <c r="AJ18" i="2"/>
  <c r="V11" i="2"/>
  <c r="I27" i="2"/>
  <c r="L17" i="2"/>
  <c r="AQ40" i="2"/>
  <c r="G22" i="23"/>
  <c r="F7" i="2"/>
  <c r="AC27" i="2"/>
  <c r="AF35" i="2"/>
  <c r="H42" i="2"/>
  <c r="AF10" i="2"/>
  <c r="AJ41" i="2"/>
  <c r="O37" i="2"/>
  <c r="N15" i="2"/>
  <c r="AQ35" i="2"/>
  <c r="M35" i="2"/>
  <c r="G14" i="2"/>
  <c r="AL28" i="2"/>
  <c r="R38" i="2"/>
  <c r="G31" i="2"/>
  <c r="F38" i="2"/>
  <c r="V31" i="2"/>
  <c r="K13" i="2"/>
  <c r="AL14" i="2"/>
  <c r="C17" i="2"/>
  <c r="AJ36" i="2"/>
  <c r="M3" i="2"/>
  <c r="N128" i="14"/>
  <c r="AO31" i="2"/>
  <c r="AE38" i="2"/>
  <c r="AK42" i="2"/>
  <c r="F27" i="2"/>
  <c r="AD15" i="2"/>
  <c r="AO37" i="2"/>
  <c r="AC35" i="2"/>
  <c r="AK31" i="2"/>
  <c r="G14" i="23"/>
  <c r="M127" i="14"/>
  <c r="J6" i="2"/>
  <c r="AF15" i="2"/>
  <c r="O35" i="2"/>
  <c r="AF7" i="2"/>
  <c r="AP36" i="2"/>
  <c r="J8" i="2"/>
  <c r="AJ27" i="2"/>
  <c r="C11" i="2"/>
  <c r="P14" i="2"/>
  <c r="I10" i="2"/>
  <c r="J14" i="2"/>
  <c r="AT42" i="2"/>
  <c r="G30" i="2"/>
  <c r="AC36" i="2"/>
  <c r="AK28" i="2"/>
  <c r="M34" i="2"/>
  <c r="H15" i="23"/>
  <c r="L36" i="2"/>
  <c r="AB9" i="2"/>
  <c r="H40" i="2"/>
  <c r="B61" i="34"/>
  <c r="AG8" i="2"/>
  <c r="E42" i="2"/>
  <c r="M27" i="2"/>
  <c r="N6" i="2"/>
  <c r="AG10" i="2"/>
  <c r="O14" i="2"/>
  <c r="AN3" i="2"/>
  <c r="F8" i="2"/>
  <c r="Q28" i="2"/>
  <c r="E13" i="2"/>
  <c r="H41" i="2"/>
  <c r="AL30" i="2"/>
  <c r="I42" i="2"/>
  <c r="Q27" i="2"/>
  <c r="B15" i="34"/>
  <c r="J35" i="2"/>
  <c r="Q13" i="2"/>
  <c r="G9" i="2"/>
  <c r="AN37" i="2"/>
  <c r="AL4" i="2"/>
  <c r="AA40" i="2"/>
  <c r="AI40" i="2"/>
  <c r="AO14" i="2"/>
  <c r="AJ16" i="2"/>
  <c r="AM35" i="2"/>
  <c r="G4" i="2"/>
  <c r="Q33" i="2"/>
  <c r="E4" i="2"/>
  <c r="H27" i="2"/>
  <c r="H28" i="2"/>
  <c r="P32" i="2"/>
  <c r="V18" i="2"/>
  <c r="AN39" i="2"/>
  <c r="AB8" i="2"/>
  <c r="AH37" i="2"/>
  <c r="AN16" i="2"/>
  <c r="B12" i="34"/>
  <c r="H39" i="2"/>
  <c r="N4" i="2"/>
  <c r="AD11" i="2"/>
  <c r="AH7" i="2"/>
  <c r="AT6" i="2"/>
  <c r="AO35" i="2"/>
  <c r="AC31" i="2"/>
  <c r="AB36" i="2"/>
  <c r="AL35" i="2"/>
  <c r="P34" i="2"/>
  <c r="J27" i="2"/>
  <c r="I35" i="2"/>
  <c r="N37" i="2"/>
  <c r="C18" i="2"/>
  <c r="Q12" i="2"/>
  <c r="AK35" i="2"/>
  <c r="AO42" i="2"/>
  <c r="F28" i="2"/>
  <c r="AO33" i="2"/>
  <c r="AN33" i="2"/>
  <c r="I16" i="2"/>
  <c r="AK41" i="2"/>
  <c r="AJ28" i="2"/>
  <c r="AB37" i="2"/>
  <c r="AJ13" i="2"/>
  <c r="Q32" i="2"/>
  <c r="B21" i="34"/>
  <c r="J38" i="2"/>
  <c r="F40" i="2"/>
  <c r="Q14" i="2"/>
  <c r="AB32" i="2"/>
  <c r="AO16" i="2"/>
  <c r="O17" i="2"/>
  <c r="O32" i="2"/>
  <c r="G40" i="2"/>
  <c r="L39" i="2"/>
  <c r="AT11" i="2"/>
  <c r="P39" i="2"/>
  <c r="C4" i="2"/>
  <c r="F13" i="2"/>
  <c r="AF41" i="2"/>
  <c r="D37" i="2"/>
  <c r="H18" i="2"/>
  <c r="AO3" i="2"/>
  <c r="AN12" i="2"/>
  <c r="C10" i="2"/>
  <c r="R9" i="2"/>
  <c r="AN18" i="2"/>
  <c r="AQ42" i="2"/>
  <c r="P17" i="2"/>
  <c r="E9" i="2"/>
  <c r="AF3" i="2"/>
  <c r="Q30" i="2"/>
  <c r="AO38" i="2"/>
  <c r="AN11" i="2"/>
  <c r="L13" i="2"/>
  <c r="AA11" i="2"/>
  <c r="F3" i="2"/>
  <c r="K38" i="2"/>
  <c r="AI34" i="2"/>
  <c r="AM7" i="2"/>
  <c r="B51" i="34"/>
  <c r="D34" i="2"/>
  <c r="AC14" i="2"/>
  <c r="AI17" i="2"/>
  <c r="D13" i="2"/>
  <c r="C35" i="2"/>
  <c r="AE33" i="2"/>
  <c r="I15" i="2"/>
  <c r="O31" i="2"/>
  <c r="AK30" i="2"/>
  <c r="AJ3" i="2"/>
  <c r="AM30" i="2"/>
  <c r="V36" i="2"/>
  <c r="AJ39" i="2"/>
  <c r="AK40" i="2"/>
  <c r="AB41" i="2"/>
  <c r="AO6" i="2"/>
  <c r="AH39" i="2"/>
  <c r="AG12" i="2"/>
  <c r="J7" i="2"/>
  <c r="AP11" i="2"/>
  <c r="AM9" i="2"/>
  <c r="AN14" i="2"/>
  <c r="V15" i="2"/>
  <c r="L31" i="2"/>
  <c r="AA8" i="2"/>
  <c r="AK6" i="2"/>
  <c r="AE9" i="2"/>
  <c r="AP41" i="2"/>
  <c r="Q41" i="2"/>
  <c r="AT7" i="2"/>
  <c r="AH9" i="2"/>
  <c r="R11" i="2"/>
  <c r="AT32" i="2"/>
  <c r="F16" i="2"/>
  <c r="O12" i="2"/>
  <c r="AK39" i="2"/>
  <c r="F31" i="2"/>
  <c r="K40" i="2"/>
  <c r="AD6" i="2"/>
  <c r="B59" i="34"/>
  <c r="B8" i="34"/>
  <c r="K33" i="2"/>
  <c r="H20" i="23"/>
  <c r="AO4" i="2"/>
  <c r="O18" i="2"/>
  <c r="AC32" i="2"/>
  <c r="H14" i="23"/>
  <c r="AB4" i="2"/>
  <c r="AA18" i="2"/>
  <c r="N38" i="2"/>
  <c r="AJ15" i="2"/>
  <c r="C32" i="2"/>
  <c r="J9" i="2"/>
  <c r="AB13" i="2"/>
  <c r="AI38" i="2"/>
  <c r="AF36" i="2"/>
  <c r="E38" i="2"/>
  <c r="G13" i="2"/>
  <c r="AF28" i="2"/>
  <c r="B23" i="34"/>
  <c r="L129" i="14"/>
  <c r="J13" i="2"/>
  <c r="AB33" i="2"/>
  <c r="S40" i="2"/>
  <c r="AM14" i="2"/>
  <c r="D17" i="2"/>
  <c r="AJ6" i="2"/>
  <c r="AD13" i="2"/>
  <c r="Q35" i="2"/>
  <c r="AK4" i="2"/>
  <c r="AO28" i="2"/>
  <c r="H21" i="23"/>
  <c r="N116" i="14"/>
  <c r="D9" i="2"/>
  <c r="AN28" i="2"/>
  <c r="E36" i="2"/>
  <c r="M28" i="2"/>
  <c r="N126" i="14"/>
  <c r="K10" i="2"/>
  <c r="P6" i="2"/>
  <c r="G18" i="2"/>
  <c r="P38" i="2"/>
  <c r="AI15" i="2"/>
  <c r="I36" i="2"/>
  <c r="AT33" i="2"/>
  <c r="G27" i="2"/>
  <c r="O16" i="2"/>
  <c r="P9" i="2"/>
  <c r="N10" i="2"/>
  <c r="K37" i="2"/>
  <c r="AP6" i="2"/>
  <c r="M129" i="14"/>
  <c r="P8" i="2"/>
  <c r="S35" i="2"/>
  <c r="AD35" i="2"/>
  <c r="N9" i="2"/>
  <c r="AM39" i="2"/>
  <c r="I8" i="2"/>
  <c r="AN42" i="2"/>
  <c r="Q10" i="2"/>
  <c r="AC42" i="2"/>
  <c r="R17" i="2"/>
  <c r="Q31" i="2"/>
  <c r="I7" i="2"/>
  <c r="R6" i="2"/>
  <c r="AI28" i="2"/>
  <c r="AC40" i="2"/>
  <c r="AF4" i="2"/>
  <c r="AA36" i="2"/>
  <c r="L40" i="2"/>
  <c r="AT14" i="2"/>
  <c r="C8" i="2"/>
  <c r="E37" i="2"/>
  <c r="C14" i="2"/>
  <c r="AL15" i="2"/>
  <c r="AK11" i="2"/>
  <c r="AN27" i="2"/>
  <c r="B56" i="34"/>
  <c r="AC7" i="2"/>
  <c r="AB31" i="2"/>
  <c r="AT35" i="2"/>
  <c r="AK32" i="2"/>
  <c r="J40" i="2"/>
  <c r="M128" i="14"/>
  <c r="AK13" i="2"/>
  <c r="AJ17" i="2"/>
  <c r="N31" i="2"/>
  <c r="AL37" i="2"/>
  <c r="AC41" i="2"/>
  <c r="AA37" i="2"/>
  <c r="AB16" i="2"/>
  <c r="L27" i="2"/>
  <c r="H14" i="2"/>
  <c r="AJ38" i="2"/>
  <c r="AM34" i="2"/>
  <c r="AG13" i="2"/>
  <c r="AD4" i="2"/>
  <c r="N16" i="2"/>
  <c r="L125" i="14"/>
  <c r="AO18" i="2"/>
  <c r="I31" i="2"/>
  <c r="M37" i="2"/>
  <c r="AF13" i="2"/>
  <c r="AC6" i="2"/>
  <c r="AB15" i="2"/>
  <c r="AA33" i="2"/>
  <c r="AE3" i="2"/>
  <c r="R28" i="2"/>
  <c r="AK16" i="2"/>
  <c r="B10" i="34"/>
  <c r="M15" i="2"/>
  <c r="L37" i="2"/>
  <c r="V6" i="2"/>
  <c r="S30" i="2"/>
  <c r="AK7" i="2"/>
  <c r="I6" i="2"/>
  <c r="N125" i="14"/>
  <c r="J3" i="2"/>
  <c r="F41" i="2"/>
  <c r="L8" i="2"/>
  <c r="AD42" i="2"/>
  <c r="H13" i="2"/>
  <c r="L117" i="14"/>
  <c r="AA15" i="2"/>
  <c r="B64" i="34"/>
  <c r="AM13" i="2"/>
  <c r="AQ31" i="2"/>
  <c r="AJ32" i="2"/>
  <c r="O42" i="2"/>
  <c r="H31" i="2"/>
  <c r="D10" i="2"/>
  <c r="AG34" i="2"/>
  <c r="AM6" i="2"/>
  <c r="AI3" i="2"/>
  <c r="E15" i="2"/>
  <c r="L7" i="2"/>
  <c r="AE30" i="2"/>
  <c r="N33" i="2"/>
  <c r="AK38" i="2"/>
  <c r="AJ35" i="2"/>
  <c r="O4" i="2"/>
  <c r="F36" i="2"/>
  <c r="M6" i="2"/>
  <c r="B9" i="34"/>
  <c r="AG37" i="2"/>
  <c r="B52" i="34"/>
  <c r="AG15" i="2"/>
  <c r="O10" i="2"/>
  <c r="AP42" i="2"/>
  <c r="I40" i="2"/>
  <c r="E39" i="2"/>
  <c r="AL17" i="2"/>
  <c r="Q18" i="2"/>
  <c r="B16" i="34"/>
  <c r="AO13" i="2"/>
  <c r="I28" i="2"/>
  <c r="AN8" i="2"/>
  <c r="AA13" i="2"/>
  <c r="AK37" i="2"/>
  <c r="K7" i="2"/>
  <c r="L42" i="2"/>
  <c r="B60" i="34"/>
  <c r="AA39" i="2"/>
  <c r="K125" i="14"/>
  <c r="AT38" i="2"/>
  <c r="E34" i="2"/>
  <c r="H6" i="2"/>
  <c r="AE41" i="2"/>
  <c r="D30" i="2"/>
  <c r="R8" i="2"/>
  <c r="AA12" i="2"/>
  <c r="K116" i="14"/>
  <c r="AI30" i="2"/>
  <c r="R36" i="2"/>
  <c r="J30" i="2"/>
  <c r="D18" i="2"/>
  <c r="AO34" i="2"/>
  <c r="R32" i="2"/>
  <c r="N39" i="2"/>
  <c r="AC3" i="2"/>
  <c r="O3" i="2"/>
  <c r="R34" i="2"/>
  <c r="AI37" i="2"/>
  <c r="C9" i="2"/>
  <c r="AP14" i="2"/>
  <c r="S28" i="2"/>
  <c r="AT31" i="2"/>
  <c r="AK17" i="2"/>
  <c r="C7" i="2"/>
  <c r="I4" i="2"/>
  <c r="AH6" i="2"/>
  <c r="K11" i="2"/>
  <c r="B63" i="34"/>
  <c r="AH28" i="2"/>
  <c r="AP18" i="2"/>
  <c r="AN13" i="2"/>
  <c r="AI33" i="2"/>
  <c r="D32" i="2"/>
  <c r="AP40" i="2"/>
  <c r="AI13" i="2"/>
  <c r="V10" i="2"/>
  <c r="AP28" i="2"/>
  <c r="L41" i="2"/>
  <c r="J17" i="2"/>
  <c r="AM42" i="2"/>
  <c r="AA31" i="2"/>
  <c r="AB30" i="2"/>
  <c r="L12" i="2"/>
  <c r="Q16" i="2"/>
  <c r="N129" i="14"/>
  <c r="AL10" i="2"/>
  <c r="I13" i="2"/>
  <c r="G16" i="23"/>
  <c r="AI35" i="2"/>
  <c r="L38" i="2"/>
  <c r="N127" i="14"/>
  <c r="V8" i="2"/>
  <c r="K17" i="2"/>
  <c r="I38" i="2"/>
  <c r="V35" i="2"/>
  <c r="Q42" i="2"/>
  <c r="J15" i="2"/>
  <c r="K31" i="2"/>
  <c r="AE13" i="2"/>
  <c r="AD36" i="2"/>
  <c r="P35" i="2"/>
  <c r="AQ33" i="2"/>
  <c r="M14" i="2"/>
  <c r="D12" i="2"/>
  <c r="AF27" i="2"/>
  <c r="K27" i="2"/>
  <c r="B18" i="34"/>
  <c r="AO7" i="2"/>
  <c r="AL18" i="2"/>
  <c r="AQ36" i="2"/>
  <c r="V30" i="2"/>
  <c r="AE8" i="2"/>
  <c r="AM8" i="2"/>
  <c r="AO32" i="2"/>
  <c r="F39" i="2"/>
  <c r="G33" i="2"/>
  <c r="N30" i="2"/>
  <c r="AE12" i="2"/>
  <c r="AP9" i="2"/>
  <c r="Q8" i="2"/>
  <c r="K35" i="2"/>
  <c r="AT34" i="2"/>
  <c r="AN40" i="2"/>
  <c r="P10" i="2"/>
  <c r="I17" i="2"/>
  <c r="V41" i="2"/>
  <c r="AL42" i="2"/>
  <c r="H34" i="2"/>
  <c r="G28" i="2"/>
  <c r="L32" i="2"/>
  <c r="G3" i="2"/>
  <c r="AP35" i="2"/>
  <c r="N42" i="2"/>
  <c r="K8" i="2"/>
  <c r="AL33" i="2"/>
  <c r="R41" i="2"/>
  <c r="E11" i="2"/>
  <c r="E33" i="2"/>
  <c r="AF17" i="2"/>
  <c r="H22" i="23"/>
  <c r="AD16" i="2"/>
  <c r="O28" i="2"/>
  <c r="O9" i="2"/>
  <c r="D6" i="2"/>
  <c r="G32" i="2"/>
  <c r="K9" i="2"/>
  <c r="AH42" i="2"/>
  <c r="AE39" i="2"/>
  <c r="R13" i="2"/>
  <c r="L14" i="2"/>
  <c r="AF39" i="2"/>
  <c r="F14" i="2"/>
  <c r="D14" i="2"/>
  <c r="AD32" i="2"/>
  <c r="F11" i="2"/>
  <c r="AD28" i="2"/>
  <c r="E8" i="2"/>
  <c r="D7" i="2"/>
  <c r="AL41" i="2"/>
  <c r="AM36" i="2"/>
  <c r="AJ37" i="2"/>
  <c r="AP32" i="2"/>
  <c r="B20" i="34"/>
  <c r="AL39" i="2"/>
  <c r="P4" i="2"/>
  <c r="K6" i="2"/>
  <c r="AA17" i="2"/>
  <c r="R14" i="2"/>
  <c r="Q17" i="2"/>
  <c r="V42" i="2"/>
  <c r="D39" i="2"/>
  <c r="V40" i="2"/>
  <c r="H10" i="2"/>
  <c r="AD18" i="2"/>
  <c r="M118" i="14"/>
  <c r="AF42" i="2"/>
  <c r="AP13" i="2"/>
  <c r="E3" i="2"/>
  <c r="E27" i="2"/>
  <c r="M4" i="2"/>
  <c r="R37" i="2"/>
  <c r="E17" i="2"/>
  <c r="C33" i="2"/>
  <c r="S34" i="2"/>
  <c r="O11" i="2"/>
  <c r="Q3" i="2"/>
  <c r="R4" i="2"/>
  <c r="AG17" i="2"/>
  <c r="AT36" i="2"/>
  <c r="AG9" i="2"/>
  <c r="R10" i="2"/>
  <c r="AI4" i="2"/>
  <c r="AJ42" i="2"/>
  <c r="AC37" i="2"/>
  <c r="AO15" i="2"/>
  <c r="AN35" i="2"/>
  <c r="AD30" i="2"/>
  <c r="H36" i="2"/>
  <c r="AN17" i="2"/>
  <c r="AI8" i="2"/>
  <c r="F34" i="2"/>
  <c r="AT41" i="2"/>
  <c r="AM18" i="2"/>
  <c r="N14" i="2"/>
  <c r="V28" i="2"/>
  <c r="AJ34" i="2"/>
  <c r="AN6" i="2"/>
  <c r="P33" i="2"/>
  <c r="E30" i="2"/>
  <c r="AT27" i="2"/>
  <c r="AD14" i="2"/>
  <c r="AP37" i="2"/>
  <c r="C28" i="2"/>
  <c r="F6" i="2"/>
  <c r="V38" i="2"/>
  <c r="E41" i="2"/>
  <c r="AA7" i="2"/>
  <c r="AJ4" i="2"/>
  <c r="G8" i="2"/>
  <c r="AK33" i="2"/>
  <c r="AH4" i="2"/>
  <c r="M30" i="2"/>
  <c r="AH17" i="2"/>
  <c r="AP7" i="2"/>
  <c r="R16" i="2"/>
  <c r="AO27" i="2"/>
  <c r="E31" i="2"/>
  <c r="B57" i="34"/>
  <c r="M11" i="2"/>
  <c r="E12" i="2"/>
  <c r="AG39" i="2"/>
  <c r="V33" i="2"/>
  <c r="AG41" i="2"/>
  <c r="AG31" i="2"/>
  <c r="AL16" i="2"/>
  <c r="AL6" i="2"/>
  <c r="J31" i="2"/>
  <c r="AC11" i="2"/>
  <c r="S41" i="2"/>
  <c r="Q38" i="2"/>
  <c r="B49" i="34"/>
  <c r="G20" i="23"/>
  <c r="N41" i="2"/>
  <c r="L35" i="2"/>
  <c r="AB39" i="2"/>
  <c r="AE16" i="2"/>
  <c r="I30" i="2"/>
  <c r="Q39" i="2"/>
  <c r="O8" i="2"/>
  <c r="F33" i="2"/>
  <c r="AC28" i="2"/>
  <c r="J12" i="2"/>
  <c r="D28" i="2"/>
  <c r="K32" i="2"/>
  <c r="AB18" i="2"/>
  <c r="AM32" i="2"/>
  <c r="AD37" i="2"/>
  <c r="AN30" i="2"/>
  <c r="F18" i="2"/>
  <c r="D42" i="2"/>
  <c r="K34" i="2"/>
  <c r="N7" i="2"/>
  <c r="O13" i="2"/>
  <c r="I33" i="2"/>
  <c r="S38" i="2"/>
  <c r="AF6" i="2"/>
  <c r="N12" i="2"/>
  <c r="H4" i="2"/>
  <c r="N36" i="2"/>
  <c r="AF12" i="2"/>
  <c r="AH16" i="2"/>
  <c r="Q37" i="2"/>
  <c r="AM33" i="2"/>
  <c r="AA30" i="2"/>
  <c r="J18" i="2"/>
  <c r="M126" i="14"/>
  <c r="G42" i="2"/>
  <c r="C12" i="2"/>
  <c r="K41" i="2"/>
  <c r="AE14" i="2"/>
  <c r="AA16" i="2"/>
  <c r="J42" i="2"/>
  <c r="AE32" i="2"/>
  <c r="AH12" i="2"/>
  <c r="AE6" i="2"/>
  <c r="C13" i="2"/>
  <c r="AK15" i="2"/>
  <c r="V7" i="2"/>
  <c r="AI32" i="2"/>
  <c r="AP8" i="2"/>
  <c r="AT10" i="2"/>
  <c r="AC39" i="2"/>
  <c r="AN34" i="2"/>
  <c r="AC30" i="2"/>
  <c r="B58" i="34"/>
  <c r="AK36" i="2"/>
  <c r="M116" i="14"/>
  <c r="I18" i="2"/>
  <c r="M16" i="2"/>
  <c r="AP39" i="2"/>
  <c r="N27" i="2"/>
  <c r="O6" i="2"/>
  <c r="AF16" i="2"/>
  <c r="R12" i="2"/>
  <c r="F10" i="2"/>
  <c r="M7" i="2"/>
  <c r="I9" i="2"/>
  <c r="M10" i="2"/>
  <c r="G16" i="2"/>
  <c r="L3" i="2"/>
  <c r="AQ30" i="2"/>
  <c r="N28" i="2"/>
  <c r="L16" i="2"/>
  <c r="AG14" i="2"/>
  <c r="C30" i="2"/>
  <c r="AH18" i="2"/>
  <c r="AH30" i="2"/>
  <c r="K3" i="2"/>
  <c r="F4" i="2"/>
  <c r="AK34" i="2"/>
  <c r="AL7" i="2"/>
  <c r="AA10" i="2"/>
  <c r="AH33" i="2"/>
  <c r="AC10" i="2"/>
  <c r="J33" i="2"/>
  <c r="AG35" i="2"/>
  <c r="D3" i="2"/>
  <c r="J4" i="2"/>
  <c r="AO9" i="2"/>
  <c r="AL27" i="2"/>
  <c r="AP34" i="2"/>
  <c r="I32" i="2"/>
  <c r="AE7" i="2"/>
  <c r="AP38" i="2"/>
  <c r="K4" i="2"/>
  <c r="R42" i="2"/>
  <c r="AT4" i="2"/>
  <c r="R33" i="2"/>
  <c r="AG3" i="2"/>
  <c r="AH13" i="2"/>
  <c r="J16" i="2"/>
  <c r="AI36" i="2"/>
  <c r="AG38" i="2"/>
  <c r="AK18" i="2"/>
  <c r="F37" i="2"/>
  <c r="I12" i="2"/>
  <c r="S27" i="2"/>
  <c r="G17" i="2"/>
  <c r="AJ11" i="2"/>
  <c r="M42" i="2"/>
  <c r="AT28" i="2"/>
  <c r="AM28" i="2"/>
  <c r="B11" i="34"/>
  <c r="AD41" i="2"/>
  <c r="R15" i="2"/>
  <c r="AE37" i="2"/>
  <c r="I11" i="2"/>
  <c r="AD39" i="2"/>
  <c r="AT17" i="2"/>
  <c r="AI16" i="2"/>
  <c r="AA27" i="2"/>
  <c r="N118" i="14"/>
  <c r="O41" i="2"/>
  <c r="AP17" i="2"/>
  <c r="J34" i="2"/>
  <c r="AJ31" i="2"/>
  <c r="AK8" i="2"/>
  <c r="K18" i="2"/>
  <c r="AM11" i="2"/>
  <c r="AF30" i="2"/>
  <c r="AO12" i="2"/>
  <c r="C37" i="2"/>
  <c r="L4" i="2"/>
  <c r="Q4" i="2"/>
  <c r="AM40" i="2"/>
  <c r="L116" i="14"/>
  <c r="Q7" i="2"/>
  <c r="AF46" i="2" l="1"/>
  <c r="C251" i="23"/>
  <c r="B271" i="23"/>
  <c r="E46" i="2"/>
  <c r="H22" i="2"/>
  <c r="G22" i="2"/>
  <c r="C252" i="23"/>
  <c r="J22" i="2"/>
  <c r="AP46" i="2"/>
  <c r="E22" i="2"/>
  <c r="AN22" i="2"/>
  <c r="V22" i="2"/>
  <c r="L46" i="2"/>
  <c r="AM22" i="2"/>
  <c r="AO19" i="2"/>
  <c r="AO22" i="2" s="1"/>
  <c r="J43" i="2"/>
  <c r="J46" i="2" s="1"/>
  <c r="AP22" i="2"/>
  <c r="F22" i="2"/>
  <c r="F46" i="2"/>
  <c r="AI43" i="2"/>
  <c r="AI46" i="2" s="1"/>
  <c r="E175" i="23"/>
  <c r="E176" i="23" s="1"/>
  <c r="C175" i="23"/>
  <c r="C176" i="23" s="1"/>
  <c r="L19" i="2"/>
  <c r="L22" i="2" s="1"/>
  <c r="Q46" i="2"/>
  <c r="AH43" i="2"/>
  <c r="AH46" i="2" s="1"/>
  <c r="AQ46" i="2"/>
  <c r="S46" i="2"/>
  <c r="AH19" i="2"/>
  <c r="AH22" i="2" s="1"/>
  <c r="AC46" i="2"/>
  <c r="C46" i="2"/>
  <c r="AG43" i="2"/>
  <c r="AG46" i="2" s="1"/>
  <c r="AT46" i="2"/>
  <c r="AF22" i="2"/>
  <c r="AL19" i="2"/>
  <c r="AL22" i="2" s="1"/>
  <c r="D46" i="2"/>
  <c r="Q19" i="2"/>
  <c r="Q22" i="2" s="1"/>
  <c r="K19" i="2"/>
  <c r="K22" i="2" s="1"/>
  <c r="I22" i="2"/>
  <c r="O22" i="2"/>
  <c r="C22" i="2"/>
  <c r="AJ19" i="2"/>
  <c r="AJ22" i="2" s="1"/>
  <c r="K43" i="2"/>
  <c r="K46" i="2" s="1"/>
  <c r="AI19" i="2"/>
  <c r="AI22" i="2" s="1"/>
  <c r="AA46" i="2"/>
  <c r="AK43" i="2"/>
  <c r="AK46" i="2" s="1"/>
  <c r="C271" i="23"/>
  <c r="I43" i="2"/>
  <c r="B251" i="23"/>
  <c r="AC22" i="2"/>
  <c r="AB22" i="2"/>
  <c r="AE22" i="2"/>
  <c r="AJ46" i="2"/>
  <c r="M43" i="2"/>
  <c r="M46" i="2" s="1"/>
  <c r="O46" i="2"/>
  <c r="E113" i="23"/>
  <c r="E114" i="23" s="1"/>
  <c r="C113" i="23"/>
  <c r="C114" i="23" s="1"/>
  <c r="B252" i="23"/>
  <c r="P22" i="2"/>
  <c r="AD22" i="2"/>
  <c r="G46" i="2"/>
  <c r="AG22" i="2"/>
  <c r="AL46" i="2"/>
  <c r="AO46" i="2"/>
  <c r="AK22" i="2"/>
  <c r="H46" i="2"/>
  <c r="N19" i="2"/>
  <c r="N22" i="2" s="1"/>
  <c r="D22" i="2"/>
  <c r="AE46" i="2"/>
  <c r="AA22" i="2"/>
  <c r="V46" i="2"/>
  <c r="B113" i="23"/>
  <c r="B114" i="23" s="1"/>
  <c r="D113" i="23"/>
  <c r="D114" i="23" s="1"/>
  <c r="P46" i="2"/>
  <c r="R46" i="2"/>
  <c r="AD46" i="2"/>
  <c r="N46" i="2"/>
  <c r="M22" i="2"/>
  <c r="AT22" i="2"/>
  <c r="B175" i="23"/>
  <c r="B176" i="23" s="1"/>
  <c r="D175" i="23"/>
  <c r="D176" i="23" s="1"/>
  <c r="AM46" i="2"/>
  <c r="R22" i="2"/>
  <c r="AN46" i="2"/>
  <c r="AB46" i="2"/>
  <c r="C129" i="23"/>
  <c r="C64" i="23"/>
  <c r="C194" i="23"/>
  <c r="E64" i="23"/>
  <c r="E129" i="23"/>
  <c r="D64" i="23"/>
  <c r="D129" i="23"/>
  <c r="B64" i="23"/>
  <c r="B129" i="23"/>
  <c r="B194" i="23"/>
  <c r="C133" i="23"/>
  <c r="C128" i="23"/>
  <c r="C197" i="23"/>
  <c r="C193" i="23"/>
  <c r="D133" i="23"/>
  <c r="D128" i="23"/>
  <c r="E63" i="23"/>
  <c r="E68" i="23"/>
  <c r="E128" i="23"/>
  <c r="E133" i="23"/>
  <c r="B193" i="23"/>
  <c r="B197" i="23"/>
  <c r="C68" i="23"/>
  <c r="C63" i="23"/>
  <c r="B68" i="23"/>
  <c r="B63" i="23"/>
  <c r="D63" i="23"/>
  <c r="D68" i="23"/>
  <c r="B133" i="23"/>
  <c r="B128" i="23"/>
  <c r="C235" i="23"/>
  <c r="E37" i="23"/>
  <c r="E235" i="23"/>
  <c r="C36" i="23"/>
  <c r="D35" i="23"/>
  <c r="B245" i="23"/>
  <c r="B235" i="23"/>
  <c r="E274" i="23"/>
  <c r="C245" i="23"/>
  <c r="C227" i="23"/>
  <c r="C220" i="23"/>
  <c r="D231" i="23"/>
  <c r="D34" i="23"/>
  <c r="D277" i="23"/>
  <c r="E276" i="23"/>
  <c r="C35" i="23"/>
  <c r="B35" i="23"/>
  <c r="E231" i="23"/>
  <c r="B268" i="23"/>
  <c r="J2" i="33"/>
  <c r="B227" i="23"/>
  <c r="B214" i="23"/>
  <c r="C34" i="23"/>
  <c r="B228" i="23"/>
  <c r="D245" i="23"/>
  <c r="B36" i="23"/>
  <c r="E35" i="23"/>
  <c r="C226" i="23"/>
  <c r="E277" i="23"/>
  <c r="C54" i="23"/>
  <c r="E280" i="23"/>
  <c r="C37" i="23"/>
  <c r="J536" i="33"/>
  <c r="D280" i="23"/>
  <c r="B54" i="23"/>
  <c r="C119" i="23"/>
  <c r="E275" i="23"/>
  <c r="E226" i="23"/>
  <c r="D228" i="23"/>
  <c r="D276" i="23"/>
  <c r="B37" i="23"/>
  <c r="C228" i="23"/>
  <c r="E119" i="23"/>
  <c r="E34" i="23"/>
  <c r="B231" i="23"/>
  <c r="D37" i="23"/>
  <c r="E228" i="23"/>
  <c r="C231" i="23"/>
  <c r="E54" i="23"/>
  <c r="B226" i="23"/>
  <c r="D226" i="23"/>
  <c r="E36" i="23"/>
  <c r="E227" i="23"/>
  <c r="D275" i="23"/>
  <c r="B34" i="23"/>
  <c r="D274" i="23"/>
  <c r="C214" i="23"/>
  <c r="D227" i="23"/>
  <c r="C268" i="23"/>
  <c r="D36" i="23"/>
  <c r="D119" i="23"/>
  <c r="E245" i="23"/>
  <c r="B220" i="23"/>
  <c r="D235" i="23"/>
  <c r="B119" i="23"/>
  <c r="D54" i="23"/>
  <c r="J4" i="33" l="1"/>
  <c r="E232" i="23"/>
  <c r="E233" i="23" s="1"/>
  <c r="E234" i="23" s="1"/>
  <c r="E236" i="23" s="1"/>
  <c r="I227" i="23"/>
  <c r="C215" i="23"/>
  <c r="B121" i="23"/>
  <c r="B120" i="23"/>
  <c r="C232" i="23"/>
  <c r="B38" i="23"/>
  <c r="B39" i="23" s="1"/>
  <c r="B115" i="23" s="1"/>
  <c r="B116" i="23" s="1"/>
  <c r="B232" i="23"/>
  <c r="D246" i="23"/>
  <c r="E56" i="23"/>
  <c r="E55" i="23"/>
  <c r="E120" i="23"/>
  <c r="E121" i="23"/>
  <c r="B538" i="33"/>
  <c r="B539" i="33" s="1"/>
  <c r="E537" i="33"/>
  <c r="B6" i="34"/>
  <c r="D232" i="23"/>
  <c r="D233" i="23" s="1"/>
  <c r="D234" i="23" s="1"/>
  <c r="D236" i="23" s="1"/>
  <c r="B45" i="34"/>
  <c r="B47" i="34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08" i="33"/>
  <c r="F896" i="33"/>
  <c r="F851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733" i="33"/>
  <c r="F601" i="33"/>
  <c r="F728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5" i="33"/>
  <c r="F831" i="33"/>
  <c r="F557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884" i="33"/>
  <c r="F883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854" i="33"/>
  <c r="F1047" i="33"/>
  <c r="F990" i="33"/>
  <c r="F98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73" i="33"/>
  <c r="F928" i="33"/>
  <c r="F591" i="33"/>
  <c r="F1020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8" i="33"/>
  <c r="F850" i="33"/>
  <c r="F621" i="33"/>
  <c r="F1023" i="33"/>
  <c r="F595" i="33"/>
  <c r="F648" i="33"/>
  <c r="F784" i="33"/>
  <c r="F891" i="33"/>
  <c r="F994" i="33"/>
  <c r="F1019" i="33"/>
  <c r="F663" i="33"/>
  <c r="F1013" i="33"/>
  <c r="F1039" i="33"/>
  <c r="F628" i="33"/>
  <c r="F756" i="33"/>
  <c r="F794" i="33"/>
  <c r="F720" i="33"/>
  <c r="F975" i="33"/>
  <c r="F866" i="33"/>
  <c r="F738" i="33"/>
  <c r="F786" i="33"/>
  <c r="F604" i="33"/>
  <c r="F908" i="33"/>
  <c r="F787" i="33"/>
  <c r="F590" i="33"/>
  <c r="F560" i="33"/>
  <c r="F1048" i="33"/>
  <c r="F598" i="33"/>
  <c r="F1028" i="33"/>
  <c r="F774" i="33"/>
  <c r="F750" i="33"/>
  <c r="F649" i="33"/>
  <c r="F1062" i="33"/>
  <c r="F731" i="33"/>
  <c r="F939" i="33"/>
  <c r="F760" i="33"/>
  <c r="F766" i="33"/>
  <c r="F863" i="33"/>
  <c r="F685" i="33"/>
  <c r="F982" i="33"/>
  <c r="F1056" i="33"/>
  <c r="F960" i="33"/>
  <c r="F993" i="33"/>
  <c r="F752" i="33"/>
  <c r="F690" i="33"/>
  <c r="F1035" i="33"/>
  <c r="F724" i="33"/>
  <c r="F637" i="33"/>
  <c r="F701" i="33"/>
  <c r="F1057" i="33"/>
  <c r="F902" i="33"/>
  <c r="F682" i="33"/>
  <c r="F980" i="33"/>
  <c r="F700" i="33"/>
  <c r="F573" i="33"/>
  <c r="F721" i="33"/>
  <c r="F991" i="33"/>
  <c r="F816" i="33"/>
  <c r="F712" i="33"/>
  <c r="F910" i="33"/>
  <c r="F847" i="33"/>
  <c r="F1040" i="33"/>
  <c r="F612" i="33"/>
  <c r="F903" i="33"/>
  <c r="F934" i="33"/>
  <c r="F558" i="33"/>
  <c r="F1054" i="33"/>
  <c r="F679" i="33"/>
  <c r="F844" i="33"/>
  <c r="F1022" i="33"/>
  <c r="F735" i="33"/>
  <c r="F981" i="33"/>
  <c r="F765" i="33"/>
  <c r="F945" i="33"/>
  <c r="F783" i="33"/>
  <c r="F914" i="33"/>
  <c r="F1044" i="33"/>
  <c r="F791" i="33"/>
  <c r="F570" i="33"/>
  <c r="F745" i="33"/>
  <c r="F564" i="33"/>
  <c r="F1049" i="33"/>
  <c r="F959" i="33"/>
  <c r="F978" i="33"/>
  <c r="F671" i="33"/>
  <c r="F947" i="33"/>
  <c r="F842" i="33"/>
  <c r="F631" i="33"/>
  <c r="F644" i="33"/>
  <c r="F656" i="33"/>
  <c r="F1003" i="33"/>
  <c r="F620" i="33"/>
  <c r="F709" i="33"/>
  <c r="F668" i="33"/>
  <c r="F666" i="33"/>
  <c r="F795" i="33"/>
  <c r="F1010" i="33"/>
  <c r="F718" i="33"/>
  <c r="F889" i="33"/>
  <c r="F748" i="33"/>
  <c r="F552" i="33"/>
  <c r="F940" i="33"/>
  <c r="F987" i="33"/>
  <c r="F867" i="33"/>
  <c r="F583" i="33"/>
  <c r="F652" i="33"/>
  <c r="F852" i="33"/>
  <c r="F751" i="33"/>
  <c r="F561" i="33"/>
  <c r="F916" i="33"/>
  <c r="F632" i="33"/>
  <c r="F833" i="33"/>
  <c r="F810" i="33"/>
  <c r="F855" i="33"/>
  <c r="F1021" i="33"/>
  <c r="F806" i="33"/>
  <c r="F995" i="33"/>
  <c r="F807" i="33"/>
  <c r="F703" i="33"/>
  <c r="F1000" i="33"/>
  <c r="F613" i="33"/>
  <c r="F757" i="33"/>
  <c r="F985" i="33"/>
  <c r="F875" i="33"/>
  <c r="F665" i="33"/>
  <c r="F770" i="33"/>
  <c r="F930" i="33"/>
  <c r="F870" i="33"/>
  <c r="F640" i="33"/>
  <c r="F697" i="33"/>
  <c r="F694" i="33"/>
  <c r="F630" i="33"/>
  <c r="F660" i="33"/>
  <c r="F879" i="33"/>
  <c r="F849" i="33"/>
  <c r="F789" i="33"/>
  <c r="F764" i="33"/>
  <c r="F779" i="33"/>
  <c r="F808" i="33"/>
  <c r="F704" i="33"/>
  <c r="F1032" i="33"/>
  <c r="F834" i="33"/>
  <c r="F885" i="33"/>
  <c r="F635" i="33"/>
  <c r="F790" i="33"/>
  <c r="F805" i="33"/>
  <c r="F811" i="33"/>
  <c r="F622" i="33"/>
  <c r="F955" i="33"/>
  <c r="F775" i="33"/>
  <c r="F726" i="33"/>
  <c r="F912" i="33"/>
  <c r="F997" i="33"/>
  <c r="F800" i="33"/>
  <c r="F887" i="33"/>
  <c r="F642" i="33"/>
  <c r="F729" i="33"/>
  <c r="F935" i="33"/>
  <c r="F1018" i="33"/>
  <c r="F895" i="33"/>
  <c r="F838" i="33"/>
  <c r="F892" i="33"/>
  <c r="F1025" i="33"/>
  <c r="F913" i="33"/>
  <c r="F915" i="33"/>
  <c r="F825" i="33"/>
  <c r="F836" i="33"/>
  <c r="F796" i="33"/>
  <c r="F872" i="33"/>
  <c r="F565" i="33"/>
  <c r="F936" i="33"/>
  <c r="F972" i="33"/>
  <c r="F634" i="33"/>
  <c r="F761" i="33"/>
  <c r="F772" i="33"/>
  <c r="F1031" i="33"/>
  <c r="F1045" i="33"/>
  <c r="F938" i="33"/>
  <c r="F948" i="33"/>
  <c r="F868" i="33"/>
  <c r="F781" i="33"/>
  <c r="F984" i="33"/>
  <c r="F593" i="33"/>
  <c r="F931" i="33"/>
  <c r="F824" i="33"/>
  <c r="F614" i="33"/>
  <c r="F798" i="33"/>
  <c r="F874" i="33"/>
  <c r="F717" i="33"/>
  <c r="F638" i="33"/>
  <c r="F633" i="33"/>
  <c r="F650" i="33"/>
  <c r="F951" i="33"/>
  <c r="F817" i="33"/>
  <c r="F695" i="33"/>
  <c r="F1016" i="33"/>
  <c r="F578" i="33"/>
  <c r="F919" i="33"/>
  <c r="F596" i="33"/>
  <c r="F664" i="33"/>
  <c r="F739" i="33"/>
  <c r="F672" i="33"/>
  <c r="F843" i="33"/>
  <c r="F832" i="33"/>
  <c r="F819" i="33"/>
  <c r="F871" i="33"/>
  <c r="F820" i="33"/>
  <c r="F998" i="33"/>
  <c r="F574" i="33"/>
  <c r="F780" i="33"/>
  <c r="F877" i="33"/>
  <c r="F554" i="33"/>
  <c r="F899" i="33"/>
  <c r="F777" i="33"/>
  <c r="F996" i="33"/>
  <c r="F957" i="33"/>
  <c r="F658" i="33"/>
  <c r="F691" i="33"/>
  <c r="F911" i="33"/>
  <c r="F952" i="33"/>
  <c r="F904" i="33"/>
  <c r="F880" i="33"/>
  <c r="F617" i="33"/>
  <c r="F662" i="33"/>
  <c r="F846" i="33"/>
  <c r="F1012" i="33"/>
  <c r="F942" i="33"/>
  <c r="F922" i="33"/>
  <c r="F1058" i="33"/>
  <c r="F603" i="33"/>
  <c r="F1015" i="33"/>
  <c r="F1011" i="33"/>
  <c r="F876" i="33"/>
  <c r="F1050" i="33"/>
  <c r="F905" i="33"/>
  <c r="F742" i="33"/>
  <c r="F641" i="33"/>
  <c r="F923" i="33"/>
  <c r="F553" i="33"/>
  <c r="F829" i="33"/>
  <c r="F559" i="33"/>
  <c r="E4" i="33"/>
  <c r="D56" i="23"/>
  <c r="D55" i="23"/>
  <c r="D121" i="23"/>
  <c r="D120" i="23"/>
  <c r="B237" i="23"/>
  <c r="B238" i="23" s="1"/>
  <c r="B216" i="23"/>
  <c r="B217" i="23" s="1"/>
  <c r="B221" i="23" s="1"/>
  <c r="Q542" i="33"/>
  <c r="C216" i="23"/>
  <c r="C217" i="23" s="1"/>
  <c r="C221" i="23" s="1"/>
  <c r="B46" i="34"/>
  <c r="E237" i="23"/>
  <c r="E238" i="23" s="1"/>
  <c r="C121" i="23"/>
  <c r="C120" i="23"/>
  <c r="B55" i="23"/>
  <c r="B56" i="23"/>
  <c r="E3" i="33"/>
  <c r="D237" i="23"/>
  <c r="D238" i="23" s="1"/>
  <c r="E38" i="23"/>
  <c r="E39" i="23" s="1"/>
  <c r="E115" i="23" s="1"/>
  <c r="E116" i="23" s="1"/>
  <c r="J544" i="33" s="1"/>
  <c r="Q12" i="33"/>
  <c r="C38" i="23"/>
  <c r="C39" i="23" s="1"/>
  <c r="C210" i="23" s="1"/>
  <c r="C211" i="23" s="1"/>
  <c r="J6" i="33"/>
  <c r="K6" i="33"/>
  <c r="L6" i="33"/>
  <c r="C269" i="23"/>
  <c r="Q545" i="33"/>
  <c r="K539" i="33"/>
  <c r="J539" i="33"/>
  <c r="L539" i="33"/>
  <c r="C237" i="23"/>
  <c r="C238" i="23" s="1"/>
  <c r="B4" i="34"/>
  <c r="E53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396" i="33"/>
  <c r="F285" i="33"/>
  <c r="F251" i="33"/>
  <c r="F522" i="33"/>
  <c r="F79" i="33"/>
  <c r="F331" i="33"/>
  <c r="F236" i="33"/>
  <c r="F512" i="33"/>
  <c r="F250" i="33"/>
  <c r="F288" i="33"/>
  <c r="F220" i="33"/>
  <c r="F100" i="33"/>
  <c r="F333" i="33"/>
  <c r="F27" i="33"/>
  <c r="F18" i="33"/>
  <c r="F494" i="33"/>
  <c r="F120" i="33"/>
  <c r="F506" i="33"/>
  <c r="F65" i="33"/>
  <c r="F103" i="33"/>
  <c r="F439" i="33"/>
  <c r="F356" i="33"/>
  <c r="F412" i="33"/>
  <c r="F215" i="33"/>
  <c r="F91" i="33"/>
  <c r="F353" i="33"/>
  <c r="F150" i="33"/>
  <c r="F311" i="33"/>
  <c r="F140" i="33"/>
  <c r="F224" i="33"/>
  <c r="F160" i="33"/>
  <c r="F213" i="33"/>
  <c r="F45" i="33"/>
  <c r="F145" i="33"/>
  <c r="F154" i="33"/>
  <c r="F367" i="33"/>
  <c r="F42" i="33"/>
  <c r="F254" i="33"/>
  <c r="F481" i="33"/>
  <c r="F449" i="33"/>
  <c r="F173" i="33"/>
  <c r="F193" i="33"/>
  <c r="F56" i="33"/>
  <c r="F97" i="33"/>
  <c r="F432" i="33"/>
  <c r="F459" i="33"/>
  <c r="F488" i="33"/>
  <c r="F319" i="33"/>
  <c r="F347" i="33"/>
  <c r="F196" i="33"/>
  <c r="F305" i="33"/>
  <c r="F528" i="33"/>
  <c r="F401" i="33"/>
  <c r="F517" i="33"/>
  <c r="F102" i="33"/>
  <c r="F60" i="33"/>
  <c r="F43" i="33"/>
  <c r="F125" i="33"/>
  <c r="F477" i="33"/>
  <c r="F499" i="33"/>
  <c r="F421" i="33"/>
  <c r="F221" i="33"/>
  <c r="F201" i="33"/>
  <c r="F423" i="33"/>
  <c r="F370" i="33"/>
  <c r="F147" i="33"/>
  <c r="F485" i="33"/>
  <c r="F273" i="33"/>
  <c r="F109" i="33"/>
  <c r="F309" i="33"/>
  <c r="F295" i="33"/>
  <c r="F187" i="33"/>
  <c r="F272" i="33"/>
  <c r="F263" i="33"/>
  <c r="F348" i="33"/>
  <c r="F316" i="33"/>
  <c r="F343" i="33"/>
  <c r="F389" i="33"/>
  <c r="F242" i="33"/>
  <c r="F168" i="33"/>
  <c r="F368" i="33"/>
  <c r="F337" i="33"/>
  <c r="F210" i="33"/>
  <c r="F77" i="33"/>
  <c r="F212" i="33"/>
  <c r="F317" i="33"/>
  <c r="F146" i="33"/>
  <c r="F464" i="33"/>
  <c r="F176" i="33"/>
  <c r="F179" i="33"/>
  <c r="F284" i="33"/>
  <c r="F525" i="33"/>
  <c r="F223" i="33"/>
  <c r="F361" i="33"/>
  <c r="E5" i="33"/>
  <c r="F457" i="33"/>
  <c r="E246" i="23"/>
  <c r="B5" i="33"/>
  <c r="B6" i="33" s="1"/>
  <c r="B246" i="23"/>
  <c r="B269" i="23"/>
  <c r="Q9" i="33"/>
  <c r="B215" i="23"/>
  <c r="H227" i="23"/>
  <c r="C55" i="23"/>
  <c r="C56" i="23"/>
  <c r="D38" i="23"/>
  <c r="D39" i="23" s="1"/>
  <c r="D177" i="23" s="1"/>
  <c r="D178" i="23" s="1"/>
  <c r="J13" i="33" s="1"/>
  <c r="K13" i="33" s="1"/>
  <c r="B5" i="34"/>
  <c r="C246" i="23"/>
  <c r="X19" i="2"/>
  <c r="I46" i="2"/>
  <c r="X43" i="2"/>
  <c r="C115" i="23"/>
  <c r="C116" i="23" s="1"/>
  <c r="C177" i="23"/>
  <c r="C178" i="23" s="1"/>
  <c r="C125" i="23"/>
  <c r="B125" i="23"/>
  <c r="D60" i="23"/>
  <c r="B60" i="23"/>
  <c r="D125" i="23"/>
  <c r="C188" i="23"/>
  <c r="C59" i="23"/>
  <c r="E125" i="23"/>
  <c r="B187" i="23"/>
  <c r="E59" i="23"/>
  <c r="C124" i="23"/>
  <c r="C187" i="23"/>
  <c r="E124" i="23"/>
  <c r="B188" i="23"/>
  <c r="J535" i="33"/>
  <c r="E60" i="23"/>
  <c r="C60" i="23"/>
  <c r="B177" i="23" l="1"/>
  <c r="B178" i="23" s="1"/>
  <c r="B210" i="23"/>
  <c r="B211" i="23" s="1"/>
  <c r="D115" i="23"/>
  <c r="D116" i="23" s="1"/>
  <c r="J10" i="33" s="1"/>
  <c r="J543" i="33"/>
  <c r="E177" i="23"/>
  <c r="E178" i="23" s="1"/>
  <c r="J546" i="33" s="1"/>
  <c r="C62" i="23"/>
  <c r="C73" i="23" s="1"/>
  <c r="C111" i="23" s="1"/>
  <c r="C112" i="23" s="1"/>
  <c r="B62" i="23"/>
  <c r="B73" i="23" s="1"/>
  <c r="B111" i="23" s="1"/>
  <c r="B112" i="23" s="1"/>
  <c r="E62" i="23"/>
  <c r="E73" i="23" s="1"/>
  <c r="E111" i="23" s="1"/>
  <c r="E112" i="23" s="1"/>
  <c r="C61" i="23"/>
  <c r="C72" i="23" s="1"/>
  <c r="C76" i="23" s="1"/>
  <c r="D127" i="23"/>
  <c r="D138" i="23" s="1"/>
  <c r="D173" i="23" s="1"/>
  <c r="D174" i="23" s="1"/>
  <c r="C126" i="23"/>
  <c r="C137" i="23" s="1"/>
  <c r="C140" i="23" s="1"/>
  <c r="B189" i="23"/>
  <c r="B201" i="23" s="1"/>
  <c r="B203" i="23" s="1"/>
  <c r="B204" i="23" s="1"/>
  <c r="C127" i="23"/>
  <c r="C138" i="23" s="1"/>
  <c r="C173" i="23" s="1"/>
  <c r="C174" i="23" s="1"/>
  <c r="D62" i="23"/>
  <c r="D73" i="23" s="1"/>
  <c r="D111" i="23" s="1"/>
  <c r="D112" i="23" s="1"/>
  <c r="C189" i="23"/>
  <c r="C201" i="23" s="1"/>
  <c r="C203" i="23" s="1"/>
  <c r="C204" i="23" s="1"/>
  <c r="C255" i="23" s="1"/>
  <c r="B127" i="23"/>
  <c r="B138" i="23" s="1"/>
  <c r="B173" i="23" s="1"/>
  <c r="B174" i="23" s="1"/>
  <c r="C190" i="23"/>
  <c r="C202" i="23" s="1"/>
  <c r="C206" i="23" s="1"/>
  <c r="C207" i="23" s="1"/>
  <c r="E127" i="23"/>
  <c r="E138" i="23" s="1"/>
  <c r="E173" i="23" s="1"/>
  <c r="E174" i="23" s="1"/>
  <c r="J537" i="33"/>
  <c r="B190" i="23"/>
  <c r="B202" i="23" s="1"/>
  <c r="B206" i="23" s="1"/>
  <c r="B207" i="23" s="1"/>
  <c r="E126" i="23"/>
  <c r="E61" i="23"/>
  <c r="M10" i="33"/>
  <c r="M11" i="33"/>
  <c r="B233" i="23"/>
  <c r="B234" i="23" s="1"/>
  <c r="H226" i="23" s="1"/>
  <c r="H229" i="23" s="1"/>
  <c r="B270" i="23"/>
  <c r="B272" i="23" s="1"/>
  <c r="D281" i="23" s="1"/>
  <c r="J15" i="33" s="1"/>
  <c r="E67" i="34"/>
  <c r="E50" i="34"/>
  <c r="E68" i="34"/>
  <c r="E54" i="34"/>
  <c r="E52" i="34"/>
  <c r="E69" i="34"/>
  <c r="E49" i="34"/>
  <c r="E65" i="34"/>
  <c r="E51" i="34"/>
  <c r="E72" i="34"/>
  <c r="E66" i="34"/>
  <c r="E48" i="34"/>
  <c r="E47" i="34"/>
  <c r="E71" i="34"/>
  <c r="E53" i="34"/>
  <c r="E70" i="34"/>
  <c r="L389" i="33"/>
  <c r="L54" i="33"/>
  <c r="L386" i="33"/>
  <c r="L23" i="33"/>
  <c r="L419" i="33"/>
  <c r="L336" i="33"/>
  <c r="L441" i="33"/>
  <c r="L467" i="33"/>
  <c r="L120" i="33"/>
  <c r="L46" i="33"/>
  <c r="L422" i="33"/>
  <c r="L193" i="33"/>
  <c r="L509" i="33"/>
  <c r="L322" i="33"/>
  <c r="L369" i="33"/>
  <c r="L500" i="33"/>
  <c r="L143" i="33"/>
  <c r="L309" i="33"/>
  <c r="L113" i="33"/>
  <c r="L498" i="33"/>
  <c r="L37" i="33"/>
  <c r="L317" i="33"/>
  <c r="L517" i="33"/>
  <c r="L154" i="33"/>
  <c r="L505" i="33"/>
  <c r="L318" i="33"/>
  <c r="L504" i="33"/>
  <c r="L411" i="33"/>
  <c r="L250" i="33"/>
  <c r="L211" i="33"/>
  <c r="L278" i="33"/>
  <c r="L397" i="33"/>
  <c r="L29" i="33"/>
  <c r="L521" i="33"/>
  <c r="L449" i="33"/>
  <c r="L323" i="33"/>
  <c r="L302" i="33"/>
  <c r="L339" i="33"/>
  <c r="L195" i="33"/>
  <c r="L66" i="33"/>
  <c r="L90" i="33"/>
  <c r="L229" i="33"/>
  <c r="L456" i="33"/>
  <c r="L346" i="33"/>
  <c r="L294" i="33"/>
  <c r="L215" i="33"/>
  <c r="L403" i="33"/>
  <c r="L396" i="33"/>
  <c r="L169" i="33"/>
  <c r="L286" i="33"/>
  <c r="L474" i="33"/>
  <c r="L110" i="33"/>
  <c r="L254" i="33"/>
  <c r="L285" i="33"/>
  <c r="L316" i="33"/>
  <c r="L335" i="33"/>
  <c r="L155" i="33"/>
  <c r="L144" i="33"/>
  <c r="L39" i="33"/>
  <c r="L188" i="33"/>
  <c r="L116" i="33"/>
  <c r="L516" i="33"/>
  <c r="L414" i="33"/>
  <c r="L150" i="33"/>
  <c r="L491" i="33"/>
  <c r="L189" i="33"/>
  <c r="L60" i="33"/>
  <c r="L96" i="33"/>
  <c r="L345" i="33"/>
  <c r="L129" i="33"/>
  <c r="L95" i="33"/>
  <c r="L462" i="33"/>
  <c r="L214" i="33"/>
  <c r="L112" i="33"/>
  <c r="L385" i="33"/>
  <c r="L348" i="33"/>
  <c r="L97" i="33"/>
  <c r="L308" i="33"/>
  <c r="L228" i="33"/>
  <c r="L384" i="33"/>
  <c r="L471" i="33"/>
  <c r="L100" i="33"/>
  <c r="L56" i="33"/>
  <c r="L153" i="33"/>
  <c r="L325" i="33"/>
  <c r="L512" i="33"/>
  <c r="L194" i="33"/>
  <c r="L313" i="33"/>
  <c r="L274" i="33"/>
  <c r="L273" i="33"/>
  <c r="L453" i="33"/>
  <c r="L79" i="33"/>
  <c r="L489" i="33"/>
  <c r="L409" i="33"/>
  <c r="L291" i="33"/>
  <c r="L361" i="33"/>
  <c r="L264" i="33"/>
  <c r="L493" i="33"/>
  <c r="L262" i="33"/>
  <c r="L142" i="33"/>
  <c r="L451" i="33"/>
  <c r="L31" i="33"/>
  <c r="L416" i="33"/>
  <c r="L225" i="33"/>
  <c r="L91" i="33"/>
  <c r="L137" i="33"/>
  <c r="L236" i="33"/>
  <c r="L463" i="33"/>
  <c r="L164" i="33"/>
  <c r="L68" i="33"/>
  <c r="L282" i="33"/>
  <c r="L33" i="33"/>
  <c r="L424" i="33"/>
  <c r="L269" i="33"/>
  <c r="L252" i="33"/>
  <c r="L199" i="33"/>
  <c r="L510" i="33"/>
  <c r="L89" i="33"/>
  <c r="L224" i="33"/>
  <c r="L247" i="33"/>
  <c r="L45" i="33"/>
  <c r="L165" i="33"/>
  <c r="L162" i="33"/>
  <c r="L468" i="33"/>
  <c r="L200" i="33"/>
  <c r="L57" i="33"/>
  <c r="L83" i="33"/>
  <c r="L265" i="33"/>
  <c r="L392" i="33"/>
  <c r="L437" i="33"/>
  <c r="L281" i="33"/>
  <c r="L367" i="33"/>
  <c r="L76" i="33"/>
  <c r="L337" i="33"/>
  <c r="L277" i="33"/>
  <c r="L263" i="33"/>
  <c r="L341" i="33"/>
  <c r="L492" i="33"/>
  <c r="L350" i="33"/>
  <c r="L41" i="33"/>
  <c r="L230" i="33"/>
  <c r="L511" i="33"/>
  <c r="L232" i="33"/>
  <c r="L86" i="33"/>
  <c r="L183" i="33"/>
  <c r="L268" i="33"/>
  <c r="L366" i="33"/>
  <c r="L99" i="33"/>
  <c r="L217" i="33"/>
  <c r="L459" i="33"/>
  <c r="L61" i="33"/>
  <c r="L261" i="33"/>
  <c r="M261" i="33" s="1"/>
  <c r="L496" i="33"/>
  <c r="L240" i="33"/>
  <c r="L363" i="33"/>
  <c r="L431" i="33"/>
  <c r="L448" i="33"/>
  <c r="L74" i="33"/>
  <c r="L30" i="33"/>
  <c r="L122" i="33"/>
  <c r="L507" i="33"/>
  <c r="L293" i="33"/>
  <c r="L65" i="33"/>
  <c r="L148" i="33"/>
  <c r="M148" i="33" s="1"/>
  <c r="L218" i="33"/>
  <c r="L387" i="33"/>
  <c r="L490" i="33"/>
  <c r="L115" i="33"/>
  <c r="L326" i="33"/>
  <c r="L71" i="33"/>
  <c r="L51" i="33"/>
  <c r="L151" i="33"/>
  <c r="L234" i="33"/>
  <c r="L80" i="33"/>
  <c r="L473" i="33"/>
  <c r="L480" i="33"/>
  <c r="M480" i="33" s="1"/>
  <c r="L209" i="33"/>
  <c r="L287" i="33"/>
  <c r="L258" i="33"/>
  <c r="L130" i="33"/>
  <c r="L458" i="33"/>
  <c r="L324" i="33"/>
  <c r="L405" i="33"/>
  <c r="L425" i="33"/>
  <c r="L139" i="33"/>
  <c r="L434" i="33"/>
  <c r="L47" i="33"/>
  <c r="L171" i="33"/>
  <c r="M171" i="33" s="1"/>
  <c r="L457" i="33"/>
  <c r="L121" i="33"/>
  <c r="L82" i="33"/>
  <c r="L275" i="33"/>
  <c r="L395" i="33"/>
  <c r="L372" i="33"/>
  <c r="L72" i="33"/>
  <c r="L202" i="33"/>
  <c r="L290" i="33"/>
  <c r="L126" i="33"/>
  <c r="L320" i="33"/>
  <c r="L135" i="33"/>
  <c r="M135" i="33" s="1"/>
  <c r="L203" i="33"/>
  <c r="L140" i="33"/>
  <c r="L207" i="33"/>
  <c r="L484" i="33"/>
  <c r="L85" i="33"/>
  <c r="L206" i="33"/>
  <c r="L513" i="33"/>
  <c r="L465" i="33"/>
  <c r="L158" i="33"/>
  <c r="L276" i="33"/>
  <c r="L20" i="33"/>
  <c r="L197" i="33"/>
  <c r="M197" i="33" s="1"/>
  <c r="L172" i="33"/>
  <c r="L108" i="33"/>
  <c r="L212" i="33"/>
  <c r="L124" i="33"/>
  <c r="L421" i="33"/>
  <c r="L219" i="33"/>
  <c r="L117" i="33"/>
  <c r="L444" i="33"/>
  <c r="L187" i="33"/>
  <c r="L526" i="33"/>
  <c r="L378" i="33"/>
  <c r="L125" i="33"/>
  <c r="M125" i="33" s="1"/>
  <c r="L351" i="33"/>
  <c r="L393" i="33"/>
  <c r="L399" i="33"/>
  <c r="L388" i="33"/>
  <c r="L84" i="33"/>
  <c r="L163" i="33"/>
  <c r="L383" i="33"/>
  <c r="L391" i="33"/>
  <c r="L329" i="33"/>
  <c r="L192" i="33"/>
  <c r="L447" i="33"/>
  <c r="L173" i="33"/>
  <c r="M173" i="33" s="1"/>
  <c r="L180" i="33"/>
  <c r="L472" i="33"/>
  <c r="L373" i="33"/>
  <c r="L185" i="33"/>
  <c r="L413" i="33"/>
  <c r="L352" i="33"/>
  <c r="L279" i="33"/>
  <c r="L382" i="33"/>
  <c r="L159" i="33"/>
  <c r="L103" i="33"/>
  <c r="L64" i="33"/>
  <c r="L284" i="33"/>
  <c r="M284" i="33" s="1"/>
  <c r="L390" i="33"/>
  <c r="L310" i="33"/>
  <c r="L358" i="33"/>
  <c r="L377" i="33"/>
  <c r="L241" i="33"/>
  <c r="L406" i="33"/>
  <c r="L478" i="33"/>
  <c r="L365" i="33"/>
  <c r="B4" i="33"/>
  <c r="L210" i="33"/>
  <c r="L49" i="33"/>
  <c r="L506" i="33"/>
  <c r="M506" i="33" s="1"/>
  <c r="L428" i="33"/>
  <c r="L161" i="33"/>
  <c r="L70" i="33"/>
  <c r="L98" i="33"/>
  <c r="L147" i="33"/>
  <c r="L260" i="33"/>
  <c r="L304" i="33"/>
  <c r="L18" i="33"/>
  <c r="L426" i="33"/>
  <c r="L344" i="33"/>
  <c r="L123" i="33"/>
  <c r="L63" i="33"/>
  <c r="M63" i="33" s="1"/>
  <c r="L196" i="33"/>
  <c r="L259" i="33"/>
  <c r="L330" i="33"/>
  <c r="L73" i="33"/>
  <c r="L223" i="33"/>
  <c r="L497" i="33"/>
  <c r="L226" i="33"/>
  <c r="L34" i="33"/>
  <c r="L48" i="33"/>
  <c r="L518" i="33"/>
  <c r="L205" i="33"/>
  <c r="L132" i="33"/>
  <c r="M132" i="33" s="1"/>
  <c r="L244" i="33"/>
  <c r="L170" i="33"/>
  <c r="L439" i="33"/>
  <c r="L146" i="33"/>
  <c r="L436" i="33"/>
  <c r="L381" i="33"/>
  <c r="L354" i="33"/>
  <c r="L370" i="33"/>
  <c r="L470" i="33"/>
  <c r="L88" i="33"/>
  <c r="L353" i="33"/>
  <c r="L475" i="33"/>
  <c r="M475" i="33" s="1"/>
  <c r="L216" i="33"/>
  <c r="L321" i="33"/>
  <c r="L460" i="33"/>
  <c r="L186" i="33"/>
  <c r="L27" i="33"/>
  <c r="L501" i="33"/>
  <c r="L220" i="33"/>
  <c r="L131" i="33"/>
  <c r="L157" i="33"/>
  <c r="L319" i="33"/>
  <c r="L181" i="33"/>
  <c r="L455" i="33"/>
  <c r="M455" i="33" s="1"/>
  <c r="L357" i="33"/>
  <c r="L107" i="33"/>
  <c r="L257" i="33"/>
  <c r="L379" i="33"/>
  <c r="L340" i="33"/>
  <c r="L94" i="33"/>
  <c r="L331" i="33"/>
  <c r="L114" i="33"/>
  <c r="L355" i="33"/>
  <c r="L28" i="33"/>
  <c r="L104" i="33"/>
  <c r="L479" i="33"/>
  <c r="M479" i="33" s="1"/>
  <c r="L288" i="33"/>
  <c r="L168" i="33"/>
  <c r="L242" i="33"/>
  <c r="L201" i="33"/>
  <c r="L502" i="33"/>
  <c r="L55" i="33"/>
  <c r="L296" i="33"/>
  <c r="L156" i="33"/>
  <c r="L280" i="33"/>
  <c r="L58" i="33"/>
  <c r="L417" i="33"/>
  <c r="L300" i="33"/>
  <c r="M300" i="33" s="1"/>
  <c r="L338" i="33"/>
  <c r="L410" i="33"/>
  <c r="L488" i="33"/>
  <c r="L69" i="33"/>
  <c r="L78" i="33"/>
  <c r="L271" i="33"/>
  <c r="L432" i="33"/>
  <c r="L435" i="33"/>
  <c r="L430" i="33"/>
  <c r="L328" i="33"/>
  <c r="L106" i="33"/>
  <c r="L134" i="33"/>
  <c r="M134" i="33" s="1"/>
  <c r="L347" i="33"/>
  <c r="L423" i="33"/>
  <c r="L191" i="33"/>
  <c r="L239" i="33"/>
  <c r="L433" i="33"/>
  <c r="L248" i="33"/>
  <c r="L299" i="33"/>
  <c r="L314" i="33"/>
  <c r="L307" i="33"/>
  <c r="L243" i="33"/>
  <c r="L376" i="33"/>
  <c r="L523" i="33"/>
  <c r="M523" i="33" s="1"/>
  <c r="L412" i="33"/>
  <c r="L476" i="33"/>
  <c r="L255" i="33"/>
  <c r="L404" i="33"/>
  <c r="L525" i="33"/>
  <c r="L62" i="33"/>
  <c r="L446" i="33"/>
  <c r="L295" i="33"/>
  <c r="L485" i="33"/>
  <c r="L508" i="33"/>
  <c r="L469" i="33"/>
  <c r="L519" i="33"/>
  <c r="M519" i="33" s="1"/>
  <c r="L25" i="33"/>
  <c r="L237" i="33"/>
  <c r="L283" i="33"/>
  <c r="L133" i="33"/>
  <c r="L303" i="33"/>
  <c r="L487" i="33"/>
  <c r="L24" i="33"/>
  <c r="L420" i="33"/>
  <c r="L374" i="33"/>
  <c r="L235" i="33"/>
  <c r="L127" i="33"/>
  <c r="L111" i="33"/>
  <c r="M111" i="33" s="1"/>
  <c r="L208" i="33"/>
  <c r="L32" i="33"/>
  <c r="L256" i="33"/>
  <c r="L184" i="33"/>
  <c r="L398" i="33"/>
  <c r="L356" i="33"/>
  <c r="L119" i="33"/>
  <c r="L315" i="33"/>
  <c r="L198" i="33"/>
  <c r="L266" i="33"/>
  <c r="L311" i="33"/>
  <c r="L245" i="33"/>
  <c r="M245" i="33" s="1"/>
  <c r="L529" i="33"/>
  <c r="L204" i="33"/>
  <c r="L270" i="33"/>
  <c r="L298" i="33"/>
  <c r="L87" i="33"/>
  <c r="L19" i="33"/>
  <c r="L461" i="33"/>
  <c r="L75" i="33"/>
  <c r="L43" i="33"/>
  <c r="L267" i="33"/>
  <c r="L53" i="33"/>
  <c r="L128" i="33"/>
  <c r="M128" i="33" s="1"/>
  <c r="L213" i="33"/>
  <c r="L482" i="33"/>
  <c r="L251" i="33"/>
  <c r="L483" i="33"/>
  <c r="L178" i="33"/>
  <c r="L362" i="33"/>
  <c r="L466" i="33"/>
  <c r="L52" i="33"/>
  <c r="L67" i="33"/>
  <c r="L402" i="33"/>
  <c r="L527" i="33"/>
  <c r="L221" i="33"/>
  <c r="M221" i="33" s="1"/>
  <c r="L499" i="33"/>
  <c r="L408" i="33"/>
  <c r="L81" i="33"/>
  <c r="L452" i="33"/>
  <c r="L233" i="33"/>
  <c r="L443" i="33"/>
  <c r="L166" i="33"/>
  <c r="L442" i="33"/>
  <c r="L306" i="33"/>
  <c r="L312" i="33"/>
  <c r="L167" i="33"/>
  <c r="L450" i="33"/>
  <c r="M450" i="33" s="1"/>
  <c r="L77" i="33"/>
  <c r="L349" i="33"/>
  <c r="L368" i="33"/>
  <c r="L238" i="33"/>
  <c r="L429" i="33"/>
  <c r="L522" i="33"/>
  <c r="L105" i="33"/>
  <c r="L515" i="33"/>
  <c r="L359" i="33"/>
  <c r="L407" i="33"/>
  <c r="L380" i="33"/>
  <c r="L495" i="33"/>
  <c r="M495" i="33" s="1"/>
  <c r="L272" i="33"/>
  <c r="L249" i="33"/>
  <c r="L445" i="33"/>
  <c r="L21" i="33"/>
  <c r="L371" i="33"/>
  <c r="L289" i="33"/>
  <c r="L145" i="33"/>
  <c r="L175" i="33"/>
  <c r="L364" i="33"/>
  <c r="L394" i="33"/>
  <c r="L118" i="33"/>
  <c r="L174" i="33"/>
  <c r="M174" i="33" s="1"/>
  <c r="L418" i="33"/>
  <c r="L35" i="33"/>
  <c r="L342" i="33"/>
  <c r="L343" i="33"/>
  <c r="L246" i="33"/>
  <c r="L93" i="33"/>
  <c r="L92" i="33"/>
  <c r="L102" i="33"/>
  <c r="L503" i="33"/>
  <c r="L427" i="33"/>
  <c r="L528" i="33"/>
  <c r="L520" i="33"/>
  <c r="M520" i="33" s="1"/>
  <c r="L109" i="33"/>
  <c r="L227" i="33"/>
  <c r="L440" i="33"/>
  <c r="L464" i="33"/>
  <c r="L327" i="33"/>
  <c r="L176" i="33"/>
  <c r="L59" i="33"/>
  <c r="L481" i="33"/>
  <c r="L149" i="33"/>
  <c r="L231" i="33"/>
  <c r="L222" i="33"/>
  <c r="L524" i="33"/>
  <c r="M524" i="33" s="1"/>
  <c r="L332" i="33"/>
  <c r="L152" i="33"/>
  <c r="L42" i="33"/>
  <c r="L486" i="33"/>
  <c r="L477" i="33"/>
  <c r="L301" i="33"/>
  <c r="L36" i="33"/>
  <c r="L26" i="33"/>
  <c r="L415" i="33"/>
  <c r="L292" i="33"/>
  <c r="L40" i="33"/>
  <c r="L333" i="33"/>
  <c r="M333" i="33" s="1"/>
  <c r="L101" i="33"/>
  <c r="L138" i="33"/>
  <c r="L136" i="33"/>
  <c r="L50" i="33"/>
  <c r="L297" i="33"/>
  <c r="L179" i="33"/>
  <c r="L253" i="33"/>
  <c r="L494" i="33"/>
  <c r="L305" i="33"/>
  <c r="L400" i="33"/>
  <c r="L360" i="33"/>
  <c r="L22" i="33"/>
  <c r="M22" i="33" s="1"/>
  <c r="L141" i="33"/>
  <c r="L177" i="33"/>
  <c r="L182" i="33"/>
  <c r="L38" i="33"/>
  <c r="L514" i="33"/>
  <c r="L401" i="33"/>
  <c r="L334" i="33"/>
  <c r="L160" i="33"/>
  <c r="L190" i="33"/>
  <c r="L44" i="33"/>
  <c r="L375" i="33"/>
  <c r="L438" i="33"/>
  <c r="M438" i="33" s="1"/>
  <c r="L454" i="33"/>
  <c r="C233" i="23"/>
  <c r="C234" i="23" s="1"/>
  <c r="I226" i="23" s="1"/>
  <c r="I229" i="23" s="1"/>
  <c r="C270" i="23"/>
  <c r="C272" i="23" s="1"/>
  <c r="E281" i="23" s="1"/>
  <c r="J548" i="33" s="1"/>
  <c r="E30" i="34"/>
  <c r="E7" i="34"/>
  <c r="E12" i="34"/>
  <c r="E28" i="34"/>
  <c r="E8" i="34"/>
  <c r="E29" i="34"/>
  <c r="E26" i="34"/>
  <c r="E13" i="34"/>
  <c r="E25" i="34"/>
  <c r="E10" i="34"/>
  <c r="E6" i="34"/>
  <c r="E23" i="34"/>
  <c r="E9" i="34"/>
  <c r="E11" i="34"/>
  <c r="E24" i="34"/>
  <c r="E27" i="34"/>
  <c r="M543" i="33"/>
  <c r="M544" i="33"/>
  <c r="L1044" i="33"/>
  <c r="L910" i="33"/>
  <c r="B537" i="33"/>
  <c r="L769" i="33"/>
  <c r="L1047" i="33"/>
  <c r="L715" i="33"/>
  <c r="M715" i="33" s="1"/>
  <c r="L740" i="33"/>
  <c r="L794" i="33"/>
  <c r="L659" i="33"/>
  <c r="L1054" i="33"/>
  <c r="L710" i="33"/>
  <c r="L760" i="33"/>
  <c r="L925" i="33"/>
  <c r="L1031" i="33"/>
  <c r="L783" i="33"/>
  <c r="L674" i="33"/>
  <c r="L983" i="33"/>
  <c r="L982" i="33"/>
  <c r="M982" i="33" s="1"/>
  <c r="L755" i="33"/>
  <c r="L706" i="33"/>
  <c r="L889" i="33"/>
  <c r="L833" i="33"/>
  <c r="L825" i="33"/>
  <c r="L607" i="33"/>
  <c r="L932" i="33"/>
  <c r="L1030" i="33"/>
  <c r="L678" i="33"/>
  <c r="L1052" i="33"/>
  <c r="L991" i="33"/>
  <c r="L589" i="33"/>
  <c r="M589" i="33" s="1"/>
  <c r="L836" i="33"/>
  <c r="L657" i="33"/>
  <c r="L611" i="33"/>
  <c r="L585" i="33"/>
  <c r="L594" i="33"/>
  <c r="L937" i="33"/>
  <c r="L1012" i="33"/>
  <c r="L1038" i="33"/>
  <c r="L940" i="33"/>
  <c r="L716" i="33"/>
  <c r="L970" i="33"/>
  <c r="L906" i="33"/>
  <c r="M906" i="33" s="1"/>
  <c r="L694" i="33"/>
  <c r="L948" i="33"/>
  <c r="L872" i="33"/>
  <c r="L1037" i="33"/>
  <c r="L953" i="33"/>
  <c r="L1013" i="33"/>
  <c r="L702" i="33"/>
  <c r="L793" i="33"/>
  <c r="L1036" i="33"/>
  <c r="L1032" i="33"/>
  <c r="L1025" i="33"/>
  <c r="L878" i="33"/>
  <c r="M878" i="33" s="1"/>
  <c r="L822" i="33"/>
  <c r="L980" i="33"/>
  <c r="L642" i="33"/>
  <c r="L791" i="33"/>
  <c r="L673" i="33"/>
  <c r="L818" i="33"/>
  <c r="L1046" i="33"/>
  <c r="L904" i="33"/>
  <c r="L1062" i="33"/>
  <c r="L563" i="33"/>
  <c r="L663" i="33"/>
  <c r="L644" i="33"/>
  <c r="M644" i="33" s="1"/>
  <c r="L883" i="33"/>
  <c r="L944" i="33"/>
  <c r="L891" i="33"/>
  <c r="L608" i="33"/>
  <c r="L886" i="33"/>
  <c r="L918" i="33"/>
  <c r="L803" i="33"/>
  <c r="L967" i="33"/>
  <c r="L972" i="33"/>
  <c r="L677" i="33"/>
  <c r="L939" i="33"/>
  <c r="L952" i="33"/>
  <c r="M952" i="33" s="1"/>
  <c r="L620" i="33"/>
  <c r="L923" i="33"/>
  <c r="L924" i="33"/>
  <c r="L704" i="33"/>
  <c r="L911" i="33"/>
  <c r="L866" i="33"/>
  <c r="L593" i="33"/>
  <c r="L1016" i="33"/>
  <c r="L567" i="33"/>
  <c r="L692" i="33"/>
  <c r="L672" i="33"/>
  <c r="L735" i="33"/>
  <c r="M735" i="33" s="1"/>
  <c r="L778" i="33"/>
  <c r="L624" i="33"/>
  <c r="L656" i="33"/>
  <c r="L612" i="33"/>
  <c r="L684" i="33"/>
  <c r="L734" i="33"/>
  <c r="L583" i="33"/>
  <c r="L752" i="33"/>
  <c r="L653" i="33"/>
  <c r="L795" i="33"/>
  <c r="L1017" i="33"/>
  <c r="L632" i="33"/>
  <c r="M632" i="33" s="1"/>
  <c r="L827" i="33"/>
  <c r="L1020" i="33"/>
  <c r="L701" i="33"/>
  <c r="L1002" i="33"/>
  <c r="L699" i="33"/>
  <c r="L756" i="33"/>
  <c r="L597" i="33"/>
  <c r="L867" i="33"/>
  <c r="L591" i="33"/>
  <c r="L610" i="33"/>
  <c r="L997" i="33"/>
  <c r="L1060" i="33"/>
  <c r="M1060" i="33" s="1"/>
  <c r="L986" i="33"/>
  <c r="L602" i="33"/>
  <c r="L1003" i="33"/>
  <c r="L851" i="33"/>
  <c r="L598" i="33"/>
  <c r="L814" i="33"/>
  <c r="L941" i="33"/>
  <c r="L963" i="33"/>
  <c r="L697" i="33"/>
  <c r="L771" i="33"/>
  <c r="L577" i="33"/>
  <c r="L988" i="33"/>
  <c r="M988" i="33" s="1"/>
  <c r="L668" i="33"/>
  <c r="L643" i="33"/>
  <c r="L824" i="33"/>
  <c r="L669" i="33"/>
  <c r="L733" i="33"/>
  <c r="L569" i="33"/>
  <c r="L759" i="33"/>
  <c r="L729" i="33"/>
  <c r="L966" i="33"/>
  <c r="L560" i="33"/>
  <c r="L685" i="33"/>
  <c r="L554" i="33"/>
  <c r="M554" i="33" s="1"/>
  <c r="L957" i="33"/>
  <c r="L846" i="33"/>
  <c r="L903" i="33"/>
  <c r="L871" i="33"/>
  <c r="L828" i="33"/>
  <c r="L914" i="33"/>
  <c r="L743" i="33"/>
  <c r="L619" i="33"/>
  <c r="L651" i="33"/>
  <c r="L770" i="33"/>
  <c r="L977" i="33"/>
  <c r="L557" i="33"/>
  <c r="M557" i="33" s="1"/>
  <c r="L896" i="33"/>
  <c r="L839" i="33"/>
  <c r="L847" i="33"/>
  <c r="L877" i="33"/>
  <c r="L745" i="33"/>
  <c r="L835" i="33"/>
  <c r="L615" i="33"/>
  <c r="L726" i="33"/>
  <c r="L712" i="33"/>
  <c r="L618" i="33"/>
  <c r="L606" i="33"/>
  <c r="L739" i="33"/>
  <c r="M739" i="33" s="1"/>
  <c r="L1040" i="33"/>
  <c r="L995" i="33"/>
  <c r="L707" i="33"/>
  <c r="L968" i="33"/>
  <c r="L974" i="33"/>
  <c r="L768" i="33"/>
  <c r="L1019" i="33"/>
  <c r="L1011" i="33"/>
  <c r="L623" i="33"/>
  <c r="L834" i="33"/>
  <c r="L864" i="33"/>
  <c r="L754" i="33"/>
  <c r="M754" i="33" s="1"/>
  <c r="L586" i="33"/>
  <c r="L817" i="33"/>
  <c r="L884" i="33"/>
  <c r="L919" i="33"/>
  <c r="L832" i="33"/>
  <c r="L590" i="33"/>
  <c r="L1006" i="33"/>
  <c r="L646" i="33"/>
  <c r="L852" i="33"/>
  <c r="L698" i="33"/>
  <c r="L837" i="33"/>
  <c r="L935" i="33"/>
  <c r="M935" i="33" s="1"/>
  <c r="L809" i="33"/>
  <c r="L775" i="33"/>
  <c r="L1028" i="33"/>
  <c r="L936" i="33"/>
  <c r="L648" i="33"/>
  <c r="L857" i="33"/>
  <c r="L555" i="33"/>
  <c r="L1008" i="33"/>
  <c r="L958" i="33"/>
  <c r="L571" i="33"/>
  <c r="L686" i="33"/>
  <c r="L802" i="33"/>
  <c r="M802" i="33" s="1"/>
  <c r="L696" i="33"/>
  <c r="L876" i="33"/>
  <c r="L688" i="33"/>
  <c r="L1055" i="33"/>
  <c r="L927" i="33"/>
  <c r="L859" i="33"/>
  <c r="L731" i="33"/>
  <c r="L951" i="33"/>
  <c r="L893" i="33"/>
  <c r="L683" i="33"/>
  <c r="L933" i="33"/>
  <c r="L959" i="33"/>
  <c r="M959" i="33" s="1"/>
  <c r="L821" i="33"/>
  <c r="L862" i="33"/>
  <c r="L654" i="33"/>
  <c r="L753" i="33"/>
  <c r="L946" i="33"/>
  <c r="L865" i="33"/>
  <c r="L570" i="33"/>
  <c r="L945" i="33"/>
  <c r="L728" i="33"/>
  <c r="L800" i="33"/>
  <c r="L912" i="33"/>
  <c r="L801" i="33"/>
  <c r="M801" i="33" s="1"/>
  <c r="L897" i="33"/>
  <c r="L990" i="33"/>
  <c r="L899" i="33"/>
  <c r="L780" i="33"/>
  <c r="L975" i="33"/>
  <c r="L943" i="33"/>
  <c r="L964" i="33"/>
  <c r="L637" i="33"/>
  <c r="L652" i="33"/>
  <c r="L819" i="33"/>
  <c r="L926" i="33"/>
  <c r="L807" i="33"/>
  <c r="M807" i="33" s="1"/>
  <c r="L920" i="33"/>
  <c r="L749" i="33"/>
  <c r="L613" i="33"/>
  <c r="L576" i="33"/>
  <c r="L558" i="33"/>
  <c r="L757" i="33"/>
  <c r="L721" i="33"/>
  <c r="L1021" i="33"/>
  <c r="L556" i="33"/>
  <c r="L881" i="33"/>
  <c r="L1048" i="33"/>
  <c r="L578" i="33"/>
  <c r="M578" i="33" s="1"/>
  <c r="L790" i="33"/>
  <c r="L765" i="33"/>
  <c r="L812" i="33"/>
  <c r="L961" i="33"/>
  <c r="L1058" i="33"/>
  <c r="L764" i="33"/>
  <c r="L908" i="33"/>
  <c r="L662" i="33"/>
  <c r="L989" i="33"/>
  <c r="L575" i="33"/>
  <c r="L898" i="33"/>
  <c r="L1007" i="33"/>
  <c r="M1007" i="33" s="1"/>
  <c r="L875" i="33"/>
  <c r="L1041" i="33"/>
  <c r="L746" i="33"/>
  <c r="L841" i="33"/>
  <c r="L736" i="33"/>
  <c r="L658" i="33"/>
  <c r="L823" i="33"/>
  <c r="L1024" i="33"/>
  <c r="L998" i="33"/>
  <c r="L1045" i="33"/>
  <c r="L900" i="33"/>
  <c r="L928" i="33"/>
  <c r="M928" i="33" s="1"/>
  <c r="L969" i="33"/>
  <c r="L572" i="33"/>
  <c r="L758" i="33"/>
  <c r="L629" i="33"/>
  <c r="L985" i="33"/>
  <c r="L695" i="33"/>
  <c r="L1056" i="33"/>
  <c r="L772" i="33"/>
  <c r="L915" i="33"/>
  <c r="L727" i="33"/>
  <c r="L849" i="33"/>
  <c r="L762" i="33"/>
  <c r="M762" i="33" s="1"/>
  <c r="L984" i="33"/>
  <c r="L890" i="33"/>
  <c r="L1029" i="33"/>
  <c r="L713" i="33"/>
  <c r="L973" i="33"/>
  <c r="L587" i="33"/>
  <c r="L916" i="33"/>
  <c r="L994" i="33"/>
  <c r="L621" i="33"/>
  <c r="L596" i="33"/>
  <c r="L675" i="33"/>
  <c r="L999" i="33"/>
  <c r="M999" i="33" s="1"/>
  <c r="L947" i="33"/>
  <c r="L679" i="33"/>
  <c r="L667" i="33"/>
  <c r="L626" i="33"/>
  <c r="L714" i="33"/>
  <c r="L848" i="33"/>
  <c r="L981" i="33"/>
  <c r="L625" i="33"/>
  <c r="L767" i="33"/>
  <c r="L805" i="33"/>
  <c r="L921" i="33"/>
  <c r="L777" i="33"/>
  <c r="M777" i="33" s="1"/>
  <c r="L681" i="33"/>
  <c r="L956" i="33"/>
  <c r="L636" i="33"/>
  <c r="L700" i="33"/>
  <c r="L605" i="33"/>
  <c r="L776" i="33"/>
  <c r="L1001" i="33"/>
  <c r="L689" i="33"/>
  <c r="L1000" i="33"/>
  <c r="L630" i="33"/>
  <c r="L810" i="33"/>
  <c r="L949" i="33"/>
  <c r="M949" i="33" s="1"/>
  <c r="L604" i="33"/>
  <c r="L843" i="33"/>
  <c r="L996" i="33"/>
  <c r="L1039" i="33"/>
  <c r="L1050" i="33"/>
  <c r="L633" i="33"/>
  <c r="L811" i="33"/>
  <c r="L751" i="33"/>
  <c r="L1027" i="33"/>
  <c r="L931" i="33"/>
  <c r="L787" i="33"/>
  <c r="L930" i="33"/>
  <c r="M930" i="33" s="1"/>
  <c r="L894" i="33"/>
  <c r="L744" i="33"/>
  <c r="L804" i="33"/>
  <c r="L853" i="33"/>
  <c r="L660" i="33"/>
  <c r="L987" i="33"/>
  <c r="L868" i="33"/>
  <c r="L709" i="33"/>
  <c r="L703" i="33"/>
  <c r="L850" i="33"/>
  <c r="L564" i="33"/>
  <c r="L1015" i="33"/>
  <c r="M1015" i="33" s="1"/>
  <c r="L869" i="33"/>
  <c r="L1049" i="33"/>
  <c r="L863" i="33"/>
  <c r="L954" i="33"/>
  <c r="L592" i="33"/>
  <c r="L993" i="33"/>
  <c r="L616" i="33"/>
  <c r="L664" i="33"/>
  <c r="L1061" i="33"/>
  <c r="L929" i="33"/>
  <c r="L579" i="33"/>
  <c r="L797" i="33"/>
  <c r="M797" i="33" s="1"/>
  <c r="L631" i="33"/>
  <c r="L873" i="33"/>
  <c r="L854" i="33"/>
  <c r="L784" i="33"/>
  <c r="L1053" i="33"/>
  <c r="L628" i="33"/>
  <c r="L779" i="33"/>
  <c r="L861" i="33"/>
  <c r="L845" i="33"/>
  <c r="L725" i="33"/>
  <c r="L955" i="33"/>
  <c r="L1023" i="33"/>
  <c r="M1023" i="33" s="1"/>
  <c r="L559" i="33"/>
  <c r="L693" i="33"/>
  <c r="L938" i="33"/>
  <c r="L785" i="33"/>
  <c r="L730" i="33"/>
  <c r="L905" i="33"/>
  <c r="L922" i="33"/>
  <c r="L1004" i="33"/>
  <c r="L741" i="33"/>
  <c r="L723" i="33"/>
  <c r="L913" i="33"/>
  <c r="L639" i="33"/>
  <c r="M639" i="33" s="1"/>
  <c r="L599" i="33"/>
  <c r="L816" i="33"/>
  <c r="L601" i="33"/>
  <c r="L614" i="33"/>
  <c r="L942" i="33"/>
  <c r="L691" i="33"/>
  <c r="L747" i="33"/>
  <c r="L1033" i="33"/>
  <c r="L561" i="33"/>
  <c r="L720" i="33"/>
  <c r="L844" i="33"/>
  <c r="L782" i="33"/>
  <c r="M782" i="33" s="1"/>
  <c r="L676" i="33"/>
  <c r="L855" i="33"/>
  <c r="L1009" i="33"/>
  <c r="L722" i="33"/>
  <c r="L568" i="33"/>
  <c r="L1026" i="33"/>
  <c r="L750" i="33"/>
  <c r="L774" i="33"/>
  <c r="L573" i="33"/>
  <c r="L838" i="33"/>
  <c r="L647" i="33"/>
  <c r="L761" i="33"/>
  <c r="M761" i="33" s="1"/>
  <c r="L718" i="33"/>
  <c r="L796" i="33"/>
  <c r="L860" i="33"/>
  <c r="L882" i="33"/>
  <c r="L892" i="33"/>
  <c r="L711" i="33"/>
  <c r="L717" i="33"/>
  <c r="L738" i="33"/>
  <c r="L1034" i="33"/>
  <c r="L1057" i="33"/>
  <c r="L870" i="33"/>
  <c r="L934" i="33"/>
  <c r="M934" i="33" s="1"/>
  <c r="L917" i="33"/>
  <c r="L650" i="33"/>
  <c r="L690" i="33"/>
  <c r="L682" i="33"/>
  <c r="L786" i="33"/>
  <c r="L582" i="33"/>
  <c r="L671" i="33"/>
  <c r="L829" i="33"/>
  <c r="L901" i="33"/>
  <c r="L640" i="33"/>
  <c r="L553" i="33"/>
  <c r="L978" i="33"/>
  <c r="M978" i="33" s="1"/>
  <c r="L574" i="33"/>
  <c r="L600" i="33"/>
  <c r="L705" i="33"/>
  <c r="L595" i="33"/>
  <c r="L724" i="33"/>
  <c r="L1022" i="33"/>
  <c r="L820" i="33"/>
  <c r="L584" i="33"/>
  <c r="L562" i="33"/>
  <c r="L708" i="33"/>
  <c r="L895" i="33"/>
  <c r="L1059" i="33"/>
  <c r="M1059" i="33" s="1"/>
  <c r="L792" i="33"/>
  <c r="L885" i="33"/>
  <c r="L965" i="33"/>
  <c r="L902" i="33"/>
  <c r="L732" i="33"/>
  <c r="L661" i="33"/>
  <c r="L588" i="33"/>
  <c r="L763" i="33"/>
  <c r="L979" i="33"/>
  <c r="L808" i="33"/>
  <c r="L766" i="33"/>
  <c r="L1051" i="33"/>
  <c r="M1051" i="33" s="1"/>
  <c r="L950" i="33"/>
  <c r="L856" i="33"/>
  <c r="M856" i="33" s="1"/>
  <c r="L617" i="33"/>
  <c r="L719" i="33"/>
  <c r="L1010" i="33"/>
  <c r="L960" i="33"/>
  <c r="L1035" i="33"/>
  <c r="L566" i="33"/>
  <c r="L687" i="33"/>
  <c r="L842" i="33"/>
  <c r="L655" i="33"/>
  <c r="L552" i="33"/>
  <c r="M552" i="33" s="1"/>
  <c r="L976" i="33"/>
  <c r="L880" i="33"/>
  <c r="M880" i="33" s="1"/>
  <c r="L971" i="33"/>
  <c r="M971" i="33" s="1"/>
  <c r="L748" i="33"/>
  <c r="L962" i="33"/>
  <c r="L649" i="33"/>
  <c r="L742" i="33"/>
  <c r="L580" i="33"/>
  <c r="L603" i="33"/>
  <c r="L609" i="33"/>
  <c r="L888" i="33"/>
  <c r="L1043" i="33"/>
  <c r="M1043" i="33" s="1"/>
  <c r="L799" i="33"/>
  <c r="L645" i="33"/>
  <c r="M645" i="33" s="1"/>
  <c r="L992" i="33"/>
  <c r="M992" i="33" s="1"/>
  <c r="L1018" i="33"/>
  <c r="L641" i="33"/>
  <c r="L781" i="33"/>
  <c r="L815" i="33"/>
  <c r="L831" i="33"/>
  <c r="L1014" i="33"/>
  <c r="L638" i="33"/>
  <c r="L773" i="33"/>
  <c r="L565" i="33"/>
  <c r="M565" i="33" s="1"/>
  <c r="L737" i="33"/>
  <c r="L581" i="33"/>
  <c r="M581" i="33" s="1"/>
  <c r="L551" i="33"/>
  <c r="M551" i="33" s="1"/>
  <c r="L666" i="33"/>
  <c r="L665" i="33"/>
  <c r="L826" i="33"/>
  <c r="L813" i="33"/>
  <c r="L634" i="33"/>
  <c r="L1042" i="33"/>
  <c r="L887" i="33"/>
  <c r="L1005" i="33"/>
  <c r="L909" i="33"/>
  <c r="M909" i="33" s="1"/>
  <c r="L788" i="33"/>
  <c r="L874" i="33"/>
  <c r="M874" i="33" s="1"/>
  <c r="L830" i="33"/>
  <c r="M830" i="33" s="1"/>
  <c r="L798" i="33"/>
  <c r="L879" i="33"/>
  <c r="L670" i="33"/>
  <c r="L806" i="33"/>
  <c r="L840" i="33"/>
  <c r="L635" i="33"/>
  <c r="L627" i="33"/>
  <c r="L789" i="33"/>
  <c r="L680" i="33"/>
  <c r="M680" i="33" s="1"/>
  <c r="L907" i="33"/>
  <c r="L858" i="33"/>
  <c r="M858" i="33" s="1"/>
  <c r="L622" i="33"/>
  <c r="M622" i="33" s="1"/>
  <c r="J11" i="33"/>
  <c r="K11" i="33" s="1"/>
  <c r="D59" i="23"/>
  <c r="D65" i="23"/>
  <c r="D241" i="23"/>
  <c r="C240" i="23"/>
  <c r="D130" i="23"/>
  <c r="E240" i="23"/>
  <c r="B59" i="23"/>
  <c r="B124" i="23"/>
  <c r="B241" i="23"/>
  <c r="B130" i="23"/>
  <c r="C241" i="23"/>
  <c r="B65" i="23"/>
  <c r="E241" i="23"/>
  <c r="B240" i="23"/>
  <c r="D240" i="23"/>
  <c r="D124" i="23"/>
  <c r="M617" i="33" l="1"/>
  <c r="M965" i="33"/>
  <c r="M885" i="33"/>
  <c r="M705" i="33"/>
  <c r="M690" i="33"/>
  <c r="M860" i="33"/>
  <c r="M1009" i="33"/>
  <c r="M601" i="33"/>
  <c r="M938" i="33"/>
  <c r="M854" i="33"/>
  <c r="M863" i="33"/>
  <c r="M804" i="33"/>
  <c r="M996" i="33"/>
  <c r="M636" i="33"/>
  <c r="M667" i="33"/>
  <c r="M1029" i="33"/>
  <c r="M600" i="33"/>
  <c r="M650" i="33"/>
  <c r="M796" i="33"/>
  <c r="M855" i="33"/>
  <c r="M816" i="33"/>
  <c r="M693" i="33"/>
  <c r="M873" i="33"/>
  <c r="M1049" i="33"/>
  <c r="M744" i="33"/>
  <c r="M843" i="33"/>
  <c r="M956" i="33"/>
  <c r="M679" i="33"/>
  <c r="M890" i="33"/>
  <c r="M572" i="33"/>
  <c r="M1041" i="33"/>
  <c r="M765" i="33"/>
  <c r="M749" i="33"/>
  <c r="M990" i="33"/>
  <c r="M265" i="33"/>
  <c r="M758" i="33"/>
  <c r="M746" i="33"/>
  <c r="M812" i="33"/>
  <c r="M613" i="33"/>
  <c r="M899" i="33"/>
  <c r="M654" i="33"/>
  <c r="M688" i="33"/>
  <c r="M1028" i="33"/>
  <c r="M884" i="33"/>
  <c r="M707" i="33"/>
  <c r="M384" i="33"/>
  <c r="M41" i="33"/>
  <c r="M862" i="33"/>
  <c r="M876" i="33"/>
  <c r="M775" i="33"/>
  <c r="M798" i="33"/>
  <c r="M199" i="33"/>
  <c r="M666" i="33"/>
  <c r="M817" i="33"/>
  <c r="M995" i="33"/>
  <c r="M225" i="33"/>
  <c r="M79" i="33"/>
  <c r="M627" i="33"/>
  <c r="M609" i="33"/>
  <c r="M1018" i="33"/>
  <c r="M748" i="33"/>
  <c r="M887" i="33"/>
  <c r="M842" i="33"/>
  <c r="M635" i="33"/>
  <c r="M603" i="33"/>
  <c r="M979" i="33"/>
  <c r="M1034" i="33"/>
  <c r="M741" i="33"/>
  <c r="M845" i="33"/>
  <c r="M1027" i="33"/>
  <c r="M1000" i="33"/>
  <c r="M767" i="33"/>
  <c r="M621" i="33"/>
  <c r="M638" i="33"/>
  <c r="M1042" i="33"/>
  <c r="M687" i="33"/>
  <c r="M901" i="33"/>
  <c r="M573" i="33"/>
  <c r="M1061" i="33"/>
  <c r="M1014" i="33"/>
  <c r="M562" i="33"/>
  <c r="M561" i="33"/>
  <c r="M703" i="33"/>
  <c r="M806" i="33"/>
  <c r="M907" i="33"/>
  <c r="M788" i="33"/>
  <c r="M737" i="33"/>
  <c r="M799" i="33"/>
  <c r="M976" i="33"/>
  <c r="M950" i="33"/>
  <c r="M346" i="33"/>
  <c r="M96" i="33"/>
  <c r="M335" i="33"/>
  <c r="M498" i="33"/>
  <c r="M397" i="33"/>
  <c r="M467" i="33"/>
  <c r="M719" i="33"/>
  <c r="M902" i="33"/>
  <c r="M595" i="33"/>
  <c r="M682" i="33"/>
  <c r="M882" i="33"/>
  <c r="M722" i="33"/>
  <c r="M614" i="33"/>
  <c r="M808" i="33"/>
  <c r="M708" i="33"/>
  <c r="M640" i="33"/>
  <c r="M1057" i="33"/>
  <c r="M838" i="33"/>
  <c r="M720" i="33"/>
  <c r="M723" i="33"/>
  <c r="M813" i="33"/>
  <c r="M815" i="33"/>
  <c r="M742" i="33"/>
  <c r="M1035" i="33"/>
  <c r="M588" i="33"/>
  <c r="M879" i="33"/>
  <c r="M665" i="33"/>
  <c r="M641" i="33"/>
  <c r="M962" i="33"/>
  <c r="M1010" i="33"/>
  <c r="M732" i="33"/>
  <c r="M724" i="33"/>
  <c r="M786" i="33"/>
  <c r="M892" i="33"/>
  <c r="M568" i="33"/>
  <c r="M942" i="33"/>
  <c r="M730" i="33"/>
  <c r="M1053" i="33"/>
  <c r="M592" i="33"/>
  <c r="M789" i="33"/>
  <c r="M1005" i="33"/>
  <c r="M773" i="33"/>
  <c r="M888" i="33"/>
  <c r="M655" i="33"/>
  <c r="M766" i="33"/>
  <c r="M895" i="33"/>
  <c r="M553" i="33"/>
  <c r="M870" i="33"/>
  <c r="M647" i="33"/>
  <c r="M844" i="33"/>
  <c r="M913" i="33"/>
  <c r="M955" i="33"/>
  <c r="M579" i="33"/>
  <c r="M564" i="33"/>
  <c r="M787" i="33"/>
  <c r="M840" i="33"/>
  <c r="M634" i="33"/>
  <c r="M831" i="33"/>
  <c r="M580" i="33"/>
  <c r="M566" i="33"/>
  <c r="M763" i="33"/>
  <c r="M584" i="33"/>
  <c r="M829" i="33"/>
  <c r="M670" i="33"/>
  <c r="M826" i="33"/>
  <c r="M781" i="33"/>
  <c r="M649" i="33"/>
  <c r="M960" i="33"/>
  <c r="M661" i="33"/>
  <c r="M660" i="33"/>
  <c r="M1050" i="33"/>
  <c r="M605" i="33"/>
  <c r="M810" i="33"/>
  <c r="M921" i="33"/>
  <c r="M675" i="33"/>
  <c r="M849" i="33"/>
  <c r="M738" i="33"/>
  <c r="M774" i="33"/>
  <c r="M1033" i="33"/>
  <c r="M1004" i="33"/>
  <c r="M861" i="33"/>
  <c r="M664" i="33"/>
  <c r="M709" i="33"/>
  <c r="M751" i="33"/>
  <c r="M689" i="33"/>
  <c r="M625" i="33"/>
  <c r="M994" i="33"/>
  <c r="M772" i="33"/>
  <c r="M1024" i="33"/>
  <c r="M662" i="33"/>
  <c r="M1021" i="33"/>
  <c r="M637" i="33"/>
  <c r="M945" i="33"/>
  <c r="M951" i="33"/>
  <c r="M1008" i="33"/>
  <c r="M646" i="33"/>
  <c r="M1011" i="33"/>
  <c r="M726" i="33"/>
  <c r="M619" i="33"/>
  <c r="M729" i="33"/>
  <c r="M963" i="33"/>
  <c r="M375" i="33"/>
  <c r="M360" i="33"/>
  <c r="M40" i="33"/>
  <c r="M222" i="33"/>
  <c r="M528" i="33"/>
  <c r="M118" i="33"/>
  <c r="M380" i="33"/>
  <c r="M167" i="33"/>
  <c r="M527" i="33"/>
  <c r="M53" i="33"/>
  <c r="M311" i="33"/>
  <c r="M127" i="33"/>
  <c r="M469" i="33"/>
  <c r="M376" i="33"/>
  <c r="M106" i="33"/>
  <c r="M417" i="33"/>
  <c r="M104" i="33"/>
  <c r="M181" i="33"/>
  <c r="M353" i="33"/>
  <c r="M205" i="33"/>
  <c r="M123" i="33"/>
  <c r="M49" i="33"/>
  <c r="M64" i="33"/>
  <c r="M447" i="33"/>
  <c r="M378" i="33"/>
  <c r="M20" i="33"/>
  <c r="M820" i="33"/>
  <c r="M671" i="33"/>
  <c r="M717" i="33"/>
  <c r="M750" i="33"/>
  <c r="M747" i="33"/>
  <c r="M922" i="33"/>
  <c r="M779" i="33"/>
  <c r="M616" i="33"/>
  <c r="M868" i="33"/>
  <c r="M811" i="33"/>
  <c r="M1001" i="33"/>
  <c r="M981" i="33"/>
  <c r="M916" i="33"/>
  <c r="M1056" i="33"/>
  <c r="M823" i="33"/>
  <c r="M44" i="33"/>
  <c r="M400" i="33"/>
  <c r="M292" i="33"/>
  <c r="M231" i="33"/>
  <c r="M427" i="33"/>
  <c r="M394" i="33"/>
  <c r="M407" i="33"/>
  <c r="M312" i="33"/>
  <c r="M402" i="33"/>
  <c r="M267" i="33"/>
  <c r="M266" i="33"/>
  <c r="M235" i="33"/>
  <c r="M508" i="33"/>
  <c r="M243" i="33"/>
  <c r="M328" i="33"/>
  <c r="M58" i="33"/>
  <c r="M28" i="33"/>
  <c r="M319" i="33"/>
  <c r="M88" i="33"/>
  <c r="M518" i="33"/>
  <c r="M344" i="33"/>
  <c r="M210" i="33"/>
  <c r="M1022" i="33"/>
  <c r="M582" i="33"/>
  <c r="M711" i="33"/>
  <c r="M1026" i="33"/>
  <c r="M691" i="33"/>
  <c r="M905" i="33"/>
  <c r="M628" i="33"/>
  <c r="M993" i="33"/>
  <c r="M987" i="33"/>
  <c r="M633" i="33"/>
  <c r="M190" i="33"/>
  <c r="M305" i="33"/>
  <c r="M415" i="33"/>
  <c r="M149" i="33"/>
  <c r="M503" i="33"/>
  <c r="M364" i="33"/>
  <c r="M359" i="33"/>
  <c r="M306" i="33"/>
  <c r="M67" i="33"/>
  <c r="M43" i="33"/>
  <c r="M198" i="33"/>
  <c r="M374" i="33"/>
  <c r="M714" i="33"/>
  <c r="M973" i="33"/>
  <c r="M985" i="33"/>
  <c r="M736" i="33"/>
  <c r="M160" i="33"/>
  <c r="M494" i="33"/>
  <c r="M26" i="33"/>
  <c r="M481" i="33"/>
  <c r="M102" i="33"/>
  <c r="M175" i="33"/>
  <c r="M515" i="33"/>
  <c r="M442" i="33"/>
  <c r="M52" i="33"/>
  <c r="M75" i="33"/>
  <c r="M315" i="33"/>
  <c r="M420" i="33"/>
  <c r="M785" i="33"/>
  <c r="M784" i="33"/>
  <c r="M954" i="33"/>
  <c r="M853" i="33"/>
  <c r="M1039" i="33"/>
  <c r="M700" i="33"/>
  <c r="M626" i="33"/>
  <c r="M713" i="33"/>
  <c r="M629" i="33"/>
  <c r="M841" i="33"/>
  <c r="M961" i="33"/>
  <c r="M576" i="33"/>
  <c r="M334" i="33"/>
  <c r="M253" i="33"/>
  <c r="M36" i="33"/>
  <c r="M59" i="33"/>
  <c r="M92" i="33"/>
  <c r="M145" i="33"/>
  <c r="M105" i="33"/>
  <c r="M166" i="33"/>
  <c r="M466" i="33"/>
  <c r="M461" i="33"/>
  <c r="M119" i="33"/>
  <c r="M24" i="33"/>
  <c r="M446" i="33"/>
  <c r="M299" i="33"/>
  <c r="M432" i="33"/>
  <c r="M296" i="33"/>
  <c r="M401" i="33"/>
  <c r="M179" i="33"/>
  <c r="M301" i="33"/>
  <c r="M176" i="33"/>
  <c r="M93" i="33"/>
  <c r="M289" i="33"/>
  <c r="M522" i="33"/>
  <c r="M443" i="33"/>
  <c r="M362" i="33"/>
  <c r="M19" i="33"/>
  <c r="M356" i="33"/>
  <c r="M487" i="33"/>
  <c r="M62" i="33"/>
  <c r="M248" i="33"/>
  <c r="M271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71" i="33"/>
  <c r="M74" i="33"/>
  <c r="M268" i="33"/>
  <c r="M337" i="33"/>
  <c r="M514" i="33"/>
  <c r="M297" i="33"/>
  <c r="M477" i="33"/>
  <c r="M327" i="33"/>
  <c r="M246" i="33"/>
  <c r="M371" i="33"/>
  <c r="M429" i="33"/>
  <c r="M233" i="33"/>
  <c r="M178" i="33"/>
  <c r="M87" i="33"/>
  <c r="M398" i="33"/>
  <c r="M303" i="33"/>
  <c r="M525" i="33"/>
  <c r="M433" i="33"/>
  <c r="M78" i="33"/>
  <c r="M502" i="33"/>
  <c r="M340" i="33"/>
  <c r="M27" i="33"/>
  <c r="M436" i="33"/>
  <c r="M223" i="33"/>
  <c r="M147" i="33"/>
  <c r="M241" i="33"/>
  <c r="M413" i="33"/>
  <c r="M84" i="33"/>
  <c r="M421" i="33"/>
  <c r="M85" i="33"/>
  <c r="M395" i="33"/>
  <c r="M792" i="33"/>
  <c r="M574" i="33"/>
  <c r="M917" i="33"/>
  <c r="M718" i="33"/>
  <c r="M676" i="33"/>
  <c r="M599" i="33"/>
  <c r="M559" i="33"/>
  <c r="M631" i="33"/>
  <c r="M869" i="33"/>
  <c r="M894" i="33"/>
  <c r="M604" i="33"/>
  <c r="M681" i="33"/>
  <c r="M947" i="33"/>
  <c r="M984" i="33"/>
  <c r="M969" i="33"/>
  <c r="M875" i="33"/>
  <c r="M790" i="33"/>
  <c r="M38" i="33"/>
  <c r="M50" i="33"/>
  <c r="M486" i="33"/>
  <c r="M464" i="33"/>
  <c r="M343" i="33"/>
  <c r="M21" i="33"/>
  <c r="M238" i="33"/>
  <c r="M452" i="33"/>
  <c r="M483" i="33"/>
  <c r="M298" i="33"/>
  <c r="M184" i="33"/>
  <c r="M133" i="33"/>
  <c r="M404" i="33"/>
  <c r="M182" i="33"/>
  <c r="M136" i="33"/>
  <c r="M42" i="33"/>
  <c r="M440" i="33"/>
  <c r="M342" i="33"/>
  <c r="M445" i="33"/>
  <c r="M368" i="33"/>
  <c r="M81" i="33"/>
  <c r="M251" i="33"/>
  <c r="M270" i="33"/>
  <c r="M256" i="33"/>
  <c r="M177" i="33"/>
  <c r="M138" i="33"/>
  <c r="M152" i="33"/>
  <c r="M227" i="33"/>
  <c r="M35" i="33"/>
  <c r="M249" i="33"/>
  <c r="M349" i="33"/>
  <c r="M408" i="33"/>
  <c r="M482" i="33"/>
  <c r="M204" i="33"/>
  <c r="M32" i="33"/>
  <c r="M237" i="33"/>
  <c r="M476" i="33"/>
  <c r="M423" i="33"/>
  <c r="M410" i="33"/>
  <c r="M168" i="33"/>
  <c r="M107" i="33"/>
  <c r="M725" i="33"/>
  <c r="M929" i="33"/>
  <c r="M850" i="33"/>
  <c r="M931" i="33"/>
  <c r="M630" i="33"/>
  <c r="M805" i="33"/>
  <c r="M596" i="33"/>
  <c r="M727" i="33"/>
  <c r="M1045" i="33"/>
  <c r="M575" i="33"/>
  <c r="M881" i="33"/>
  <c r="M454" i="33"/>
  <c r="M141" i="33"/>
  <c r="M101" i="33"/>
  <c r="M332" i="33"/>
  <c r="M109" i="33"/>
  <c r="M418" i="33"/>
  <c r="M272" i="33"/>
  <c r="M77" i="33"/>
  <c r="M499" i="33"/>
  <c r="M213" i="33"/>
  <c r="M529" i="33"/>
  <c r="M208" i="33"/>
  <c r="M915" i="33"/>
  <c r="M998" i="33"/>
  <c r="M989" i="33"/>
  <c r="M556" i="33"/>
  <c r="M652" i="33"/>
  <c r="M728" i="33"/>
  <c r="M893" i="33"/>
  <c r="M958" i="33"/>
  <c r="M852" i="33"/>
  <c r="M623" i="33"/>
  <c r="M712" i="33"/>
  <c r="M651" i="33"/>
  <c r="M966" i="33"/>
  <c r="M697" i="33"/>
  <c r="M591" i="33"/>
  <c r="M653" i="33"/>
  <c r="M567" i="33"/>
  <c r="M776" i="33"/>
  <c r="M848" i="33"/>
  <c r="M587" i="33"/>
  <c r="M695" i="33"/>
  <c r="M658" i="33"/>
  <c r="M900" i="33"/>
  <c r="M972" i="33"/>
  <c r="M1062" i="33"/>
  <c r="M1036" i="33"/>
  <c r="M940" i="33"/>
  <c r="M678" i="33"/>
  <c r="M783" i="33"/>
  <c r="M908" i="33"/>
  <c r="M721" i="33"/>
  <c r="M964" i="33"/>
  <c r="M570" i="33"/>
  <c r="M731" i="33"/>
  <c r="M764" i="33"/>
  <c r="M757" i="33"/>
  <c r="M943" i="33"/>
  <c r="M865" i="33"/>
  <c r="M859" i="33"/>
  <c r="M1058" i="33"/>
  <c r="M558" i="33"/>
  <c r="M975" i="33"/>
  <c r="M946" i="33"/>
  <c r="M927" i="33"/>
  <c r="M648" i="33"/>
  <c r="M832" i="33"/>
  <c r="M974" i="33"/>
  <c r="M745" i="33"/>
  <c r="M828" i="33"/>
  <c r="M733" i="33"/>
  <c r="M598" i="33"/>
  <c r="M780" i="33"/>
  <c r="M753" i="33"/>
  <c r="M1055" i="33"/>
  <c r="M936" i="33"/>
  <c r="M919" i="33"/>
  <c r="M968" i="33"/>
  <c r="M877" i="33"/>
  <c r="M871" i="33"/>
  <c r="M669" i="33"/>
  <c r="M851" i="33"/>
  <c r="M1002" i="33"/>
  <c r="M612" i="33"/>
  <c r="M704" i="33"/>
  <c r="M608" i="33"/>
  <c r="M791" i="33"/>
  <c r="M1037" i="33"/>
  <c r="M585" i="33"/>
  <c r="M833" i="33"/>
  <c r="M1054" i="33"/>
  <c r="M847" i="33"/>
  <c r="M903" i="33"/>
  <c r="M824" i="33"/>
  <c r="M1003" i="33"/>
  <c r="M839" i="33"/>
  <c r="M846" i="33"/>
  <c r="M643" i="33"/>
  <c r="M602" i="33"/>
  <c r="M920" i="33"/>
  <c r="M897" i="33"/>
  <c r="M821" i="33"/>
  <c r="M696" i="33"/>
  <c r="M809" i="33"/>
  <c r="M586" i="33"/>
  <c r="M1040" i="33"/>
  <c r="M896" i="33"/>
  <c r="M957" i="33"/>
  <c r="M668" i="33"/>
  <c r="M986" i="33"/>
  <c r="M827" i="33"/>
  <c r="M778" i="33"/>
  <c r="M620" i="33"/>
  <c r="M883" i="33"/>
  <c r="M822" i="33"/>
  <c r="M694" i="33"/>
  <c r="M836" i="33"/>
  <c r="M755" i="33"/>
  <c r="M740" i="33"/>
  <c r="M898" i="33"/>
  <c r="M1048" i="33"/>
  <c r="M926" i="33"/>
  <c r="M912" i="33"/>
  <c r="M933" i="33"/>
  <c r="M686" i="33"/>
  <c r="M837" i="33"/>
  <c r="M864" i="33"/>
  <c r="M606" i="33"/>
  <c r="M977" i="33"/>
  <c r="M685" i="33"/>
  <c r="M577" i="33"/>
  <c r="M997" i="33"/>
  <c r="M819" i="33"/>
  <c r="M800" i="33"/>
  <c r="M683" i="33"/>
  <c r="M571" i="33"/>
  <c r="M698" i="33"/>
  <c r="M834" i="33"/>
  <c r="M618" i="33"/>
  <c r="M770" i="33"/>
  <c r="M560" i="33"/>
  <c r="M771" i="33"/>
  <c r="M610" i="33"/>
  <c r="M795" i="33"/>
  <c r="M692" i="33"/>
  <c r="M677" i="33"/>
  <c r="M563" i="33"/>
  <c r="M1032" i="33"/>
  <c r="M716" i="33"/>
  <c r="M1052" i="33"/>
  <c r="M674" i="33"/>
  <c r="M769" i="33"/>
  <c r="M555" i="33"/>
  <c r="M1006" i="33"/>
  <c r="M1019" i="33"/>
  <c r="M615" i="33"/>
  <c r="M743" i="33"/>
  <c r="M759" i="33"/>
  <c r="M941" i="33"/>
  <c r="M597" i="33"/>
  <c r="M583" i="33"/>
  <c r="M593" i="33"/>
  <c r="M803" i="33"/>
  <c r="M1046" i="33"/>
  <c r="M702" i="33"/>
  <c r="M1012" i="33"/>
  <c r="M932" i="33"/>
  <c r="M925" i="33"/>
  <c r="M1044" i="33"/>
  <c r="M103" i="33"/>
  <c r="M192" i="33"/>
  <c r="M526" i="33"/>
  <c r="M857" i="33"/>
  <c r="M590" i="33"/>
  <c r="M768" i="33"/>
  <c r="M835" i="33"/>
  <c r="M914" i="33"/>
  <c r="M569" i="33"/>
  <c r="M814" i="33"/>
  <c r="M756" i="33"/>
  <c r="M734" i="33"/>
  <c r="M866" i="33"/>
  <c r="M918" i="33"/>
  <c r="M818" i="33"/>
  <c r="M1013" i="33"/>
  <c r="M937" i="33"/>
  <c r="M607" i="33"/>
  <c r="M760" i="33"/>
  <c r="M165" i="33"/>
  <c r="M68" i="33"/>
  <c r="M493" i="33"/>
  <c r="M512" i="33"/>
  <c r="M112" i="33"/>
  <c r="M516" i="33"/>
  <c r="M286" i="33"/>
  <c r="M339" i="33"/>
  <c r="M318" i="33"/>
  <c r="M322" i="33"/>
  <c r="M54" i="33"/>
  <c r="M485" i="33"/>
  <c r="M307" i="33"/>
  <c r="M430" i="33"/>
  <c r="M280" i="33"/>
  <c r="M355" i="33"/>
  <c r="M295" i="33"/>
  <c r="M314" i="33"/>
  <c r="M435" i="33"/>
  <c r="M156" i="33"/>
  <c r="M114" i="33"/>
  <c r="M331" i="33"/>
  <c r="M220" i="33"/>
  <c r="M354" i="33"/>
  <c r="M226" i="33"/>
  <c r="M304" i="33"/>
  <c r="M478" i="33"/>
  <c r="M239" i="33"/>
  <c r="M69" i="33"/>
  <c r="M201" i="33"/>
  <c r="M379" i="33"/>
  <c r="M186" i="33"/>
  <c r="M146" i="33"/>
  <c r="M73" i="33"/>
  <c r="M98" i="33"/>
  <c r="M283" i="33"/>
  <c r="M255" i="33"/>
  <c r="M191" i="33"/>
  <c r="M488" i="33"/>
  <c r="M242" i="33"/>
  <c r="M257" i="33"/>
  <c r="M25" i="33"/>
  <c r="M412" i="33"/>
  <c r="M347" i="33"/>
  <c r="M338" i="33"/>
  <c r="M288" i="33"/>
  <c r="M357" i="33"/>
  <c r="M216" i="33"/>
  <c r="M244" i="33"/>
  <c r="B255" i="23"/>
  <c r="M157" i="33"/>
  <c r="M470" i="33"/>
  <c r="M48" i="33"/>
  <c r="M426" i="33"/>
  <c r="M159" i="33"/>
  <c r="M131" i="33"/>
  <c r="M370" i="33"/>
  <c r="M34" i="33"/>
  <c r="M18" i="33"/>
  <c r="M365" i="33"/>
  <c r="M382" i="33"/>
  <c r="M458" i="33"/>
  <c r="M326" i="33"/>
  <c r="M448" i="33"/>
  <c r="M183" i="33"/>
  <c r="M76" i="33"/>
  <c r="M45" i="33"/>
  <c r="M164" i="33"/>
  <c r="M264" i="33"/>
  <c r="M325" i="33"/>
  <c r="M214" i="33"/>
  <c r="M116" i="33"/>
  <c r="M169" i="33"/>
  <c r="M302" i="33"/>
  <c r="M505" i="33"/>
  <c r="M509" i="33"/>
  <c r="M389" i="33"/>
  <c r="M377" i="33"/>
  <c r="M185" i="33"/>
  <c r="M388" i="33"/>
  <c r="M124" i="33"/>
  <c r="M484" i="33"/>
  <c r="M275" i="33"/>
  <c r="M130" i="33"/>
  <c r="M115" i="33"/>
  <c r="M431" i="33"/>
  <c r="M86" i="33"/>
  <c r="M367" i="33"/>
  <c r="M247" i="33"/>
  <c r="M463" i="33"/>
  <c r="M361" i="33"/>
  <c r="M153" i="33"/>
  <c r="M462" i="33"/>
  <c r="M188" i="33"/>
  <c r="M396" i="33"/>
  <c r="M323" i="33"/>
  <c r="M460" i="33"/>
  <c r="M439" i="33"/>
  <c r="M330" i="33"/>
  <c r="M70" i="33"/>
  <c r="M358" i="33"/>
  <c r="M321" i="33"/>
  <c r="M170" i="33"/>
  <c r="M259" i="33"/>
  <c r="M161" i="33"/>
  <c r="M310" i="33"/>
  <c r="M196" i="33"/>
  <c r="M428" i="33"/>
  <c r="M390" i="33"/>
  <c r="M320" i="33"/>
  <c r="M47" i="33"/>
  <c r="M473" i="33"/>
  <c r="M65" i="33"/>
  <c r="M61" i="33"/>
  <c r="M350" i="33"/>
  <c r="M83" i="33"/>
  <c r="M252" i="33"/>
  <c r="M416" i="33"/>
  <c r="M453" i="33"/>
  <c r="M228" i="33"/>
  <c r="M60" i="33"/>
  <c r="M316" i="33"/>
  <c r="M456" i="33"/>
  <c r="M278" i="33"/>
  <c r="M113" i="33"/>
  <c r="M441" i="33"/>
  <c r="M276" i="33"/>
  <c r="M126" i="33"/>
  <c r="M434" i="33"/>
  <c r="M80" i="33"/>
  <c r="M293" i="33"/>
  <c r="M459" i="33"/>
  <c r="M492" i="33"/>
  <c r="M57" i="33"/>
  <c r="M269" i="33"/>
  <c r="M31" i="33"/>
  <c r="M273" i="33"/>
  <c r="M308" i="33"/>
  <c r="M189" i="33"/>
  <c r="M285" i="33"/>
  <c r="M229" i="33"/>
  <c r="M211" i="33"/>
  <c r="M309" i="33"/>
  <c r="M336" i="33"/>
  <c r="M329" i="33"/>
  <c r="M187" i="33"/>
  <c r="M158" i="33"/>
  <c r="M290" i="33"/>
  <c r="M139" i="33"/>
  <c r="M234" i="33"/>
  <c r="M507" i="33"/>
  <c r="M217" i="33"/>
  <c r="M341" i="33"/>
  <c r="M200" i="33"/>
  <c r="M424" i="33"/>
  <c r="M451" i="33"/>
  <c r="M274" i="33"/>
  <c r="M97" i="33"/>
  <c r="M491" i="33"/>
  <c r="M254" i="33"/>
  <c r="M90" i="33"/>
  <c r="M250" i="33"/>
  <c r="M143" i="33"/>
  <c r="M419" i="33"/>
  <c r="M391" i="33"/>
  <c r="M444" i="33"/>
  <c r="M465" i="33"/>
  <c r="M202" i="33"/>
  <c r="M425" i="33"/>
  <c r="M151" i="33"/>
  <c r="M122" i="33"/>
  <c r="M99" i="33"/>
  <c r="M263" i="33"/>
  <c r="M468" i="33"/>
  <c r="M33" i="33"/>
  <c r="M142" i="33"/>
  <c r="M313" i="33"/>
  <c r="M348" i="33"/>
  <c r="M150" i="33"/>
  <c r="M110" i="33"/>
  <c r="M66" i="33"/>
  <c r="M411" i="33"/>
  <c r="M500" i="33"/>
  <c r="M23" i="33"/>
  <c r="M279" i="33"/>
  <c r="M383" i="33"/>
  <c r="M117" i="33"/>
  <c r="M513" i="33"/>
  <c r="M72" i="33"/>
  <c r="M405" i="33"/>
  <c r="M51" i="33"/>
  <c r="M30" i="33"/>
  <c r="M366" i="33"/>
  <c r="M277" i="33"/>
  <c r="M162" i="33"/>
  <c r="M282" i="33"/>
  <c r="M262" i="33"/>
  <c r="M194" i="33"/>
  <c r="M385" i="33"/>
  <c r="M414" i="33"/>
  <c r="M474" i="33"/>
  <c r="M195" i="33"/>
  <c r="M373" i="33"/>
  <c r="M399" i="33"/>
  <c r="M212" i="33"/>
  <c r="M207" i="33"/>
  <c r="M82" i="33"/>
  <c r="M258" i="33"/>
  <c r="M490" i="33"/>
  <c r="M363" i="33"/>
  <c r="M232" i="33"/>
  <c r="M281" i="33"/>
  <c r="M224" i="33"/>
  <c r="M236" i="33"/>
  <c r="M291" i="33"/>
  <c r="M56" i="33"/>
  <c r="M95" i="33"/>
  <c r="M39" i="33"/>
  <c r="M472" i="33"/>
  <c r="M393" i="33"/>
  <c r="M108" i="33"/>
  <c r="M140" i="33"/>
  <c r="M121" i="33"/>
  <c r="M287" i="33"/>
  <c r="M387" i="33"/>
  <c r="M240" i="33"/>
  <c r="M511" i="33"/>
  <c r="M437" i="33"/>
  <c r="M89" i="33"/>
  <c r="M137" i="33"/>
  <c r="M409" i="33"/>
  <c r="M100" i="33"/>
  <c r="M129" i="33"/>
  <c r="M144" i="33"/>
  <c r="M215" i="33"/>
  <c r="M521" i="33"/>
  <c r="M317" i="33"/>
  <c r="M46" i="33"/>
  <c r="M180" i="33"/>
  <c r="M351" i="33"/>
  <c r="M172" i="33"/>
  <c r="M203" i="33"/>
  <c r="M457" i="33"/>
  <c r="M209" i="33"/>
  <c r="M218" i="33"/>
  <c r="M496" i="33"/>
  <c r="M230" i="33"/>
  <c r="M392" i="33"/>
  <c r="M510" i="33"/>
  <c r="M91" i="33"/>
  <c r="M489" i="33"/>
  <c r="M471" i="33"/>
  <c r="M345" i="33"/>
  <c r="M155" i="33"/>
  <c r="M294" i="33"/>
  <c r="M29" i="33"/>
  <c r="M37" i="33"/>
  <c r="M120" i="33"/>
  <c r="M867" i="33"/>
  <c r="M752" i="33"/>
  <c r="M1016" i="33"/>
  <c r="M967" i="33"/>
  <c r="M904" i="33"/>
  <c r="M793" i="33"/>
  <c r="M1038" i="33"/>
  <c r="M1030" i="33"/>
  <c r="M1031" i="33"/>
  <c r="M910" i="33"/>
  <c r="M699" i="33"/>
  <c r="M684" i="33"/>
  <c r="M911" i="33"/>
  <c r="M886" i="33"/>
  <c r="M673" i="33"/>
  <c r="M953" i="33"/>
  <c r="M594" i="33"/>
  <c r="M825" i="33"/>
  <c r="M710" i="33"/>
  <c r="M701" i="33"/>
  <c r="M656" i="33"/>
  <c r="M924" i="33"/>
  <c r="M891" i="33"/>
  <c r="M642" i="33"/>
  <c r="M872" i="33"/>
  <c r="M611" i="33"/>
  <c r="M889" i="33"/>
  <c r="M659" i="33"/>
  <c r="M1020" i="33"/>
  <c r="M624" i="33"/>
  <c r="M923" i="33"/>
  <c r="M944" i="33"/>
  <c r="M980" i="33"/>
  <c r="M948" i="33"/>
  <c r="M657" i="33"/>
  <c r="M706" i="33"/>
  <c r="M794" i="33"/>
  <c r="M1017" i="33"/>
  <c r="M672" i="33"/>
  <c r="M939" i="33"/>
  <c r="M663" i="33"/>
  <c r="M1025" i="33"/>
  <c r="M970" i="33"/>
  <c r="M991" i="33"/>
  <c r="M983" i="33"/>
  <c r="M1047" i="33"/>
  <c r="C96" i="23"/>
  <c r="C80" i="23"/>
  <c r="C86" i="23" s="1"/>
  <c r="C244" i="23"/>
  <c r="D244" i="23"/>
  <c r="D126" i="23"/>
  <c r="D61" i="23"/>
  <c r="D243" i="23"/>
  <c r="B126" i="23"/>
  <c r="B137" i="23" s="1"/>
  <c r="B140" i="23" s="1"/>
  <c r="B61" i="23"/>
  <c r="B72" i="23" s="1"/>
  <c r="B76" i="23" s="1"/>
  <c r="E243" i="23"/>
  <c r="B243" i="23"/>
  <c r="E244" i="23"/>
  <c r="B244" i="23"/>
  <c r="C243" i="23"/>
  <c r="C158" i="23"/>
  <c r="C142" i="23"/>
  <c r="C147" i="23" s="1"/>
  <c r="J299" i="33"/>
  <c r="K299" i="33" s="1"/>
  <c r="J73" i="33"/>
  <c r="K73" i="33" s="1"/>
  <c r="J303" i="33"/>
  <c r="K303" i="33" s="1"/>
  <c r="J406" i="33"/>
  <c r="K406" i="33" s="1"/>
  <c r="J304" i="33"/>
  <c r="K304" i="33" s="1"/>
  <c r="J443" i="33"/>
  <c r="K443" i="33" s="1"/>
  <c r="J438" i="33"/>
  <c r="K438" i="33" s="1"/>
  <c r="J444" i="33"/>
  <c r="K444" i="33" s="1"/>
  <c r="J75" i="33"/>
  <c r="K75" i="33" s="1"/>
  <c r="J37" i="33"/>
  <c r="K37" i="33" s="1"/>
  <c r="J231" i="33"/>
  <c r="K231" i="33" s="1"/>
  <c r="J345" i="33"/>
  <c r="K345" i="33" s="1"/>
  <c r="J267" i="33"/>
  <c r="K267" i="33" s="1"/>
  <c r="J420" i="33"/>
  <c r="K420" i="33" s="1"/>
  <c r="J315" i="33"/>
  <c r="K315" i="33" s="1"/>
  <c r="J356" i="33"/>
  <c r="K356" i="33" s="1"/>
  <c r="J312" i="33"/>
  <c r="K312" i="33" s="1"/>
  <c r="J29" i="33"/>
  <c r="K29" i="33" s="1"/>
  <c r="J140" i="33"/>
  <c r="K140" i="33" s="1"/>
  <c r="J433" i="33"/>
  <c r="K433" i="33" s="1"/>
  <c r="J492" i="33"/>
  <c r="K492" i="33" s="1"/>
  <c r="J152" i="33"/>
  <c r="K152" i="33" s="1"/>
  <c r="J423" i="33"/>
  <c r="K423" i="33" s="1"/>
  <c r="J407" i="33"/>
  <c r="K407" i="33" s="1"/>
  <c r="J462" i="33"/>
  <c r="K462" i="33" s="1"/>
  <c r="J422" i="33"/>
  <c r="K422" i="33" s="1"/>
  <c r="J317" i="33"/>
  <c r="K317" i="33" s="1"/>
  <c r="J380" i="33"/>
  <c r="K380" i="33" s="1"/>
  <c r="J26" i="33"/>
  <c r="K26" i="33" s="1"/>
  <c r="J178" i="33"/>
  <c r="K178" i="33" s="1"/>
  <c r="J525" i="33"/>
  <c r="K525" i="33" s="1"/>
  <c r="J447" i="33"/>
  <c r="K447" i="33" s="1"/>
  <c r="J220" i="33"/>
  <c r="K220" i="33" s="1"/>
  <c r="J27" i="33"/>
  <c r="K27" i="33" s="1"/>
  <c r="J527" i="33"/>
  <c r="K527" i="33" s="1"/>
  <c r="J511" i="33"/>
  <c r="K511" i="33" s="1"/>
  <c r="J265" i="33"/>
  <c r="K265" i="33" s="1"/>
  <c r="J471" i="33"/>
  <c r="K471" i="33" s="1"/>
  <c r="J292" i="33"/>
  <c r="K292" i="33" s="1"/>
  <c r="J523" i="33"/>
  <c r="K523" i="33" s="1"/>
  <c r="J208" i="33"/>
  <c r="K208" i="33" s="1"/>
  <c r="J466" i="33"/>
  <c r="K466" i="33" s="1"/>
  <c r="J344" i="33"/>
  <c r="K344" i="33" s="1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193" i="33"/>
  <c r="K193" i="33" s="1"/>
  <c r="J325" i="33"/>
  <c r="K325" i="33" s="1"/>
  <c r="J256" i="33"/>
  <c r="K256" i="33" s="1"/>
  <c r="J54" i="33"/>
  <c r="K54" i="33" s="1"/>
  <c r="J326" i="33"/>
  <c r="K326" i="33" s="1"/>
  <c r="J318" i="33"/>
  <c r="K318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197" i="33"/>
  <c r="K197" i="33" s="1"/>
  <c r="J398" i="33"/>
  <c r="K398" i="33" s="1"/>
  <c r="J357" i="33"/>
  <c r="K357" i="33" s="1"/>
  <c r="J59" i="33"/>
  <c r="K59" i="33" s="1"/>
  <c r="J129" i="33"/>
  <c r="K129" i="33" s="1"/>
  <c r="J46" i="33"/>
  <c r="K46" i="33" s="1"/>
  <c r="J272" i="33"/>
  <c r="K272" i="33" s="1"/>
  <c r="J470" i="33"/>
  <c r="K470" i="33" s="1"/>
  <c r="J177" i="33"/>
  <c r="K177" i="33" s="1"/>
  <c r="J385" i="33"/>
  <c r="K385" i="33" s="1"/>
  <c r="J245" i="33"/>
  <c r="K245" i="33" s="1"/>
  <c r="J485" i="33"/>
  <c r="K485" i="33" s="1"/>
  <c r="J102" i="33"/>
  <c r="K102" i="33" s="1"/>
  <c r="J301" i="33"/>
  <c r="K301" i="33" s="1"/>
  <c r="J212" i="33"/>
  <c r="K212" i="33" s="1"/>
  <c r="J281" i="33"/>
  <c r="K281" i="33" s="1"/>
  <c r="J196" i="33"/>
  <c r="K196" i="33" s="1"/>
  <c r="J38" i="33"/>
  <c r="K38" i="33" s="1"/>
  <c r="J118" i="33"/>
  <c r="K118" i="33" s="1"/>
  <c r="J165" i="33"/>
  <c r="K165" i="33" s="1"/>
  <c r="J331" i="33"/>
  <c r="K331" i="33" s="1"/>
  <c r="J206" i="33"/>
  <c r="K206" i="33" s="1"/>
  <c r="J180" i="33"/>
  <c r="K180" i="33" s="1"/>
  <c r="J514" i="33"/>
  <c r="K514" i="33" s="1"/>
  <c r="J116" i="33"/>
  <c r="K116" i="33" s="1"/>
  <c r="J142" i="33"/>
  <c r="K142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60" i="33"/>
  <c r="K60" i="33" s="1"/>
  <c r="J474" i="33"/>
  <c r="K474" i="33" s="1"/>
  <c r="J424" i="33"/>
  <c r="K424" i="33" s="1"/>
  <c r="J166" i="33"/>
  <c r="K166" i="33" s="1"/>
  <c r="J80" i="33"/>
  <c r="K80" i="33" s="1"/>
  <c r="J105" i="33"/>
  <c r="K105" i="33" s="1"/>
  <c r="J71" i="33"/>
  <c r="K71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49" i="33"/>
  <c r="K149" i="33" s="1"/>
  <c r="J300" i="33"/>
  <c r="K300" i="33" s="1"/>
  <c r="J76" i="33"/>
  <c r="K76" i="33" s="1"/>
  <c r="J302" i="33"/>
  <c r="K302" i="33" s="1"/>
  <c r="J370" i="33"/>
  <c r="K370" i="33" s="1"/>
  <c r="J51" i="33"/>
  <c r="K51" i="33" s="1"/>
  <c r="J319" i="33"/>
  <c r="K319" i="33" s="1"/>
  <c r="J468" i="33"/>
  <c r="K468" i="33" s="1"/>
  <c r="J278" i="33"/>
  <c r="K278" i="33" s="1"/>
  <c r="J135" i="33"/>
  <c r="K135" i="33" s="1"/>
  <c r="J91" i="33"/>
  <c r="K91" i="33" s="1"/>
  <c r="J495" i="33"/>
  <c r="K495" i="33" s="1"/>
  <c r="J191" i="33"/>
  <c r="K191" i="33" s="1"/>
  <c r="J405" i="33"/>
  <c r="K405" i="33" s="1"/>
  <c r="J274" i="33"/>
  <c r="K274" i="33" s="1"/>
  <c r="J389" i="33"/>
  <c r="K389" i="33" s="1"/>
  <c r="J366" i="33"/>
  <c r="K366" i="33" s="1"/>
  <c r="J442" i="33"/>
  <c r="K442" i="33" s="1"/>
  <c r="J124" i="33"/>
  <c r="K124" i="33" s="1"/>
  <c r="J501" i="33"/>
  <c r="K501" i="33" s="1"/>
  <c r="J328" i="33"/>
  <c r="K328" i="33" s="1"/>
  <c r="J293" i="33"/>
  <c r="K293" i="33" s="1"/>
  <c r="J322" i="33"/>
  <c r="K322" i="33" s="1"/>
  <c r="J432" i="33"/>
  <c r="K432" i="33" s="1"/>
  <c r="J31" i="33"/>
  <c r="K31" i="33" s="1"/>
  <c r="J90" i="33"/>
  <c r="K90" i="33" s="1"/>
  <c r="J110" i="33"/>
  <c r="K110" i="33" s="1"/>
  <c r="J88" i="33"/>
  <c r="K88" i="33" s="1"/>
  <c r="J337" i="33"/>
  <c r="K337" i="33" s="1"/>
  <c r="J68" i="33"/>
  <c r="K68" i="33" s="1"/>
  <c r="J258" i="33"/>
  <c r="K258" i="33" s="1"/>
  <c r="J323" i="33"/>
  <c r="K323" i="33" s="1"/>
  <c r="J324" i="33"/>
  <c r="K324" i="33" s="1"/>
  <c r="J404" i="33"/>
  <c r="K404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4" i="33"/>
  <c r="K364" i="33" s="1"/>
  <c r="J271" i="33"/>
  <c r="K271" i="33" s="1"/>
  <c r="J183" i="33"/>
  <c r="K183" i="33" s="1"/>
  <c r="J391" i="33"/>
  <c r="K391" i="33" s="1"/>
  <c r="J115" i="33"/>
  <c r="K115" i="33" s="1"/>
  <c r="J524" i="33"/>
  <c r="K524" i="33" s="1"/>
  <c r="J467" i="33"/>
  <c r="K467" i="33" s="1"/>
  <c r="J520" i="33"/>
  <c r="K520" i="33" s="1"/>
  <c r="J362" i="33"/>
  <c r="K362" i="33" s="1"/>
  <c r="J259" i="33"/>
  <c r="K259" i="33" s="1"/>
  <c r="J365" i="33"/>
  <c r="K365" i="33" s="1"/>
  <c r="J348" i="33"/>
  <c r="K348" i="33" s="1"/>
  <c r="J30" i="33"/>
  <c r="K30" i="33" s="1"/>
  <c r="J255" i="33"/>
  <c r="K255" i="33" s="1"/>
  <c r="J441" i="33"/>
  <c r="K441" i="33" s="1"/>
  <c r="J113" i="33"/>
  <c r="K113" i="33" s="1"/>
  <c r="J81" i="33"/>
  <c r="K81" i="33" s="1"/>
  <c r="J147" i="33"/>
  <c r="K147" i="33" s="1"/>
  <c r="J101" i="33"/>
  <c r="K101" i="33" s="1"/>
  <c r="J99" i="33"/>
  <c r="K99" i="33" s="1"/>
  <c r="J94" i="33"/>
  <c r="K94" i="33" s="1"/>
  <c r="J211" i="33"/>
  <c r="K211" i="33" s="1"/>
  <c r="J314" i="33"/>
  <c r="K314" i="33" s="1"/>
  <c r="J483" i="33"/>
  <c r="K483" i="33" s="1"/>
  <c r="J516" i="33"/>
  <c r="K516" i="33" s="1"/>
  <c r="J351" i="33"/>
  <c r="K351" i="33" s="1"/>
  <c r="J207" i="33"/>
  <c r="K207" i="33" s="1"/>
  <c r="J67" i="33"/>
  <c r="K67" i="33" s="1"/>
  <c r="J498" i="33"/>
  <c r="K498" i="33" s="1"/>
  <c r="J338" i="33"/>
  <c r="K338" i="33" s="1"/>
  <c r="J371" i="33"/>
  <c r="K371" i="33" s="1"/>
  <c r="J496" i="33"/>
  <c r="K496" i="33" s="1"/>
  <c r="J194" i="33"/>
  <c r="K194" i="33" s="1"/>
  <c r="J199" i="33"/>
  <c r="K199" i="33" s="1"/>
  <c r="J233" i="33"/>
  <c r="K233" i="33" s="1"/>
  <c r="J310" i="33"/>
  <c r="K310" i="33" s="1"/>
  <c r="J205" i="33"/>
  <c r="K205" i="33" s="1"/>
  <c r="J358" i="33"/>
  <c r="K358" i="33" s="1"/>
  <c r="J120" i="33"/>
  <c r="K120" i="33" s="1"/>
  <c r="J63" i="33"/>
  <c r="K63" i="33" s="1"/>
  <c r="J490" i="33"/>
  <c r="K490" i="33" s="1"/>
  <c r="J119" i="33"/>
  <c r="K119" i="33" s="1"/>
  <c r="J57" i="33"/>
  <c r="K57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114" i="33"/>
  <c r="K114" i="33" s="1"/>
  <c r="J347" i="33"/>
  <c r="K347" i="33" s="1"/>
  <c r="J360" i="33"/>
  <c r="K360" i="33" s="1"/>
  <c r="J252" i="33"/>
  <c r="K252" i="33" s="1"/>
  <c r="J77" i="33"/>
  <c r="K77" i="33" s="1"/>
  <c r="J25" i="33"/>
  <c r="K25" i="33" s="1"/>
  <c r="J291" i="33"/>
  <c r="K291" i="33" s="1"/>
  <c r="J126" i="33"/>
  <c r="K126" i="33" s="1"/>
  <c r="J435" i="33"/>
  <c r="K435" i="33" s="1"/>
  <c r="J288" i="33"/>
  <c r="K288" i="33" s="1"/>
  <c r="J18" i="33"/>
  <c r="K18" i="33" s="1"/>
  <c r="J333" i="33"/>
  <c r="K333" i="33" s="1"/>
  <c r="J160" i="33"/>
  <c r="K160" i="33" s="1"/>
  <c r="J198" i="33"/>
  <c r="K198" i="33" s="1"/>
  <c r="J218" i="33"/>
  <c r="K218" i="33" s="1"/>
  <c r="J104" i="33"/>
  <c r="K104" i="33" s="1"/>
  <c r="J158" i="33"/>
  <c r="K158" i="33" s="1"/>
  <c r="J33" i="33"/>
  <c r="K33" i="33" s="1"/>
  <c r="J427" i="33"/>
  <c r="K427" i="33" s="1"/>
  <c r="J276" i="33"/>
  <c r="K276" i="33" s="1"/>
  <c r="J296" i="33"/>
  <c r="K296" i="33" s="1"/>
  <c r="J282" i="33"/>
  <c r="K282" i="33" s="1"/>
  <c r="J186" i="33"/>
  <c r="K186" i="33" s="1"/>
  <c r="J161" i="33"/>
  <c r="K161" i="33" s="1"/>
  <c r="J49" i="33"/>
  <c r="K49" i="33" s="1"/>
  <c r="J62" i="33"/>
  <c r="K62" i="33" s="1"/>
  <c r="J43" i="33"/>
  <c r="K43" i="33" s="1"/>
  <c r="J266" i="33"/>
  <c r="K266" i="33" s="1"/>
  <c r="B7" i="33"/>
  <c r="J167" i="33"/>
  <c r="K167" i="33" s="1"/>
  <c r="J148" i="33"/>
  <c r="K148" i="33" s="1"/>
  <c r="J19" i="33"/>
  <c r="K19" i="33" s="1"/>
  <c r="J393" i="33"/>
  <c r="K393" i="33" s="1"/>
  <c r="J491" i="33"/>
  <c r="K491" i="33" s="1"/>
  <c r="J517" i="33"/>
  <c r="K517" i="33" s="1"/>
  <c r="J287" i="33"/>
  <c r="K287" i="33" s="1"/>
  <c r="J40" i="33"/>
  <c r="K40" i="33" s="1"/>
  <c r="J461" i="33"/>
  <c r="K461" i="33" s="1"/>
  <c r="J327" i="33"/>
  <c r="K327" i="33" s="1"/>
  <c r="J383" i="33"/>
  <c r="K383" i="33" s="1"/>
  <c r="J246" i="33"/>
  <c r="K246" i="33" s="1"/>
  <c r="J414" i="33"/>
  <c r="K414" i="33" s="1"/>
  <c r="J500" i="33"/>
  <c r="K500" i="33" s="1"/>
  <c r="J286" i="33"/>
  <c r="K286" i="33" s="1"/>
  <c r="J341" i="33"/>
  <c r="K341" i="33" s="1"/>
  <c r="J237" i="33"/>
  <c r="K237" i="33" s="1"/>
  <c r="J268" i="33"/>
  <c r="K268" i="33" s="1"/>
  <c r="J103" i="33"/>
  <c r="K103" i="33" s="1"/>
  <c r="J388" i="33"/>
  <c r="K388" i="33" s="1"/>
  <c r="J446" i="33"/>
  <c r="K446" i="33" s="1"/>
  <c r="J464" i="33"/>
  <c r="K464" i="33" s="1"/>
  <c r="J210" i="33"/>
  <c r="K210" i="33" s="1"/>
  <c r="J83" i="33"/>
  <c r="K83" i="33" s="1"/>
  <c r="J121" i="33"/>
  <c r="K121" i="33" s="1"/>
  <c r="J413" i="33"/>
  <c r="K413" i="33" s="1"/>
  <c r="J159" i="33"/>
  <c r="K159" i="33" s="1"/>
  <c r="J138" i="33"/>
  <c r="K138" i="33" s="1"/>
  <c r="J305" i="33"/>
  <c r="K305" i="33" s="1"/>
  <c r="J518" i="33"/>
  <c r="K518" i="33" s="1"/>
  <c r="J384" i="33"/>
  <c r="K384" i="33" s="1"/>
  <c r="J368" i="33"/>
  <c r="K368" i="33" s="1"/>
  <c r="J354" i="33"/>
  <c r="K354" i="33" s="1"/>
  <c r="J313" i="33"/>
  <c r="K313" i="33" s="1"/>
  <c r="J421" i="33"/>
  <c r="K421" i="33" s="1"/>
  <c r="J440" i="33"/>
  <c r="K440" i="33" s="1"/>
  <c r="B71" i="34"/>
  <c r="C263" i="23"/>
  <c r="E55" i="34"/>
  <c r="B28" i="34"/>
  <c r="B258" i="23"/>
  <c r="M504" i="33"/>
  <c r="M369" i="33"/>
  <c r="M386" i="33"/>
  <c r="E73" i="34"/>
  <c r="B69" i="34"/>
  <c r="C258" i="23"/>
  <c r="M154" i="33"/>
  <c r="M193" i="33"/>
  <c r="B263" i="23"/>
  <c r="B30" i="34"/>
  <c r="J804" i="33"/>
  <c r="K804" i="33" s="1"/>
  <c r="J654" i="33"/>
  <c r="K654" i="33" s="1"/>
  <c r="J561" i="33"/>
  <c r="K561" i="33" s="1"/>
  <c r="J1001" i="33"/>
  <c r="K1001" i="33" s="1"/>
  <c r="J910" i="33"/>
  <c r="K910" i="33" s="1"/>
  <c r="J779" i="33"/>
  <c r="K779" i="33" s="1"/>
  <c r="J1021" i="33"/>
  <c r="K1021" i="33" s="1"/>
  <c r="J973" i="33"/>
  <c r="K973" i="33" s="1"/>
  <c r="J1004" i="33"/>
  <c r="K1004" i="33" s="1"/>
  <c r="J1032" i="33"/>
  <c r="K1032" i="33" s="1"/>
  <c r="J727" i="33"/>
  <c r="K727" i="33" s="1"/>
  <c r="J707" i="33"/>
  <c r="K707" i="33" s="1"/>
  <c r="J559" i="33"/>
  <c r="K559" i="33" s="1"/>
  <c r="J810" i="33"/>
  <c r="K810" i="33" s="1"/>
  <c r="J596" i="33"/>
  <c r="K596" i="33" s="1"/>
  <c r="J985" i="33"/>
  <c r="K985" i="33" s="1"/>
  <c r="J924" i="33"/>
  <c r="K924" i="33" s="1"/>
  <c r="J608" i="33"/>
  <c r="K608" i="33" s="1"/>
  <c r="J669" i="33"/>
  <c r="K669" i="33" s="1"/>
  <c r="J757" i="33"/>
  <c r="K757" i="33" s="1"/>
  <c r="J998" i="33"/>
  <c r="K998" i="33" s="1"/>
  <c r="J927" i="33"/>
  <c r="K927" i="33" s="1"/>
  <c r="J961" i="33"/>
  <c r="K961" i="33" s="1"/>
  <c r="J616" i="33"/>
  <c r="K616" i="33" s="1"/>
  <c r="J982" i="33"/>
  <c r="K982" i="33" s="1"/>
  <c r="J659" i="33"/>
  <c r="K659" i="33" s="1"/>
  <c r="J641" i="33"/>
  <c r="K641" i="33" s="1"/>
  <c r="J605" i="33"/>
  <c r="K605" i="33" s="1"/>
  <c r="J946" i="33"/>
  <c r="K946" i="33" s="1"/>
  <c r="J623" i="33"/>
  <c r="K623" i="33" s="1"/>
  <c r="J668" i="33"/>
  <c r="K668" i="33" s="1"/>
  <c r="J577" i="33"/>
  <c r="K577" i="33" s="1"/>
  <c r="J1062" i="33"/>
  <c r="K1062" i="33" s="1"/>
  <c r="J679" i="33"/>
  <c r="K679" i="33" s="1"/>
  <c r="J645" i="33"/>
  <c r="K645" i="33" s="1"/>
  <c r="J990" i="33"/>
  <c r="K990" i="33" s="1"/>
  <c r="J791" i="33"/>
  <c r="K791" i="33" s="1"/>
  <c r="J565" i="33"/>
  <c r="K565" i="33" s="1"/>
  <c r="J1060" i="33"/>
  <c r="K1060" i="33" s="1"/>
  <c r="J708" i="33"/>
  <c r="K708" i="33" s="1"/>
  <c r="J984" i="33"/>
  <c r="K984" i="33" s="1"/>
  <c r="J765" i="33"/>
  <c r="K765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619" i="33"/>
  <c r="K619" i="33" s="1"/>
  <c r="J980" i="33"/>
  <c r="K980" i="33" s="1"/>
  <c r="J764" i="33"/>
  <c r="K764" i="33" s="1"/>
  <c r="J574" i="33"/>
  <c r="K574" i="33" s="1"/>
  <c r="J1036" i="33"/>
  <c r="K1036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1041" i="33"/>
  <c r="K1041" i="33" s="1"/>
  <c r="J829" i="33"/>
  <c r="K829" i="33" s="1"/>
  <c r="J971" i="33"/>
  <c r="K971" i="33" s="1"/>
  <c r="J769" i="33"/>
  <c r="K769" i="33" s="1"/>
  <c r="J1035" i="33"/>
  <c r="K1035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894" i="33"/>
  <c r="K894" i="33" s="1"/>
  <c r="J682" i="33"/>
  <c r="K682" i="33" s="1"/>
  <c r="J856" i="33"/>
  <c r="K856" i="33" s="1"/>
  <c r="J620" i="33"/>
  <c r="K620" i="33" s="1"/>
  <c r="J809" i="33"/>
  <c r="K809" i="33" s="1"/>
  <c r="J941" i="33"/>
  <c r="K941" i="33" s="1"/>
  <c r="J958" i="33"/>
  <c r="K958" i="33" s="1"/>
  <c r="J621" i="33"/>
  <c r="K621" i="33" s="1"/>
  <c r="J837" i="33"/>
  <c r="K837" i="33" s="1"/>
  <c r="J722" i="33"/>
  <c r="K722" i="33" s="1"/>
  <c r="J716" i="33"/>
  <c r="K716" i="33" s="1"/>
  <c r="J795" i="33"/>
  <c r="K795" i="33" s="1"/>
  <c r="J748" i="33"/>
  <c r="K748" i="33" s="1"/>
  <c r="J949" i="33"/>
  <c r="K949" i="33" s="1"/>
  <c r="J672" i="33"/>
  <c r="K672" i="33" s="1"/>
  <c r="J916" i="33"/>
  <c r="K916" i="33" s="1"/>
  <c r="J895" i="33"/>
  <c r="K895" i="33" s="1"/>
  <c r="J854" i="33"/>
  <c r="K854" i="33" s="1"/>
  <c r="J1000" i="33"/>
  <c r="K1000" i="33" s="1"/>
  <c r="J853" i="33"/>
  <c r="K853" i="33" s="1"/>
  <c r="J563" i="33"/>
  <c r="K563" i="33" s="1"/>
  <c r="J703" i="33"/>
  <c r="K703" i="33" s="1"/>
  <c r="J841" i="33"/>
  <c r="K841" i="33" s="1"/>
  <c r="J745" i="33"/>
  <c r="K745" i="33" s="1"/>
  <c r="J725" i="33"/>
  <c r="K725" i="33" s="1"/>
  <c r="J1037" i="33"/>
  <c r="K1037" i="33" s="1"/>
  <c r="J972" i="33"/>
  <c r="K972" i="33" s="1"/>
  <c r="J923" i="33"/>
  <c r="K923" i="33" s="1"/>
  <c r="J573" i="33"/>
  <c r="K573" i="33" s="1"/>
  <c r="J1031" i="33"/>
  <c r="K1031" i="33" s="1"/>
  <c r="J905" i="33"/>
  <c r="K905" i="33" s="1"/>
  <c r="J820" i="33"/>
  <c r="K820" i="33" s="1"/>
  <c r="J840" i="33"/>
  <c r="K840" i="33" s="1"/>
  <c r="J738" i="33"/>
  <c r="K738" i="33" s="1"/>
  <c r="J938" i="33"/>
  <c r="K938" i="33" s="1"/>
  <c r="J782" i="33"/>
  <c r="K782" i="33" s="1"/>
  <c r="J737" i="33"/>
  <c r="K737" i="33" s="1"/>
  <c r="J617" i="33"/>
  <c r="K617" i="33" s="1"/>
  <c r="J878" i="33"/>
  <c r="K878" i="33" s="1"/>
  <c r="J963" i="33"/>
  <c r="K963" i="33" s="1"/>
  <c r="J712" i="33"/>
  <c r="K712" i="33" s="1"/>
  <c r="J792" i="33"/>
  <c r="K792" i="33" s="1"/>
  <c r="J713" i="33"/>
  <c r="K713" i="33" s="1"/>
  <c r="J1014" i="33"/>
  <c r="K1014" i="33" s="1"/>
  <c r="J920" i="33"/>
  <c r="K920" i="33" s="1"/>
  <c r="J945" i="33"/>
  <c r="K945" i="33" s="1"/>
  <c r="J570" i="33"/>
  <c r="K570" i="33" s="1"/>
  <c r="J1058" i="33"/>
  <c r="K1058" i="33" s="1"/>
  <c r="J609" i="33"/>
  <c r="K609" i="33" s="1"/>
  <c r="J579" i="33"/>
  <c r="K579" i="33" s="1"/>
  <c r="J824" i="33"/>
  <c r="K824" i="33" s="1"/>
  <c r="J662" i="33"/>
  <c r="K662" i="33" s="1"/>
  <c r="J560" i="33"/>
  <c r="K560" i="33" s="1"/>
  <c r="J803" i="33"/>
  <c r="K803" i="33" s="1"/>
  <c r="J818" i="33"/>
  <c r="K818" i="33" s="1"/>
  <c r="J613" i="33"/>
  <c r="K613" i="33" s="1"/>
  <c r="J1048" i="33"/>
  <c r="K1048" i="33" s="1"/>
  <c r="J749" i="33"/>
  <c r="K749" i="33" s="1"/>
  <c r="J947" i="33"/>
  <c r="K947" i="33" s="1"/>
  <c r="J1023" i="33"/>
  <c r="K1023" i="33" s="1"/>
  <c r="J930" i="33"/>
  <c r="K930" i="33" s="1"/>
  <c r="J675" i="33"/>
  <c r="K675" i="33" s="1"/>
  <c r="J845" i="33"/>
  <c r="K845" i="33" s="1"/>
  <c r="J936" i="33"/>
  <c r="K936" i="33" s="1"/>
  <c r="J720" i="33"/>
  <c r="K720" i="33" s="1"/>
  <c r="J686" i="33"/>
  <c r="K686" i="33" s="1"/>
  <c r="J970" i="33"/>
  <c r="K970" i="33" s="1"/>
  <c r="J805" i="33"/>
  <c r="K805" i="33" s="1"/>
  <c r="J826" i="33"/>
  <c r="K826" i="33" s="1"/>
  <c r="J646" i="33"/>
  <c r="K646" i="33" s="1"/>
  <c r="J663" i="33"/>
  <c r="K663" i="33" s="1"/>
  <c r="J1017" i="33"/>
  <c r="K1017" i="33" s="1"/>
  <c r="J1013" i="33"/>
  <c r="K1013" i="33" s="1"/>
  <c r="J1051" i="33"/>
  <c r="K1051" i="33" s="1"/>
  <c r="J851" i="33"/>
  <c r="K851" i="33" s="1"/>
  <c r="J614" i="33"/>
  <c r="K614" i="33" s="1"/>
  <c r="J572" i="33"/>
  <c r="K572" i="33" s="1"/>
  <c r="J1007" i="33"/>
  <c r="K1007" i="33" s="1"/>
  <c r="J658" i="33"/>
  <c r="K658" i="33" s="1"/>
  <c r="J762" i="33"/>
  <c r="K762" i="33" s="1"/>
  <c r="J636" i="33"/>
  <c r="K636" i="33" s="1"/>
  <c r="J843" i="33"/>
  <c r="K843" i="33" s="1"/>
  <c r="J960" i="33"/>
  <c r="K960" i="33" s="1"/>
  <c r="J685" i="33"/>
  <c r="K685" i="33" s="1"/>
  <c r="J1016" i="33"/>
  <c r="K1016" i="33" s="1"/>
  <c r="J595" i="33"/>
  <c r="K595" i="33" s="1"/>
  <c r="J950" i="33"/>
  <c r="K950" i="33" s="1"/>
  <c r="J937" i="33"/>
  <c r="K937" i="33" s="1"/>
  <c r="J648" i="33"/>
  <c r="K648" i="33" s="1"/>
  <c r="J978" i="33"/>
  <c r="K978" i="33" s="1"/>
  <c r="J977" i="33"/>
  <c r="K977" i="33" s="1"/>
  <c r="J556" i="33"/>
  <c r="K556" i="33" s="1"/>
  <c r="J592" i="33"/>
  <c r="K592" i="33" s="1"/>
  <c r="J604" i="33"/>
  <c r="K604" i="33" s="1"/>
  <c r="J1043" i="33"/>
  <c r="K1043" i="33" s="1"/>
  <c r="J589" i="33"/>
  <c r="K589" i="33" s="1"/>
  <c r="J778" i="33"/>
  <c r="K778" i="33" s="1"/>
  <c r="J888" i="33"/>
  <c r="K888" i="33" s="1"/>
  <c r="J643" i="33"/>
  <c r="K643" i="33" s="1"/>
  <c r="J835" i="33"/>
  <c r="K835" i="33" s="1"/>
  <c r="J1020" i="33"/>
  <c r="K1020" i="33" s="1"/>
  <c r="J935" i="33"/>
  <c r="K935" i="33" s="1"/>
  <c r="J710" i="33"/>
  <c r="K710" i="33" s="1"/>
  <c r="J650" i="33"/>
  <c r="K650" i="33" s="1"/>
  <c r="J814" i="33"/>
  <c r="K814" i="33" s="1"/>
  <c r="J624" i="33"/>
  <c r="K624" i="33" s="1"/>
  <c r="J965" i="33"/>
  <c r="K965" i="33" s="1"/>
  <c r="J991" i="33"/>
  <c r="K991" i="33" s="1"/>
  <c r="J962" i="33"/>
  <c r="K962" i="33" s="1"/>
  <c r="J789" i="33"/>
  <c r="K789" i="33" s="1"/>
  <c r="J590" i="33"/>
  <c r="K590" i="33" s="1"/>
  <c r="J736" i="33"/>
  <c r="K736" i="33" s="1"/>
  <c r="J575" i="33"/>
  <c r="K575" i="33" s="1"/>
  <c r="J959" i="33"/>
  <c r="K959" i="33" s="1"/>
  <c r="J943" i="33"/>
  <c r="K943" i="33" s="1"/>
  <c r="J858" i="33"/>
  <c r="K858" i="33" s="1"/>
  <c r="J766" i="33"/>
  <c r="K766" i="33" s="1"/>
  <c r="J1034" i="33"/>
  <c r="K1034" i="33" s="1"/>
  <c r="J1056" i="33"/>
  <c r="K1056" i="33" s="1"/>
  <c r="J1012" i="33"/>
  <c r="K1012" i="33" s="1"/>
  <c r="J583" i="33"/>
  <c r="K583" i="33" s="1"/>
  <c r="J752" i="33"/>
  <c r="K752" i="33" s="1"/>
  <c r="J904" i="33"/>
  <c r="K904" i="33" s="1"/>
  <c r="J566" i="33"/>
  <c r="K566" i="33" s="1"/>
  <c r="J988" i="33"/>
  <c r="K988" i="33" s="1"/>
  <c r="J921" i="33"/>
  <c r="K921" i="33" s="1"/>
  <c r="J1030" i="33"/>
  <c r="K1030" i="33" s="1"/>
  <c r="J999" i="33"/>
  <c r="K999" i="33" s="1"/>
  <c r="J744" i="33"/>
  <c r="K744" i="33" s="1"/>
  <c r="J1010" i="33"/>
  <c r="K1010" i="33" s="1"/>
  <c r="J1028" i="33"/>
  <c r="K1028" i="33" s="1"/>
  <c r="J684" i="33"/>
  <c r="K684" i="33" s="1"/>
  <c r="J665" i="33"/>
  <c r="K665" i="33" s="1"/>
  <c r="J995" i="33"/>
  <c r="K995" i="33" s="1"/>
  <c r="J705" i="33"/>
  <c r="K705" i="33" s="1"/>
  <c r="J692" i="33"/>
  <c r="K692" i="33" s="1"/>
  <c r="J562" i="33"/>
  <c r="K562" i="33" s="1"/>
  <c r="J798" i="33"/>
  <c r="K798" i="33" s="1"/>
  <c r="J1029" i="33"/>
  <c r="K1029" i="33" s="1"/>
  <c r="J768" i="33"/>
  <c r="K768" i="33" s="1"/>
  <c r="J889" i="33"/>
  <c r="K889" i="33" s="1"/>
  <c r="J739" i="33"/>
  <c r="K739" i="33" s="1"/>
  <c r="J564" i="33"/>
  <c r="K564" i="33" s="1"/>
  <c r="J652" i="33"/>
  <c r="K652" i="33" s="1"/>
  <c r="J966" i="33"/>
  <c r="K966" i="33" s="1"/>
  <c r="J790" i="33"/>
  <c r="K790" i="33" s="1"/>
  <c r="J1002" i="33"/>
  <c r="K1002" i="33" s="1"/>
  <c r="J772" i="33"/>
  <c r="K772" i="33" s="1"/>
  <c r="J968" i="33"/>
  <c r="K968" i="33" s="1"/>
  <c r="J551" i="33"/>
  <c r="K551" i="33" s="1"/>
  <c r="J657" i="33"/>
  <c r="K657" i="33" s="1"/>
  <c r="J715" i="33"/>
  <c r="K715" i="33" s="1"/>
  <c r="J929" i="33"/>
  <c r="K929" i="33" s="1"/>
  <c r="J631" i="33"/>
  <c r="K631" i="33" s="1"/>
  <c r="J796" i="33"/>
  <c r="K796" i="33" s="1"/>
  <c r="J756" i="33"/>
  <c r="K756" i="33" s="1"/>
  <c r="J700" i="33"/>
  <c r="K700" i="33" s="1"/>
  <c r="J880" i="33"/>
  <c r="K880" i="33" s="1"/>
  <c r="J598" i="33"/>
  <c r="K598" i="33" s="1"/>
  <c r="J787" i="33"/>
  <c r="K787" i="33" s="1"/>
  <c r="J741" i="33"/>
  <c r="K741" i="33" s="1"/>
  <c r="J913" i="33"/>
  <c r="K913" i="33" s="1"/>
  <c r="J1040" i="33"/>
  <c r="K1040" i="33" s="1"/>
  <c r="J597" i="33"/>
  <c r="K597" i="33" s="1"/>
  <c r="J812" i="33"/>
  <c r="K812" i="33" s="1"/>
  <c r="J724" i="33"/>
  <c r="K724" i="33" s="1"/>
  <c r="J761" i="33"/>
  <c r="K761" i="33" s="1"/>
  <c r="J600" i="33"/>
  <c r="K600" i="33" s="1"/>
  <c r="J1006" i="33"/>
  <c r="K1006" i="33" s="1"/>
  <c r="J834" i="33"/>
  <c r="K834" i="33" s="1"/>
  <c r="J664" i="33"/>
  <c r="K664" i="33" s="1"/>
  <c r="J953" i="33"/>
  <c r="K953" i="33" s="1"/>
  <c r="J687" i="33"/>
  <c r="K687" i="33" s="1"/>
  <c r="J1039" i="33"/>
  <c r="K1039" i="33" s="1"/>
  <c r="J1038" i="33"/>
  <c r="K1038" i="33" s="1"/>
  <c r="J885" i="33"/>
  <c r="K885" i="33" s="1"/>
  <c r="J714" i="33"/>
  <c r="K714" i="33" s="1"/>
  <c r="J602" i="33"/>
  <c r="K602" i="33" s="1"/>
  <c r="J1018" i="33"/>
  <c r="K1018" i="33" s="1"/>
  <c r="J1022" i="33"/>
  <c r="K1022" i="33" s="1"/>
  <c r="J786" i="33"/>
  <c r="K786" i="33" s="1"/>
  <c r="J799" i="33"/>
  <c r="K799" i="33" s="1"/>
  <c r="J940" i="33"/>
  <c r="K940" i="33" s="1"/>
  <c r="J969" i="33"/>
  <c r="K969" i="33" s="1"/>
  <c r="J723" i="33"/>
  <c r="K723" i="33" s="1"/>
  <c r="J882" i="33"/>
  <c r="K882" i="33" s="1"/>
  <c r="J793" i="33"/>
  <c r="K793" i="33" s="1"/>
  <c r="J587" i="33"/>
  <c r="K587" i="33" s="1"/>
  <c r="J586" i="33"/>
  <c r="K586" i="33" s="1"/>
  <c r="J593" i="33"/>
  <c r="K593" i="33" s="1"/>
  <c r="J599" i="33"/>
  <c r="K599" i="33" s="1"/>
  <c r="J893" i="33"/>
  <c r="K893" i="33" s="1"/>
  <c r="J568" i="33"/>
  <c r="K568" i="33" s="1"/>
  <c r="J660" i="33"/>
  <c r="K660" i="33" s="1"/>
  <c r="J625" i="33"/>
  <c r="K625" i="33" s="1"/>
  <c r="J825" i="33"/>
  <c r="K825" i="33" s="1"/>
  <c r="J1046" i="33"/>
  <c r="K1046" i="33" s="1"/>
  <c r="J855" i="33"/>
  <c r="K855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656" i="33"/>
  <c r="K656" i="33" s="1"/>
  <c r="J728" i="33"/>
  <c r="K728" i="33" s="1"/>
  <c r="J638" i="33"/>
  <c r="K638" i="33" s="1"/>
  <c r="J610" i="33"/>
  <c r="K610" i="33" s="1"/>
  <c r="J817" i="33"/>
  <c r="K817" i="33" s="1"/>
  <c r="J1015" i="33"/>
  <c r="K1015" i="33" s="1"/>
  <c r="J667" i="33"/>
  <c r="K667" i="33" s="1"/>
  <c r="J952" i="33"/>
  <c r="K952" i="33" s="1"/>
  <c r="J801" i="33"/>
  <c r="K801" i="33" s="1"/>
  <c r="J836" i="33"/>
  <c r="K836" i="33" s="1"/>
  <c r="J872" i="33"/>
  <c r="K872" i="33" s="1"/>
  <c r="J987" i="33"/>
  <c r="K987" i="33" s="1"/>
  <c r="J784" i="33"/>
  <c r="K784" i="33" s="1"/>
  <c r="J639" i="33"/>
  <c r="K639" i="33" s="1"/>
  <c r="J661" i="33"/>
  <c r="K661" i="33" s="1"/>
  <c r="J666" i="33"/>
  <c r="K666" i="33" s="1"/>
  <c r="J750" i="33"/>
  <c r="K750" i="33" s="1"/>
  <c r="J558" i="33"/>
  <c r="K558" i="33" s="1"/>
  <c r="J581" i="33"/>
  <c r="K581" i="33" s="1"/>
  <c r="J989" i="33"/>
  <c r="K989" i="33" s="1"/>
  <c r="J800" i="33"/>
  <c r="K800" i="33" s="1"/>
  <c r="J740" i="33"/>
  <c r="K740" i="33" s="1"/>
  <c r="J830" i="33"/>
  <c r="K830" i="33" s="1"/>
  <c r="J925" i="33"/>
  <c r="K925" i="33" s="1"/>
  <c r="J887" i="33"/>
  <c r="K887" i="33" s="1"/>
  <c r="J649" i="33"/>
  <c r="K649" i="33" s="1"/>
  <c r="J933" i="33"/>
  <c r="K933" i="33" s="1"/>
  <c r="J673" i="33"/>
  <c r="K673" i="33" s="1"/>
  <c r="J919" i="33"/>
  <c r="K919" i="33" s="1"/>
  <c r="J618" i="33"/>
  <c r="K618" i="33" s="1"/>
  <c r="J979" i="33"/>
  <c r="K979" i="33" s="1"/>
  <c r="J1025" i="33"/>
  <c r="K1025" i="33" s="1"/>
  <c r="J993" i="33"/>
  <c r="K993" i="33" s="1"/>
  <c r="J974" i="33"/>
  <c r="K974" i="33" s="1"/>
  <c r="J730" i="33"/>
  <c r="K730" i="33" s="1"/>
  <c r="J811" i="33"/>
  <c r="K811" i="33" s="1"/>
  <c r="J695" i="33"/>
  <c r="K695" i="33" s="1"/>
  <c r="J1024" i="33"/>
  <c r="K1024" i="33" s="1"/>
  <c r="J1009" i="33"/>
  <c r="K1009" i="33" s="1"/>
  <c r="J688" i="33"/>
  <c r="K688" i="33" s="1"/>
  <c r="J763" i="33"/>
  <c r="K763" i="33" s="1"/>
  <c r="J732" i="33"/>
  <c r="K732" i="33" s="1"/>
  <c r="J747" i="33"/>
  <c r="K747" i="33" s="1"/>
  <c r="J964" i="33"/>
  <c r="K964" i="33" s="1"/>
  <c r="J606" i="33"/>
  <c r="K606" i="33" s="1"/>
  <c r="J721" i="33"/>
  <c r="K721" i="33" s="1"/>
  <c r="J699" i="33"/>
  <c r="K699" i="33" s="1"/>
  <c r="J711" i="33"/>
  <c r="K711" i="33" s="1"/>
  <c r="J822" i="33"/>
  <c r="K822" i="33" s="1"/>
  <c r="J1011" i="33"/>
  <c r="K1011" i="33" s="1"/>
  <c r="J857" i="33"/>
  <c r="K857" i="33" s="1"/>
  <c r="J627" i="33"/>
  <c r="K627" i="33" s="1"/>
  <c r="J883" i="33"/>
  <c r="K883" i="33" s="1"/>
  <c r="J751" i="33"/>
  <c r="K751" i="33" s="1"/>
  <c r="J774" i="33"/>
  <c r="K774" i="33" s="1"/>
  <c r="J802" i="33"/>
  <c r="K802" i="33" s="1"/>
  <c r="J1050" i="33"/>
  <c r="K1050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852" i="33"/>
  <c r="K852" i="33" s="1"/>
  <c r="J780" i="33"/>
  <c r="K780" i="33" s="1"/>
  <c r="J875" i="33"/>
  <c r="K875" i="33" s="1"/>
  <c r="J1003" i="33"/>
  <c r="K1003" i="33" s="1"/>
  <c r="J939" i="33"/>
  <c r="K939" i="33" s="1"/>
  <c r="J1008" i="33"/>
  <c r="K1008" i="33" s="1"/>
  <c r="J869" i="33"/>
  <c r="K869" i="33" s="1"/>
  <c r="J634" i="33"/>
  <c r="K634" i="33" s="1"/>
  <c r="J808" i="33"/>
  <c r="K808" i="33" s="1"/>
  <c r="J698" i="33"/>
  <c r="K698" i="33" s="1"/>
  <c r="J704" i="33"/>
  <c r="K704" i="33" s="1"/>
  <c r="J909" i="33"/>
  <c r="K909" i="33" s="1"/>
  <c r="J767" i="33"/>
  <c r="K767" i="33" s="1"/>
  <c r="J976" i="33"/>
  <c r="K976" i="33" s="1"/>
  <c r="J729" i="33"/>
  <c r="K729" i="33" s="1"/>
  <c r="J655" i="33"/>
  <c r="K655" i="33" s="1"/>
  <c r="J815" i="33"/>
  <c r="K815" i="33" s="1"/>
  <c r="J680" i="33"/>
  <c r="K680" i="33" s="1"/>
  <c r="J886" i="33"/>
  <c r="K886" i="33" s="1"/>
  <c r="J677" i="33"/>
  <c r="K677" i="33" s="1"/>
  <c r="J777" i="33"/>
  <c r="K777" i="33" s="1"/>
  <c r="J733" i="33"/>
  <c r="K733" i="33" s="1"/>
  <c r="J754" i="33"/>
  <c r="K754" i="33" s="1"/>
  <c r="J717" i="33"/>
  <c r="K717" i="33" s="1"/>
  <c r="J1049" i="33"/>
  <c r="K1049" i="33" s="1"/>
  <c r="J630" i="33"/>
  <c r="K630" i="33" s="1"/>
  <c r="J957" i="33"/>
  <c r="K957" i="33" s="1"/>
  <c r="J582" i="33"/>
  <c r="K582" i="33" s="1"/>
  <c r="J871" i="33"/>
  <c r="K871" i="33" s="1"/>
  <c r="J816" i="33"/>
  <c r="K816" i="33" s="1"/>
  <c r="J718" i="33"/>
  <c r="K718" i="33" s="1"/>
  <c r="J819" i="33"/>
  <c r="K819" i="33" s="1"/>
  <c r="J591" i="33"/>
  <c r="K591" i="33" s="1"/>
  <c r="J753" i="33"/>
  <c r="K753" i="33" s="1"/>
  <c r="J735" i="33"/>
  <c r="K735" i="33" s="1"/>
  <c r="J859" i="33"/>
  <c r="K859" i="33" s="1"/>
  <c r="J701" i="33"/>
  <c r="K701" i="33" s="1"/>
  <c r="J842" i="33"/>
  <c r="K842" i="33" s="1"/>
  <c r="J612" i="33"/>
  <c r="K612" i="33" s="1"/>
  <c r="J846" i="33"/>
  <c r="K846" i="33" s="1"/>
  <c r="J891" i="33"/>
  <c r="K891" i="33" s="1"/>
  <c r="J922" i="33"/>
  <c r="K922" i="33" s="1"/>
  <c r="J1059" i="33"/>
  <c r="K1059" i="33" s="1"/>
  <c r="J899" i="33"/>
  <c r="K899" i="33" s="1"/>
  <c r="J552" i="33"/>
  <c r="K552" i="33" s="1"/>
  <c r="J881" i="33"/>
  <c r="K881" i="33" s="1"/>
  <c r="J681" i="33"/>
  <c r="K681" i="33" s="1"/>
  <c r="J670" i="33"/>
  <c r="K670" i="33" s="1"/>
  <c r="J948" i="33"/>
  <c r="K948" i="33" s="1"/>
  <c r="J632" i="33"/>
  <c r="K632" i="33" s="1"/>
  <c r="J850" i="33"/>
  <c r="K850" i="33" s="1"/>
  <c r="J567" i="33"/>
  <c r="K567" i="33" s="1"/>
  <c r="J628" i="33"/>
  <c r="K628" i="33" s="1"/>
  <c r="J601" i="33"/>
  <c r="K601" i="33" s="1"/>
  <c r="J918" i="33"/>
  <c r="K918" i="33" s="1"/>
  <c r="J771" i="33"/>
  <c r="K771" i="33" s="1"/>
  <c r="J702" i="33"/>
  <c r="K702" i="33" s="1"/>
  <c r="J823" i="33"/>
  <c r="K823" i="33" s="1"/>
  <c r="J831" i="33"/>
  <c r="K831" i="33" s="1"/>
  <c r="J615" i="33"/>
  <c r="K615" i="33" s="1"/>
  <c r="J928" i="33"/>
  <c r="K928" i="33" s="1"/>
  <c r="J866" i="33"/>
  <c r="K866" i="33" s="1"/>
  <c r="J689" i="33"/>
  <c r="K689" i="33" s="1"/>
  <c r="J584" i="33"/>
  <c r="K584" i="33" s="1"/>
  <c r="J870" i="33"/>
  <c r="K870" i="33" s="1"/>
  <c r="J914" i="33"/>
  <c r="K914" i="33" s="1"/>
  <c r="J877" i="33"/>
  <c r="K877" i="33" s="1"/>
  <c r="J783" i="33"/>
  <c r="K783" i="33" s="1"/>
  <c r="J876" i="33"/>
  <c r="K876" i="33" s="1"/>
  <c r="J934" i="33"/>
  <c r="K934" i="33" s="1"/>
  <c r="J860" i="33"/>
  <c r="K860" i="33" s="1"/>
  <c r="J640" i="33"/>
  <c r="K640" i="33" s="1"/>
  <c r="J838" i="33"/>
  <c r="K838" i="33" s="1"/>
  <c r="J671" i="33"/>
  <c r="K671" i="33" s="1"/>
  <c r="J773" i="33"/>
  <c r="K773" i="33" s="1"/>
  <c r="J694" i="33"/>
  <c r="K694" i="33" s="1"/>
  <c r="J746" i="33"/>
  <c r="K746" i="33" s="1"/>
  <c r="J1044" i="33"/>
  <c r="K1044" i="33" s="1"/>
  <c r="J585" i="33"/>
  <c r="K585" i="33" s="1"/>
  <c r="J992" i="33"/>
  <c r="K992" i="33" s="1"/>
  <c r="J758" i="33"/>
  <c r="K758" i="33" s="1"/>
  <c r="J967" i="33"/>
  <c r="K967" i="33" s="1"/>
  <c r="J926" i="33"/>
  <c r="K926" i="33" s="1"/>
  <c r="J690" i="33"/>
  <c r="K690" i="33" s="1"/>
  <c r="J580" i="33"/>
  <c r="K580" i="33" s="1"/>
  <c r="J696" i="33"/>
  <c r="K696" i="33" s="1"/>
  <c r="J719" i="33"/>
  <c r="K719" i="33" s="1"/>
  <c r="J873" i="33"/>
  <c r="K873" i="33" s="1"/>
  <c r="J1045" i="33"/>
  <c r="K1045" i="33" s="1"/>
  <c r="J644" i="33"/>
  <c r="K644" i="33" s="1"/>
  <c r="J611" i="33"/>
  <c r="K611" i="33" s="1"/>
  <c r="J1042" i="33"/>
  <c r="K1042" i="33" s="1"/>
  <c r="J676" i="33"/>
  <c r="K676" i="33" s="1"/>
  <c r="J788" i="33"/>
  <c r="K788" i="33" s="1"/>
  <c r="J896" i="33"/>
  <c r="K896" i="33" s="1"/>
  <c r="J726" i="33"/>
  <c r="K726" i="33" s="1"/>
  <c r="J867" i="33"/>
  <c r="K867" i="33" s="1"/>
  <c r="J874" i="33"/>
  <c r="K874" i="33" s="1"/>
  <c r="J626" i="33"/>
  <c r="K626" i="33" s="1"/>
  <c r="J1057" i="33"/>
  <c r="K1057" i="33" s="1"/>
  <c r="J683" i="33"/>
  <c r="K683" i="33" s="1"/>
  <c r="J781" i="33"/>
  <c r="K781" i="33" s="1"/>
  <c r="J637" i="33"/>
  <c r="K637" i="33" s="1"/>
  <c r="J706" i="33"/>
  <c r="K706" i="33" s="1"/>
  <c r="J864" i="33"/>
  <c r="K864" i="33" s="1"/>
  <c r="J848" i="33"/>
  <c r="K848" i="33" s="1"/>
  <c r="B540" i="33"/>
  <c r="J879" i="33"/>
  <c r="K879" i="33" s="1"/>
  <c r="J944" i="33"/>
  <c r="K944" i="33" s="1"/>
  <c r="J983" i="33"/>
  <c r="K983" i="33" s="1"/>
  <c r="J731" i="33"/>
  <c r="K731" i="33" s="1"/>
  <c r="J578" i="33"/>
  <c r="K578" i="33" s="1"/>
  <c r="J813" i="33"/>
  <c r="K813" i="33" s="1"/>
  <c r="J901" i="33"/>
  <c r="K901" i="33" s="1"/>
  <c r="J847" i="33"/>
  <c r="K847" i="33" s="1"/>
  <c r="J734" i="33"/>
  <c r="K734" i="33" s="1"/>
  <c r="J755" i="33"/>
  <c r="K755" i="33" s="1"/>
  <c r="J863" i="33"/>
  <c r="K863" i="33" s="1"/>
  <c r="J1027" i="33"/>
  <c r="K1027" i="33" s="1"/>
  <c r="J607" i="33"/>
  <c r="K607" i="33" s="1"/>
  <c r="J797" i="33"/>
  <c r="K797" i="33" s="1"/>
  <c r="J678" i="33"/>
  <c r="K678" i="33" s="1"/>
  <c r="J833" i="33"/>
  <c r="K833" i="33" s="1"/>
  <c r="J828" i="33"/>
  <c r="K828" i="33" s="1"/>
  <c r="J900" i="33"/>
  <c r="K900" i="33" s="1"/>
  <c r="J697" i="33"/>
  <c r="K697" i="33" s="1"/>
  <c r="J955" i="33"/>
  <c r="K955" i="33" s="1"/>
  <c r="J571" i="33"/>
  <c r="K571" i="33" s="1"/>
  <c r="J862" i="33"/>
  <c r="K862" i="33" s="1"/>
  <c r="J1005" i="33"/>
  <c r="K1005" i="33" s="1"/>
  <c r="J776" i="33"/>
  <c r="K776" i="33" s="1"/>
  <c r="J633" i="33"/>
  <c r="K633" i="33" s="1"/>
  <c r="J981" i="33"/>
  <c r="K981" i="33" s="1"/>
  <c r="J555" i="33"/>
  <c r="K555" i="33" s="1"/>
  <c r="J1055" i="33"/>
  <c r="K1055" i="33" s="1"/>
  <c r="E31" i="34"/>
  <c r="M403" i="33"/>
  <c r="M449" i="33"/>
  <c r="M517" i="33"/>
  <c r="M422" i="33"/>
  <c r="B3" i="34"/>
  <c r="B262" i="23"/>
  <c r="E14" i="34"/>
  <c r="B44" i="34"/>
  <c r="C262" i="23"/>
  <c r="C143" i="23" l="1"/>
  <c r="C144" i="23"/>
  <c r="C155" i="23"/>
  <c r="C148" i="23"/>
  <c r="C150" i="23" s="1"/>
  <c r="C93" i="23"/>
  <c r="C81" i="23"/>
  <c r="C82" i="23"/>
  <c r="C85" i="23"/>
  <c r="C88" i="23" s="1"/>
  <c r="C98" i="23"/>
  <c r="C97" i="23"/>
  <c r="C109" i="23"/>
  <c r="C102" i="23"/>
  <c r="C101" i="23"/>
  <c r="B96" i="23"/>
  <c r="B80" i="23"/>
  <c r="F50" i="34"/>
  <c r="L53" i="34"/>
  <c r="M53" i="34"/>
  <c r="G49" i="34"/>
  <c r="L54" i="34"/>
  <c r="H49" i="34"/>
  <c r="I54" i="34"/>
  <c r="J54" i="34"/>
  <c r="K54" i="34"/>
  <c r="J51" i="34"/>
  <c r="G52" i="34"/>
  <c r="H51" i="34"/>
  <c r="F53" i="34"/>
  <c r="G48" i="34"/>
  <c r="I53" i="34"/>
  <c r="F51" i="34"/>
  <c r="M54" i="34"/>
  <c r="I50" i="34"/>
  <c r="H50" i="34"/>
  <c r="H52" i="34"/>
  <c r="F47" i="34"/>
  <c r="F48" i="34"/>
  <c r="F52" i="34"/>
  <c r="G47" i="34"/>
  <c r="J50" i="34"/>
  <c r="I51" i="34"/>
  <c r="G51" i="34"/>
  <c r="F54" i="34"/>
  <c r="K53" i="34"/>
  <c r="K51" i="34"/>
  <c r="F49" i="34"/>
  <c r="G50" i="34"/>
  <c r="J53" i="34"/>
  <c r="I49" i="34"/>
  <c r="H53" i="34"/>
  <c r="K52" i="34"/>
  <c r="H54" i="34"/>
  <c r="G54" i="34"/>
  <c r="H48" i="34"/>
  <c r="L52" i="34"/>
  <c r="I52" i="34"/>
  <c r="N54" i="34"/>
  <c r="N56" i="34" s="1"/>
  <c r="G53" i="34"/>
  <c r="J52" i="34"/>
  <c r="F46" i="34"/>
  <c r="I8" i="34"/>
  <c r="F6" i="34"/>
  <c r="I9" i="34"/>
  <c r="M13" i="34"/>
  <c r="H9" i="34"/>
  <c r="G13" i="34"/>
  <c r="F5" i="34"/>
  <c r="L12" i="34"/>
  <c r="F13" i="34"/>
  <c r="G12" i="34"/>
  <c r="H10" i="34"/>
  <c r="H7" i="34"/>
  <c r="I13" i="34"/>
  <c r="G9" i="34"/>
  <c r="F7" i="34"/>
  <c r="H11" i="34"/>
  <c r="L13" i="34"/>
  <c r="L11" i="34"/>
  <c r="F12" i="34"/>
  <c r="J9" i="34"/>
  <c r="F9" i="34"/>
  <c r="H13" i="34"/>
  <c r="K11" i="34"/>
  <c r="G11" i="34"/>
  <c r="M12" i="34"/>
  <c r="N13" i="34"/>
  <c r="N15" i="34" s="1"/>
  <c r="F10" i="34"/>
  <c r="I10" i="34"/>
  <c r="I12" i="34"/>
  <c r="J13" i="34"/>
  <c r="G8" i="34"/>
  <c r="K13" i="34"/>
  <c r="H8" i="34"/>
  <c r="J10" i="34"/>
  <c r="F8" i="34"/>
  <c r="G6" i="34"/>
  <c r="G7" i="34"/>
  <c r="H12" i="34"/>
  <c r="K10" i="34"/>
  <c r="I11" i="34"/>
  <c r="G10" i="34"/>
  <c r="J12" i="34"/>
  <c r="F11" i="34"/>
  <c r="K12" i="34"/>
  <c r="J11" i="34"/>
  <c r="K531" i="33"/>
  <c r="B158" i="23"/>
  <c r="B142" i="23"/>
  <c r="K1064" i="33"/>
  <c r="F16" i="34"/>
  <c r="G16" i="34"/>
  <c r="I28" i="34"/>
  <c r="H29" i="34"/>
  <c r="K27" i="34"/>
  <c r="J26" i="34"/>
  <c r="G30" i="34"/>
  <c r="H27" i="34"/>
  <c r="H28" i="34"/>
  <c r="J28" i="34"/>
  <c r="G28" i="34"/>
  <c r="J27" i="34"/>
  <c r="J30" i="34"/>
  <c r="J29" i="34"/>
  <c r="H25" i="34"/>
  <c r="G23" i="34"/>
  <c r="G24" i="34"/>
  <c r="G27" i="34"/>
  <c r="F28" i="34"/>
  <c r="M29" i="34"/>
  <c r="N30" i="34"/>
  <c r="N32" i="34" s="1"/>
  <c r="I27" i="34"/>
  <c r="F22" i="34"/>
  <c r="G26" i="34"/>
  <c r="F27" i="34"/>
  <c r="I30" i="34"/>
  <c r="L28" i="34"/>
  <c r="H24" i="34"/>
  <c r="I26" i="34"/>
  <c r="H26" i="34"/>
  <c r="F24" i="34"/>
  <c r="G29" i="34"/>
  <c r="I25" i="34"/>
  <c r="K30" i="34"/>
  <c r="L30" i="34"/>
  <c r="F30" i="34"/>
  <c r="F25" i="34"/>
  <c r="K29" i="34"/>
  <c r="H30" i="34"/>
  <c r="M30" i="34"/>
  <c r="I29" i="34"/>
  <c r="F26" i="34"/>
  <c r="L29" i="34"/>
  <c r="F23" i="34"/>
  <c r="F29" i="34"/>
  <c r="K28" i="34"/>
  <c r="G25" i="34"/>
  <c r="C164" i="23"/>
  <c r="C159" i="23"/>
  <c r="C163" i="23"/>
  <c r="C171" i="23"/>
  <c r="C160" i="23"/>
  <c r="G72" i="34"/>
  <c r="H69" i="34"/>
  <c r="H71" i="34"/>
  <c r="F64" i="34"/>
  <c r="I69" i="34"/>
  <c r="L71" i="34"/>
  <c r="N72" i="34"/>
  <c r="N74" i="34" s="1"/>
  <c r="K69" i="34"/>
  <c r="M71" i="34"/>
  <c r="F67" i="34"/>
  <c r="F69" i="34"/>
  <c r="L72" i="34"/>
  <c r="J69" i="34"/>
  <c r="G66" i="34"/>
  <c r="K70" i="34"/>
  <c r="I72" i="34"/>
  <c r="H72" i="34"/>
  <c r="J68" i="34"/>
  <c r="F65" i="34"/>
  <c r="H66" i="34"/>
  <c r="J72" i="34"/>
  <c r="I71" i="34"/>
  <c r="J70" i="34"/>
  <c r="G69" i="34"/>
  <c r="K72" i="34"/>
  <c r="L70" i="34"/>
  <c r="G70" i="34"/>
  <c r="F71" i="34"/>
  <c r="J71" i="34"/>
  <c r="F66" i="34"/>
  <c r="G67" i="34"/>
  <c r="K71" i="34"/>
  <c r="F70" i="34"/>
  <c r="I68" i="34"/>
  <c r="I67" i="34"/>
  <c r="G65" i="34"/>
  <c r="H67" i="34"/>
  <c r="I70" i="34"/>
  <c r="H68" i="34"/>
  <c r="F68" i="34"/>
  <c r="G71" i="34"/>
  <c r="M72" i="34"/>
  <c r="H70" i="34"/>
  <c r="G68" i="34"/>
  <c r="F72" i="34"/>
  <c r="G57" i="34"/>
  <c r="F57" i="34"/>
  <c r="C149" i="23" l="1"/>
  <c r="C154" i="23" s="1"/>
  <c r="C87" i="23"/>
  <c r="C146" i="23"/>
  <c r="C152" i="23" s="1"/>
  <c r="C145" i="23"/>
  <c r="C153" i="23" s="1"/>
  <c r="C83" i="23"/>
  <c r="C91" i="23" s="1"/>
  <c r="C84" i="23"/>
  <c r="C90" i="23" s="1"/>
  <c r="J15" i="34"/>
  <c r="K15" i="34"/>
  <c r="G56" i="34"/>
  <c r="M74" i="34"/>
  <c r="M15" i="34"/>
  <c r="N17" i="34" s="1"/>
  <c r="I56" i="34"/>
  <c r="C104" i="23"/>
  <c r="C103" i="23"/>
  <c r="H74" i="34"/>
  <c r="C100" i="23"/>
  <c r="C99" i="23"/>
  <c r="C107" i="23" s="1"/>
  <c r="M32" i="34"/>
  <c r="K74" i="34"/>
  <c r="F32" i="34"/>
  <c r="B148" i="23"/>
  <c r="B144" i="23"/>
  <c r="B147" i="23"/>
  <c r="B143" i="23"/>
  <c r="B155" i="23"/>
  <c r="G15" i="34"/>
  <c r="H15" i="34"/>
  <c r="F56" i="34"/>
  <c r="J74" i="34"/>
  <c r="B163" i="23"/>
  <c r="B159" i="23"/>
  <c r="B160" i="23"/>
  <c r="B171" i="23"/>
  <c r="B164" i="23"/>
  <c r="C161" i="23"/>
  <c r="C169" i="23" s="1"/>
  <c r="C162" i="23"/>
  <c r="I32" i="34"/>
  <c r="F74" i="34"/>
  <c r="K56" i="34"/>
  <c r="L74" i="34"/>
  <c r="J32" i="34"/>
  <c r="F15" i="34"/>
  <c r="L56" i="34"/>
  <c r="K32" i="34"/>
  <c r="L15" i="34"/>
  <c r="H56" i="34"/>
  <c r="H32" i="34"/>
  <c r="G32" i="34"/>
  <c r="I15" i="34"/>
  <c r="M56" i="34"/>
  <c r="G74" i="34"/>
  <c r="I74" i="34"/>
  <c r="L32" i="34"/>
  <c r="J56" i="34"/>
  <c r="C165" i="23"/>
  <c r="C170" i="23" s="1"/>
  <c r="C166" i="23"/>
  <c r="B82" i="23"/>
  <c r="B85" i="23"/>
  <c r="B86" i="23"/>
  <c r="B81" i="23"/>
  <c r="B93" i="23"/>
  <c r="B101" i="23"/>
  <c r="B102" i="23"/>
  <c r="B109" i="23"/>
  <c r="B97" i="23"/>
  <c r="B98" i="23"/>
  <c r="C156" i="23" l="1"/>
  <c r="C151" i="23"/>
  <c r="C89" i="23"/>
  <c r="C92" i="23" s="1"/>
  <c r="C94" i="23" s="1"/>
  <c r="J58" i="34"/>
  <c r="L17" i="34"/>
  <c r="K17" i="34"/>
  <c r="G58" i="34"/>
  <c r="H58" i="34"/>
  <c r="C105" i="23"/>
  <c r="G17" i="34"/>
  <c r="C106" i="23"/>
  <c r="C108" i="23"/>
  <c r="C110" i="23" s="1"/>
  <c r="I17" i="34"/>
  <c r="L58" i="34"/>
  <c r="B83" i="23"/>
  <c r="B91" i="23" s="1"/>
  <c r="B84" i="23"/>
  <c r="B145" i="23"/>
  <c r="B153" i="23" s="1"/>
  <c r="B146" i="23"/>
  <c r="B149" i="23"/>
  <c r="B150" i="23"/>
  <c r="C168" i="23"/>
  <c r="O74" i="34"/>
  <c r="F75" i="34"/>
  <c r="C257" i="23" s="1"/>
  <c r="B88" i="23"/>
  <c r="B87" i="23"/>
  <c r="F33" i="34"/>
  <c r="B257" i="23" s="1"/>
  <c r="O32" i="34"/>
  <c r="B162" i="23"/>
  <c r="B161" i="23"/>
  <c r="B169" i="23" s="1"/>
  <c r="C167" i="23"/>
  <c r="H18" i="34"/>
  <c r="B256" i="23" s="1"/>
  <c r="O15" i="34"/>
  <c r="F17" i="34"/>
  <c r="B100" i="23"/>
  <c r="B99" i="23"/>
  <c r="B107" i="23" s="1"/>
  <c r="B165" i="23"/>
  <c r="B166" i="23"/>
  <c r="C172" i="23"/>
  <c r="H59" i="34"/>
  <c r="C256" i="23" s="1"/>
  <c r="O56" i="34"/>
  <c r="F58" i="34"/>
  <c r="M17" i="34"/>
  <c r="I58" i="34"/>
  <c r="B104" i="23"/>
  <c r="B103" i="23"/>
  <c r="N58" i="34"/>
  <c r="M58" i="34"/>
  <c r="K58" i="34"/>
  <c r="H17" i="34"/>
  <c r="J17" i="34"/>
  <c r="C35" i="24" l="1"/>
  <c r="C254" i="23"/>
  <c r="C253" i="23"/>
  <c r="C260" i="23" s="1"/>
  <c r="B152" i="23"/>
  <c r="B151" i="23"/>
  <c r="B168" i="23"/>
  <c r="B90" i="23"/>
  <c r="B105" i="23"/>
  <c r="B108" i="23"/>
  <c r="B110" i="23" s="1"/>
  <c r="B89" i="23"/>
  <c r="B92" i="23"/>
  <c r="B94" i="23" s="1"/>
  <c r="B167" i="23"/>
  <c r="B170" i="23"/>
  <c r="B172" i="23" s="1"/>
  <c r="B106" i="23"/>
  <c r="F38" i="34"/>
  <c r="G38" i="34"/>
  <c r="J18" i="34"/>
  <c r="E38" i="34"/>
  <c r="O17" i="34"/>
  <c r="K38" i="34"/>
  <c r="M38" i="34"/>
  <c r="I38" i="34"/>
  <c r="H38" i="34"/>
  <c r="F18" i="34"/>
  <c r="L38" i="34"/>
  <c r="J38" i="34"/>
  <c r="B154" i="23"/>
  <c r="B156" i="23" s="1"/>
  <c r="K80" i="34"/>
  <c r="F59" i="34"/>
  <c r="M80" i="34"/>
  <c r="J59" i="34"/>
  <c r="J80" i="34"/>
  <c r="L80" i="34"/>
  <c r="G80" i="34"/>
  <c r="I80" i="34"/>
  <c r="E80" i="34"/>
  <c r="F80" i="34"/>
  <c r="O58" i="34"/>
  <c r="H80" i="34"/>
  <c r="B261" i="23"/>
  <c r="C265" i="23" l="1"/>
  <c r="C273" i="23" s="1"/>
  <c r="C34" i="24" s="1"/>
  <c r="B35" i="24"/>
  <c r="B254" i="23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B253" i="23"/>
  <c r="B260" i="23" s="1"/>
  <c r="C33" i="24" l="1"/>
  <c r="B265" i="23"/>
  <c r="B33" i="24" s="1"/>
  <c r="Q753" i="33"/>
  <c r="Q584" i="33"/>
  <c r="N875" i="33"/>
  <c r="O875" i="33" s="1"/>
  <c r="P1015" i="33"/>
  <c r="P970" i="33"/>
  <c r="N977" i="33"/>
  <c r="O977" i="33" s="1"/>
  <c r="P645" i="33"/>
  <c r="P993" i="33"/>
  <c r="B536" i="33"/>
  <c r="N555" i="33"/>
  <c r="O555" i="33" s="1"/>
  <c r="N959" i="33"/>
  <c r="O959" i="33" s="1"/>
  <c r="Q989" i="33"/>
  <c r="N809" i="33"/>
  <c r="O809" i="33" s="1"/>
  <c r="Q691" i="33"/>
  <c r="N802" i="33"/>
  <c r="O802" i="33" s="1"/>
  <c r="Q845" i="33"/>
  <c r="Q693" i="33"/>
  <c r="Q766" i="33"/>
  <c r="N717" i="33"/>
  <c r="O717" i="33" s="1"/>
  <c r="Q714" i="33"/>
  <c r="Q1015" i="33"/>
  <c r="P881" i="33"/>
  <c r="N773" i="33"/>
  <c r="O773" i="33" s="1"/>
  <c r="N665" i="33"/>
  <c r="O665" i="33" s="1"/>
  <c r="N639" i="33"/>
  <c r="O639" i="33" s="1"/>
  <c r="P1051" i="33"/>
  <c r="Q782" i="33"/>
  <c r="P585" i="33"/>
  <c r="P844" i="33"/>
  <c r="P809" i="33"/>
  <c r="P626" i="33"/>
  <c r="Q868" i="33"/>
  <c r="P672" i="33"/>
  <c r="Q563" i="33"/>
  <c r="N1015" i="33"/>
  <c r="O1015" i="33" s="1"/>
  <c r="Q997" i="33"/>
  <c r="N644" i="33"/>
  <c r="O644" i="33" s="1"/>
  <c r="Q820" i="33"/>
  <c r="Q754" i="33"/>
  <c r="Q872" i="33"/>
  <c r="N820" i="33"/>
  <c r="O820" i="33" s="1"/>
  <c r="N979" i="33"/>
  <c r="O979" i="33" s="1"/>
  <c r="P581" i="33"/>
  <c r="Q583" i="33"/>
  <c r="P664" i="33"/>
  <c r="P770" i="33"/>
  <c r="N844" i="33"/>
  <c r="O844" i="33" s="1"/>
  <c r="P623" i="33"/>
  <c r="P718" i="33"/>
  <c r="N991" i="33"/>
  <c r="O991" i="33" s="1"/>
  <c r="P963" i="33"/>
  <c r="P920" i="33"/>
  <c r="P1028" i="33"/>
  <c r="Q914" i="33"/>
  <c r="Q881" i="33"/>
  <c r="P846" i="33"/>
  <c r="P1050" i="33"/>
  <c r="N792" i="33"/>
  <c r="O792" i="33" s="1"/>
  <c r="N947" i="33"/>
  <c r="O947" i="33" s="1"/>
  <c r="P697" i="33"/>
  <c r="P801" i="33"/>
  <c r="N571" i="33"/>
  <c r="O571" i="33" s="1"/>
  <c r="P992" i="33"/>
  <c r="N765" i="33"/>
  <c r="O765" i="33" s="1"/>
  <c r="Q838" i="33"/>
  <c r="P606" i="33"/>
  <c r="N565" i="33"/>
  <c r="O565" i="33" s="1"/>
  <c r="P805" i="33"/>
  <c r="Q968" i="33"/>
  <c r="Q1029" i="33"/>
  <c r="P828" i="33"/>
  <c r="P610" i="33"/>
  <c r="N752" i="33"/>
  <c r="O752" i="33" s="1"/>
  <c r="P891" i="33"/>
  <c r="P851" i="33"/>
  <c r="N778" i="33"/>
  <c r="O778" i="33" s="1"/>
  <c r="Q909" i="33"/>
  <c r="N1013" i="33"/>
  <c r="O1013" i="33" s="1"/>
  <c r="P926" i="33"/>
  <c r="Q800" i="33"/>
  <c r="P768" i="33"/>
  <c r="N1062" i="33"/>
  <c r="O1062" i="33" s="1"/>
  <c r="P960" i="33"/>
  <c r="N754" i="33"/>
  <c r="O754" i="33" s="1"/>
  <c r="N1055" i="33"/>
  <c r="O1055" i="33" s="1"/>
  <c r="N671" i="33"/>
  <c r="O671" i="33" s="1"/>
  <c r="P997" i="33"/>
  <c r="N631" i="33"/>
  <c r="O631" i="33" s="1"/>
  <c r="P868" i="33"/>
  <c r="N1048" i="33"/>
  <c r="O1048" i="33" s="1"/>
  <c r="N625" i="33"/>
  <c r="O625" i="33" s="1"/>
  <c r="N750" i="33"/>
  <c r="O750" i="33" s="1"/>
  <c r="P915" i="33"/>
  <c r="P872" i="33"/>
  <c r="N584" i="33"/>
  <c r="O584" i="33" s="1"/>
  <c r="N1028" i="33"/>
  <c r="O1028" i="33" s="1"/>
  <c r="Q725" i="33"/>
  <c r="N604" i="33"/>
  <c r="O604" i="33" s="1"/>
  <c r="P1045" i="33"/>
  <c r="Q833" i="33"/>
  <c r="Q643" i="33"/>
  <c r="P639" i="33"/>
  <c r="N706" i="33"/>
  <c r="O706" i="33" s="1"/>
  <c r="P616" i="33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N865" i="33"/>
  <c r="O865" i="33" s="1"/>
  <c r="Q770" i="33"/>
  <c r="P641" i="33"/>
  <c r="N578" i="33"/>
  <c r="O578" i="33" s="1"/>
  <c r="Q809" i="33"/>
  <c r="P850" i="33"/>
  <c r="P934" i="33"/>
  <c r="Q1042" i="33"/>
  <c r="P1055" i="33"/>
  <c r="Q919" i="33"/>
  <c r="Q604" i="33"/>
  <c r="P924" i="33"/>
  <c r="N623" i="33"/>
  <c r="O623" i="33" s="1"/>
  <c r="P674" i="33"/>
  <c r="P583" i="33"/>
  <c r="N1059" i="33"/>
  <c r="O1059" i="33" s="1"/>
  <c r="Q985" i="33"/>
  <c r="P753" i="33"/>
  <c r="R753" i="33" s="1"/>
  <c r="N795" i="33"/>
  <c r="O795" i="33" s="1"/>
  <c r="P1019" i="33"/>
  <c r="P556" i="33"/>
  <c r="N1000" i="33"/>
  <c r="O1000" i="33" s="1"/>
  <c r="N1045" i="33"/>
  <c r="O1045" i="33" s="1"/>
  <c r="P715" i="33"/>
  <c r="N633" i="33"/>
  <c r="O633" i="33" s="1"/>
  <c r="N974" i="33"/>
  <c r="O974" i="33" s="1"/>
  <c r="N552" i="33"/>
  <c r="O552" i="33" s="1"/>
  <c r="N758" i="33"/>
  <c r="O758" i="33" s="1"/>
  <c r="N692" i="33"/>
  <c r="O692" i="33" s="1"/>
  <c r="P895" i="33"/>
  <c r="P955" i="33"/>
  <c r="N573" i="33"/>
  <c r="O573" i="33" s="1"/>
  <c r="P648" i="33"/>
  <c r="P842" i="33"/>
  <c r="Q596" i="33"/>
  <c r="Q1054" i="33"/>
  <c r="N942" i="33"/>
  <c r="O942" i="33" s="1"/>
  <c r="Q746" i="33"/>
  <c r="Q709" i="33"/>
  <c r="N846" i="33"/>
  <c r="O846" i="33" s="1"/>
  <c r="N845" i="33"/>
  <c r="O845" i="33" s="1"/>
  <c r="P999" i="33"/>
  <c r="N1053" i="33"/>
  <c r="O1053" i="33" s="1"/>
  <c r="N803" i="33"/>
  <c r="O803" i="33" s="1"/>
  <c r="N914" i="33"/>
  <c r="O914" i="33" s="1"/>
  <c r="P665" i="33"/>
  <c r="N850" i="33"/>
  <c r="O850" i="33" s="1"/>
  <c r="P754" i="33"/>
  <c r="R754" i="33" s="1"/>
  <c r="P795" i="33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R693" i="33" s="1"/>
  <c r="P563" i="33"/>
  <c r="N693" i="33"/>
  <c r="O693" i="33" s="1"/>
  <c r="N714" i="33"/>
  <c r="O714" i="33" s="1"/>
  <c r="N1042" i="33"/>
  <c r="O1042" i="33" s="1"/>
  <c r="P950" i="33"/>
  <c r="P1014" i="33"/>
  <c r="P1023" i="33"/>
  <c r="Q818" i="33"/>
  <c r="N948" i="33"/>
  <c r="O948" i="33" s="1"/>
  <c r="Q938" i="33"/>
  <c r="Q966" i="33"/>
  <c r="P771" i="33"/>
  <c r="Q564" i="33"/>
  <c r="P650" i="33"/>
  <c r="P666" i="33"/>
  <c r="P611" i="33"/>
  <c r="P1011" i="33"/>
  <c r="Q929" i="33"/>
  <c r="Q628" i="33"/>
  <c r="P730" i="33"/>
  <c r="Q1019" i="33"/>
  <c r="N833" i="33"/>
  <c r="O833" i="33" s="1"/>
  <c r="P1062" i="33"/>
  <c r="N939" i="33"/>
  <c r="O939" i="33" s="1"/>
  <c r="Q970" i="33"/>
  <c r="N664" i="33"/>
  <c r="O664" i="33" s="1"/>
  <c r="N985" i="33"/>
  <c r="O985" i="33" s="1"/>
  <c r="N725" i="33"/>
  <c r="O725" i="33" s="1"/>
  <c r="P803" i="33"/>
  <c r="P671" i="33"/>
  <c r="N899" i="33"/>
  <c r="O899" i="33" s="1"/>
  <c r="N993" i="33"/>
  <c r="O993" i="33" s="1"/>
  <c r="N743" i="33"/>
  <c r="O743" i="33" s="1"/>
  <c r="N989" i="33"/>
  <c r="O989" i="33" s="1"/>
  <c r="N800" i="33"/>
  <c r="O800" i="33" s="1"/>
  <c r="Q846" i="33"/>
  <c r="N556" i="33"/>
  <c r="O556" i="33" s="1"/>
  <c r="P709" i="33"/>
  <c r="N1051" i="33"/>
  <c r="O1051" i="33" s="1"/>
  <c r="P914" i="33"/>
  <c r="Q1051" i="33"/>
  <c r="P625" i="33"/>
  <c r="Q672" i="33"/>
  <c r="P899" i="33"/>
  <c r="P636" i="33"/>
  <c r="Q575" i="33"/>
  <c r="Q568" i="33"/>
  <c r="N719" i="33"/>
  <c r="O719" i="33" s="1"/>
  <c r="P869" i="33"/>
  <c r="N613" i="33"/>
  <c r="O613" i="33" s="1"/>
  <c r="N560" i="33"/>
  <c r="O560" i="33" s="1"/>
  <c r="N923" i="33"/>
  <c r="O923" i="33" s="1"/>
  <c r="P737" i="33"/>
  <c r="N1058" i="33"/>
  <c r="O1058" i="33" s="1"/>
  <c r="P964" i="33"/>
  <c r="Q891" i="33"/>
  <c r="Q839" i="33"/>
  <c r="P918" i="33"/>
  <c r="P909" i="33"/>
  <c r="R909" i="33" s="1"/>
  <c r="Q716" i="33"/>
  <c r="P587" i="33"/>
  <c r="N1021" i="33"/>
  <c r="O1021" i="33" s="1"/>
  <c r="N1009" i="33"/>
  <c r="O1009" i="33" s="1"/>
  <c r="N1049" i="33"/>
  <c r="O1049" i="33" s="1"/>
  <c r="N663" i="33"/>
  <c r="O663" i="33" s="1"/>
  <c r="P811" i="33"/>
  <c r="N616" i="33"/>
  <c r="O616" i="33" s="1"/>
  <c r="N643" i="33"/>
  <c r="O643" i="33" s="1"/>
  <c r="N970" i="33"/>
  <c r="O970" i="33" s="1"/>
  <c r="N720" i="33"/>
  <c r="O720" i="33" s="1"/>
  <c r="N960" i="33"/>
  <c r="O960" i="33" s="1"/>
  <c r="N1033" i="33"/>
  <c r="O1033" i="33" s="1"/>
  <c r="Q1048" i="33"/>
  <c r="N576" i="33"/>
  <c r="O576" i="33" s="1"/>
  <c r="Q750" i="33"/>
  <c r="Q788" i="33"/>
  <c r="N872" i="33"/>
  <c r="O872" i="33" s="1"/>
  <c r="P820" i="33"/>
  <c r="Q959" i="33"/>
  <c r="Q1050" i="33"/>
  <c r="Q595" i="33"/>
  <c r="Q875" i="33"/>
  <c r="P802" i="33"/>
  <c r="P773" i="33"/>
  <c r="Q784" i="33"/>
  <c r="Q715" i="33"/>
  <c r="Q999" i="33"/>
  <c r="N884" i="33"/>
  <c r="O884" i="33" s="1"/>
  <c r="N766" i="33"/>
  <c r="O766" i="33" s="1"/>
  <c r="Q555" i="33"/>
  <c r="Q775" i="33"/>
  <c r="Q847" i="33"/>
  <c r="N608" i="33"/>
  <c r="O608" i="33" s="1"/>
  <c r="Q844" i="33"/>
  <c r="N599" i="33"/>
  <c r="O599" i="33" s="1"/>
  <c r="N715" i="33"/>
  <c r="O715" i="33" s="1"/>
  <c r="Q645" i="33"/>
  <c r="Q850" i="33"/>
  <c r="P578" i="33"/>
  <c r="N724" i="33"/>
  <c r="O724" i="33" s="1"/>
  <c r="Q556" i="33"/>
  <c r="Q625" i="33"/>
  <c r="Q623" i="33"/>
  <c r="Q915" i="33"/>
  <c r="Q991" i="33"/>
  <c r="P631" i="33"/>
  <c r="P979" i="33"/>
  <c r="P604" i="33"/>
  <c r="P555" i="33"/>
  <c r="N581" i="33"/>
  <c r="O581" i="33" s="1"/>
  <c r="Q718" i="33"/>
  <c r="Q768" i="33"/>
  <c r="P750" i="33"/>
  <c r="P1000" i="33"/>
  <c r="N1019" i="33"/>
  <c r="O1019" i="33" s="1"/>
  <c r="Q743" i="33"/>
  <c r="P1059" i="33"/>
  <c r="Q802" i="33"/>
  <c r="Q986" i="33"/>
  <c r="N954" i="33"/>
  <c r="O954" i="33" s="1"/>
  <c r="P637" i="33"/>
  <c r="Q641" i="33"/>
  <c r="P633" i="33"/>
  <c r="N950" i="33"/>
  <c r="O950" i="33" s="1"/>
  <c r="P845" i="33"/>
  <c r="R845" i="33" s="1"/>
  <c r="S845" i="33" s="1"/>
  <c r="U845" i="33" s="1"/>
  <c r="V845" i="33" s="1"/>
  <c r="Q639" i="33"/>
  <c r="N881" i="33"/>
  <c r="O881" i="33" s="1"/>
  <c r="Q979" i="33"/>
  <c r="Q1000" i="33"/>
  <c r="N626" i="33"/>
  <c r="O626" i="33" s="1"/>
  <c r="Q745" i="33"/>
  <c r="P985" i="33"/>
  <c r="R985" i="33" s="1"/>
  <c r="P1042" i="33"/>
  <c r="R1042" i="33" s="1"/>
  <c r="Q616" i="33"/>
  <c r="P919" i="33"/>
  <c r="N920" i="33"/>
  <c r="O920" i="33" s="1"/>
  <c r="P977" i="33"/>
  <c r="N983" i="33"/>
  <c r="O983" i="33" s="1"/>
  <c r="Q773" i="33"/>
  <c r="N934" i="33"/>
  <c r="O934" i="33" s="1"/>
  <c r="P959" i="33"/>
  <c r="N691" i="33"/>
  <c r="O691" i="33" s="1"/>
  <c r="Q631" i="33"/>
  <c r="Q706" i="33"/>
  <c r="N563" i="33"/>
  <c r="O563" i="33" s="1"/>
  <c r="Q633" i="33"/>
  <c r="N952" i="33"/>
  <c r="O952" i="33" s="1"/>
  <c r="Q721" i="33"/>
  <c r="P1003" i="33"/>
  <c r="P1032" i="33"/>
  <c r="N849" i="33"/>
  <c r="O849" i="33" s="1"/>
  <c r="Q781" i="33"/>
  <c r="Q761" i="33"/>
  <c r="Q670" i="33"/>
  <c r="N701" i="33"/>
  <c r="O701" i="33" s="1"/>
  <c r="N973" i="33"/>
  <c r="O973" i="33" s="1"/>
  <c r="N1005" i="33"/>
  <c r="O1005" i="33" s="1"/>
  <c r="Q1021" i="33"/>
  <c r="P945" i="33"/>
  <c r="Q617" i="33"/>
  <c r="P991" i="33"/>
  <c r="N718" i="33"/>
  <c r="O718" i="33" s="1"/>
  <c r="N1050" i="33"/>
  <c r="O1050" i="33" s="1"/>
  <c r="Q1062" i="33"/>
  <c r="P1033" i="33"/>
  <c r="Q626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R766" i="33" s="1"/>
  <c r="N595" i="33"/>
  <c r="O595" i="33" s="1"/>
  <c r="P644" i="33"/>
  <c r="Q1028" i="33"/>
  <c r="Q934" i="33"/>
  <c r="P983" i="33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Q1053" i="33"/>
  <c r="Q675" i="33"/>
  <c r="P725" i="33"/>
  <c r="R725" i="33" s="1"/>
  <c r="P782" i="33"/>
  <c r="R782" i="33" s="1"/>
  <c r="N585" i="33"/>
  <c r="O585" i="33" s="1"/>
  <c r="P717" i="33"/>
  <c r="R717" i="33" s="1"/>
  <c r="N862" i="33"/>
  <c r="O862" i="33" s="1"/>
  <c r="P669" i="33"/>
  <c r="Q908" i="33"/>
  <c r="N661" i="33"/>
  <c r="O661" i="33" s="1"/>
  <c r="Q723" i="33"/>
  <c r="P799" i="33"/>
  <c r="Q808" i="33"/>
  <c r="Q577" i="33"/>
  <c r="N839" i="33"/>
  <c r="O839" i="33" s="1"/>
  <c r="Q953" i="33"/>
  <c r="N982" i="33"/>
  <c r="O982" i="33" s="1"/>
  <c r="P595" i="33"/>
  <c r="R595" i="33" s="1"/>
  <c r="Q578" i="33"/>
  <c r="N709" i="33"/>
  <c r="O709" i="33" s="1"/>
  <c r="N674" i="33"/>
  <c r="O674" i="33" s="1"/>
  <c r="P643" i="33"/>
  <c r="R643" i="33" s="1"/>
  <c r="S643" i="33" s="1"/>
  <c r="P800" i="33"/>
  <c r="Q652" i="33"/>
  <c r="P698" i="33"/>
  <c r="Q619" i="33"/>
  <c r="P680" i="33"/>
  <c r="Q957" i="33"/>
  <c r="N852" i="33"/>
  <c r="O852" i="33" s="1"/>
  <c r="P736" i="33"/>
  <c r="N1027" i="33"/>
  <c r="O1027" i="33" s="1"/>
  <c r="N945" i="33"/>
  <c r="O945" i="33" s="1"/>
  <c r="Q819" i="33"/>
  <c r="N902" i="33"/>
  <c r="O902" i="33" s="1"/>
  <c r="N1035" i="33"/>
  <c r="O1035" i="33" s="1"/>
  <c r="N684" i="33"/>
  <c r="O684" i="33" s="1"/>
  <c r="N1038" i="33"/>
  <c r="O1038" i="33" s="1"/>
  <c r="P577" i="33"/>
  <c r="R577" i="33" s="1"/>
  <c r="N936" i="33"/>
  <c r="O936" i="33" s="1"/>
  <c r="Q975" i="33"/>
  <c r="Q828" i="33"/>
  <c r="N696" i="33"/>
  <c r="O696" i="33" s="1"/>
  <c r="Q907" i="33"/>
  <c r="N980" i="33"/>
  <c r="O980" i="33" s="1"/>
  <c r="P713" i="33"/>
  <c r="P986" i="33"/>
  <c r="N721" i="33"/>
  <c r="O721" i="33" s="1"/>
  <c r="P755" i="33"/>
  <c r="Q1032" i="33"/>
  <c r="Q961" i="33"/>
  <c r="N879" i="33"/>
  <c r="O879" i="33" s="1"/>
  <c r="N589" i="33"/>
  <c r="O589" i="33" s="1"/>
  <c r="P654" i="33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Q587" i="33"/>
  <c r="Q702" i="33"/>
  <c r="Q858" i="33"/>
  <c r="P823" i="33"/>
  <c r="Q676" i="33"/>
  <c r="Q764" i="33"/>
  <c r="N1054" i="33"/>
  <c r="O1054" i="33" s="1"/>
  <c r="Q765" i="33"/>
  <c r="P946" i="33"/>
  <c r="Q879" i="33"/>
  <c r="Q998" i="33"/>
  <c r="P1038" i="33"/>
  <c r="Q727" i="33"/>
  <c r="Q1041" i="33"/>
  <c r="P906" i="33"/>
  <c r="P779" i="33"/>
  <c r="Q936" i="33"/>
  <c r="P683" i="33"/>
  <c r="Q624" i="33"/>
  <c r="P1030" i="33"/>
  <c r="Q638" i="33"/>
  <c r="P615" i="33"/>
  <c r="Q976" i="33"/>
  <c r="P863" i="33"/>
  <c r="P728" i="33"/>
  <c r="P860" i="33"/>
  <c r="P602" i="33"/>
  <c r="N995" i="33"/>
  <c r="O995" i="33" s="1"/>
  <c r="Q877" i="33"/>
  <c r="N739" i="33"/>
  <c r="O739" i="33" s="1"/>
  <c r="Q821" i="33"/>
  <c r="Q983" i="33"/>
  <c r="P724" i="33"/>
  <c r="Q939" i="33"/>
  <c r="N782" i="33"/>
  <c r="O782" i="33" s="1"/>
  <c r="Q977" i="33"/>
  <c r="Q960" i="33"/>
  <c r="Q791" i="33"/>
  <c r="Q569" i="33"/>
  <c r="N591" i="33"/>
  <c r="O591" i="33" s="1"/>
  <c r="P880" i="33"/>
  <c r="Q874" i="33"/>
  <c r="Q871" i="33"/>
  <c r="N1020" i="33"/>
  <c r="O1020" i="33" s="1"/>
  <c r="Q1026" i="33"/>
  <c r="Q783" i="33"/>
  <c r="Q905" i="33"/>
  <c r="Q912" i="33"/>
  <c r="P716" i="33"/>
  <c r="R716" i="33" s="1"/>
  <c r="P998" i="33"/>
  <c r="N843" i="33"/>
  <c r="O843" i="33" s="1"/>
  <c r="Q1037" i="33"/>
  <c r="N621" i="33"/>
  <c r="O621" i="33" s="1"/>
  <c r="N777" i="33"/>
  <c r="O777" i="33" s="1"/>
  <c r="N746" i="33"/>
  <c r="O746" i="33" s="1"/>
  <c r="Q757" i="33"/>
  <c r="Q996" i="33"/>
  <c r="Q962" i="33"/>
  <c r="Q763" i="33"/>
  <c r="Q883" i="33"/>
  <c r="Q952" i="33"/>
  <c r="P840" i="33"/>
  <c r="P695" i="33"/>
  <c r="P1061" i="33"/>
  <c r="N921" i="33"/>
  <c r="O921" i="33" s="1"/>
  <c r="N698" i="33"/>
  <c r="O698" i="33" s="1"/>
  <c r="N916" i="33"/>
  <c r="O916" i="33" s="1"/>
  <c r="N624" i="33"/>
  <c r="O624" i="33" s="1"/>
  <c r="N866" i="33"/>
  <c r="O866" i="33" s="1"/>
  <c r="P961" i="33"/>
  <c r="Q1036" i="33"/>
  <c r="N713" i="33"/>
  <c r="O713" i="33" s="1"/>
  <c r="Q824" i="33"/>
  <c r="P827" i="33"/>
  <c r="P657" i="33"/>
  <c r="P1024" i="33"/>
  <c r="N935" i="33"/>
  <c r="O935" i="33" s="1"/>
  <c r="N994" i="33"/>
  <c r="O994" i="33" s="1"/>
  <c r="Q866" i="33"/>
  <c r="P893" i="33"/>
  <c r="R893" i="33" s="1"/>
  <c r="N838" i="33"/>
  <c r="O838" i="33" s="1"/>
  <c r="P922" i="33"/>
  <c r="N787" i="33"/>
  <c r="O787" i="33" s="1"/>
  <c r="P1041" i="33"/>
  <c r="P568" i="33"/>
  <c r="R568" i="33" s="1"/>
  <c r="Q636" i="33"/>
  <c r="N569" i="33"/>
  <c r="O569" i="33" s="1"/>
  <c r="P588" i="33"/>
  <c r="N1018" i="33"/>
  <c r="O1018" i="33" s="1"/>
  <c r="P682" i="33"/>
  <c r="Q890" i="33"/>
  <c r="P629" i="33"/>
  <c r="N793" i="33"/>
  <c r="O793" i="33" s="1"/>
  <c r="N775" i="33"/>
  <c r="O775" i="33" s="1"/>
  <c r="P767" i="33"/>
  <c r="P876" i="33"/>
  <c r="N670" i="33"/>
  <c r="O670" i="33" s="1"/>
  <c r="Q973" i="33"/>
  <c r="P727" i="33"/>
  <c r="P927" i="33"/>
  <c r="P831" i="33"/>
  <c r="Q807" i="33"/>
  <c r="N806" i="33"/>
  <c r="O806" i="33" s="1"/>
  <c r="Q637" i="33"/>
  <c r="P856" i="33"/>
  <c r="Q772" i="33"/>
  <c r="P774" i="33"/>
  <c r="Q830" i="33"/>
  <c r="N712" i="33"/>
  <c r="O712" i="33" s="1"/>
  <c r="N583" i="33"/>
  <c r="O583" i="33" s="1"/>
  <c r="P660" i="33"/>
  <c r="Q993" i="33"/>
  <c r="Q803" i="33"/>
  <c r="P599" i="33"/>
  <c r="N768" i="33"/>
  <c r="O768" i="33" s="1"/>
  <c r="P989" i="33"/>
  <c r="N687" i="33"/>
  <c r="O687" i="33" s="1"/>
  <c r="N702" i="33"/>
  <c r="O702" i="33" s="1"/>
  <c r="Q677" i="33"/>
  <c r="Q627" i="33"/>
  <c r="P778" i="33"/>
  <c r="P982" i="33"/>
  <c r="P1005" i="33"/>
  <c r="N734" i="33"/>
  <c r="O734" i="33" s="1"/>
  <c r="N871" i="33"/>
  <c r="O871" i="33" s="1"/>
  <c r="N730" i="33"/>
  <c r="O730" i="33" s="1"/>
  <c r="N1034" i="33"/>
  <c r="O1034" i="33" s="1"/>
  <c r="N747" i="33"/>
  <c r="O747" i="33" s="1"/>
  <c r="P1047" i="33"/>
  <c r="Q752" i="33"/>
  <c r="P605" i="33"/>
  <c r="Q767" i="33"/>
  <c r="P786" i="33"/>
  <c r="P912" i="33"/>
  <c r="P769" i="33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Q900" i="33"/>
  <c r="N648" i="33"/>
  <c r="O648" i="33" s="1"/>
  <c r="N1037" i="33"/>
  <c r="O1037" i="33" s="1"/>
  <c r="N890" i="33"/>
  <c r="O890" i="33" s="1"/>
  <c r="P928" i="33"/>
  <c r="Q741" i="33"/>
  <c r="P775" i="33"/>
  <c r="R775" i="33" s="1"/>
  <c r="Q834" i="33"/>
  <c r="Q1020" i="33"/>
  <c r="P703" i="33"/>
  <c r="P930" i="33"/>
  <c r="Q958" i="33"/>
  <c r="Q651" i="33"/>
  <c r="Q894" i="33"/>
  <c r="Q964" i="33"/>
  <c r="P942" i="33"/>
  <c r="Q591" i="33"/>
  <c r="P603" i="33"/>
  <c r="N817" i="33"/>
  <c r="O817" i="33" s="1"/>
  <c r="P861" i="33"/>
  <c r="P1012" i="33"/>
  <c r="N742" i="33"/>
  <c r="O742" i="33" s="1"/>
  <c r="P621" i="33"/>
  <c r="N895" i="33"/>
  <c r="O895" i="33" s="1"/>
  <c r="P759" i="33"/>
  <c r="R759" i="33" s="1"/>
  <c r="N940" i="33"/>
  <c r="O940" i="33" s="1"/>
  <c r="Q650" i="33"/>
  <c r="P857" i="33"/>
  <c r="P787" i="33"/>
  <c r="P784" i="33"/>
  <c r="N997" i="33"/>
  <c r="O997" i="33" s="1"/>
  <c r="Q664" i="33"/>
  <c r="P584" i="33"/>
  <c r="P675" i="33"/>
  <c r="R675" i="33" s="1"/>
  <c r="Q576" i="33"/>
  <c r="N722" i="33"/>
  <c r="O722" i="33" s="1"/>
  <c r="Q815" i="33"/>
  <c r="P589" i="33"/>
  <c r="P848" i="33"/>
  <c r="Q618" i="33"/>
  <c r="Q1007" i="33"/>
  <c r="Q1052" i="33"/>
  <c r="P867" i="33"/>
  <c r="P630" i="33"/>
  <c r="N975" i="33"/>
  <c r="O975" i="33" s="1"/>
  <c r="Q602" i="33"/>
  <c r="P553" i="33"/>
  <c r="Q1059" i="33"/>
  <c r="P939" i="33"/>
  <c r="R939" i="33" s="1"/>
  <c r="Q724" i="33"/>
  <c r="P788" i="33"/>
  <c r="P691" i="33"/>
  <c r="R691" i="33" s="1"/>
  <c r="N770" i="33"/>
  <c r="O770" i="33" s="1"/>
  <c r="Q882" i="33"/>
  <c r="Q896" i="33"/>
  <c r="N798" i="33"/>
  <c r="O798" i="33" s="1"/>
  <c r="Q562" i="33"/>
  <c r="Q1027" i="33"/>
  <c r="P804" i="33"/>
  <c r="P1013" i="33"/>
  <c r="P618" i="33"/>
  <c r="N968" i="33"/>
  <c r="O968" i="33" s="1"/>
  <c r="P628" i="33"/>
  <c r="N635" i="33"/>
  <c r="O635" i="33" s="1"/>
  <c r="N808" i="33"/>
  <c r="O808" i="33" s="1"/>
  <c r="N703" i="33"/>
  <c r="O703" i="33" s="1"/>
  <c r="Q594" i="33"/>
  <c r="Q1005" i="33"/>
  <c r="P686" i="33"/>
  <c r="N929" i="33"/>
  <c r="O929" i="33" s="1"/>
  <c r="N1007" i="33"/>
  <c r="O1007" i="33" s="1"/>
  <c r="P879" i="33"/>
  <c r="R879" i="33" s="1"/>
  <c r="P902" i="33"/>
  <c r="N978" i="33"/>
  <c r="O978" i="33" s="1"/>
  <c r="N854" i="33"/>
  <c r="O854" i="33" s="1"/>
  <c r="Q814" i="33"/>
  <c r="P931" i="33"/>
  <c r="P1010" i="33"/>
  <c r="P758" i="33"/>
  <c r="P938" i="33"/>
  <c r="R938" i="33" s="1"/>
  <c r="Q895" i="33"/>
  <c r="Q932" i="33"/>
  <c r="Q751" i="33"/>
  <c r="N603" i="33"/>
  <c r="O603" i="33" s="1"/>
  <c r="Q1010" i="33"/>
  <c r="Q730" i="33"/>
  <c r="P747" i="33"/>
  <c r="Q922" i="33"/>
  <c r="P830" i="33"/>
  <c r="N928" i="33"/>
  <c r="O928" i="33" s="1"/>
  <c r="Q904" i="33"/>
  <c r="Q981" i="33"/>
  <c r="Q779" i="33"/>
  <c r="P885" i="33"/>
  <c r="P741" i="33"/>
  <c r="P593" i="33"/>
  <c r="N943" i="33"/>
  <c r="O943" i="33" s="1"/>
  <c r="N855" i="33"/>
  <c r="O855" i="33" s="1"/>
  <c r="P685" i="33"/>
  <c r="P712" i="33"/>
  <c r="N819" i="33"/>
  <c r="O819" i="33" s="1"/>
  <c r="N575" i="33"/>
  <c r="O575" i="33" s="1"/>
  <c r="P692" i="33"/>
  <c r="N553" i="33"/>
  <c r="O553" i="33" s="1"/>
  <c r="Q1047" i="33"/>
  <c r="Q762" i="33"/>
  <c r="P708" i="33"/>
  <c r="Q748" i="33"/>
  <c r="N831" i="33"/>
  <c r="O831" i="33" s="1"/>
  <c r="Q954" i="33"/>
  <c r="Q699" i="33"/>
  <c r="Q589" i="33"/>
  <c r="P684" i="33"/>
  <c r="P661" i="33"/>
  <c r="N708" i="33"/>
  <c r="O708" i="33" s="1"/>
  <c r="P706" i="33"/>
  <c r="N745" i="33"/>
  <c r="O745" i="33" s="1"/>
  <c r="N791" i="33"/>
  <c r="O791" i="33" s="1"/>
  <c r="P826" i="33"/>
  <c r="N784" i="33"/>
  <c r="O784" i="33" s="1"/>
  <c r="N999" i="33"/>
  <c r="O999" i="33" s="1"/>
  <c r="P760" i="33"/>
  <c r="P567" i="33"/>
  <c r="N1036" i="33"/>
  <c r="O1036" i="33" s="1"/>
  <c r="Q1031" i="33"/>
  <c r="P903" i="33"/>
  <c r="P806" i="33"/>
  <c r="P829" i="33"/>
  <c r="N805" i="33"/>
  <c r="O805" i="33" s="1"/>
  <c r="P936" i="33"/>
  <c r="P1007" i="33"/>
  <c r="Q659" i="33"/>
  <c r="P962" i="33"/>
  <c r="R962" i="33" s="1"/>
  <c r="N772" i="33"/>
  <c r="O772" i="33" s="1"/>
  <c r="N883" i="33"/>
  <c r="O883" i="33" s="1"/>
  <c r="N587" i="33"/>
  <c r="O587" i="33" s="1"/>
  <c r="P1021" i="33"/>
  <c r="P839" i="33"/>
  <c r="R839" i="33" s="1"/>
  <c r="P921" i="33"/>
  <c r="N876" i="33"/>
  <c r="O876" i="33" s="1"/>
  <c r="Q916" i="33"/>
  <c r="N654" i="33"/>
  <c r="O654" i="33" s="1"/>
  <c r="Q911" i="33"/>
  <c r="N729" i="33"/>
  <c r="O729" i="33" s="1"/>
  <c r="Q974" i="33"/>
  <c r="Q607" i="33"/>
  <c r="P948" i="33"/>
  <c r="Q869" i="33"/>
  <c r="P757" i="33"/>
  <c r="Q940" i="33"/>
  <c r="P907" i="33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P765" i="33"/>
  <c r="Q813" i="33"/>
  <c r="Q965" i="33"/>
  <c r="Q853" i="33"/>
  <c r="Q731" i="33"/>
  <c r="Q698" i="33"/>
  <c r="N760" i="33"/>
  <c r="O760" i="33" s="1"/>
  <c r="P896" i="33"/>
  <c r="P808" i="33"/>
  <c r="R808" i="33" s="1"/>
  <c r="N841" i="33"/>
  <c r="O841" i="33" s="1"/>
  <c r="Q700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P596" i="33"/>
  <c r="N938" i="33"/>
  <c r="O938" i="33" s="1"/>
  <c r="N829" i="33"/>
  <c r="O829" i="33" s="1"/>
  <c r="P941" i="33"/>
  <c r="P620" i="33"/>
  <c r="Q832" i="33"/>
  <c r="Q920" i="33"/>
  <c r="N660" i="33"/>
  <c r="O660" i="33" s="1"/>
  <c r="Q963" i="33"/>
  <c r="P714" i="33"/>
  <c r="Q585" i="33"/>
  <c r="Q950" i="33"/>
  <c r="Q984" i="33"/>
  <c r="P634" i="33"/>
  <c r="N593" i="33"/>
  <c r="O593" i="33" s="1"/>
  <c r="N1030" i="33"/>
  <c r="O1030" i="33" s="1"/>
  <c r="N612" i="33"/>
  <c r="O612" i="33" s="1"/>
  <c r="N888" i="33"/>
  <c r="O888" i="33" s="1"/>
  <c r="Q553" i="33"/>
  <c r="N735" i="33"/>
  <c r="O735" i="33" s="1"/>
  <c r="N946" i="33"/>
  <c r="O946" i="33" s="1"/>
  <c r="P617" i="33"/>
  <c r="R617" i="33" s="1"/>
  <c r="P852" i="33"/>
  <c r="P776" i="33"/>
  <c r="Q913" i="33"/>
  <c r="P688" i="33"/>
  <c r="Q867" i="33"/>
  <c r="N755" i="33"/>
  <c r="O755" i="33" s="1"/>
  <c r="P1009" i="33"/>
  <c r="N617" i="33"/>
  <c r="O617" i="33" s="1"/>
  <c r="Q635" i="33"/>
  <c r="Q1013" i="33"/>
  <c r="Q667" i="33"/>
  <c r="Q684" i="33"/>
  <c r="N922" i="33"/>
  <c r="O922" i="33" s="1"/>
  <c r="N1023" i="33"/>
  <c r="O1023" i="33" s="1"/>
  <c r="N568" i="33"/>
  <c r="O568" i="33" s="1"/>
  <c r="Q678" i="33"/>
  <c r="N786" i="33"/>
  <c r="O786" i="33" s="1"/>
  <c r="P966" i="33"/>
  <c r="R966" i="33" s="1"/>
  <c r="Q992" i="33"/>
  <c r="P1036" i="33"/>
  <c r="P838" i="33"/>
  <c r="R838" i="33" s="1"/>
  <c r="S838" i="33" s="1"/>
  <c r="U838" i="33" s="1"/>
  <c r="V838" i="33" s="1"/>
  <c r="P818" i="33"/>
  <c r="R818" i="33" s="1"/>
  <c r="Q799" i="33"/>
  <c r="Q646" i="33"/>
  <c r="Q774" i="33"/>
  <c r="N647" i="33"/>
  <c r="O647" i="33" s="1"/>
  <c r="Q712" i="33"/>
  <c r="Q738" i="33"/>
  <c r="Q1060" i="33"/>
  <c r="Q611" i="33"/>
  <c r="N761" i="33"/>
  <c r="O761" i="33" s="1"/>
  <c r="N1032" i="33"/>
  <c r="O1032" i="33" s="1"/>
  <c r="P573" i="33"/>
  <c r="Q925" i="33"/>
  <c r="N620" i="33"/>
  <c r="O620" i="33" s="1"/>
  <c r="P870" i="33"/>
  <c r="N988" i="33"/>
  <c r="O988" i="33" s="1"/>
  <c r="N992" i="33"/>
  <c r="O992" i="33" s="1"/>
  <c r="N840" i="33"/>
  <c r="O840" i="33" s="1"/>
  <c r="P649" i="33"/>
  <c r="N776" i="33"/>
  <c r="O776" i="33" s="1"/>
  <c r="N606" i="33"/>
  <c r="O606" i="33" s="1"/>
  <c r="N889" i="33"/>
  <c r="O889" i="33" s="1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P762" i="33"/>
  <c r="Q656" i="33"/>
  <c r="Q969" i="33"/>
  <c r="P609" i="33"/>
  <c r="Q561" i="33"/>
  <c r="P874" i="33"/>
  <c r="N918" i="33"/>
  <c r="O918" i="33" s="1"/>
  <c r="N972" i="33"/>
  <c r="O972" i="33" s="1"/>
  <c r="Q572" i="33"/>
  <c r="N749" i="33"/>
  <c r="O749" i="33" s="1"/>
  <c r="Q780" i="33"/>
  <c r="P1053" i="33"/>
  <c r="R1053" i="33" s="1"/>
  <c r="S1053" i="33" s="1"/>
  <c r="Q581" i="33"/>
  <c r="Q704" i="33"/>
  <c r="P865" i="33"/>
  <c r="P720" i="33"/>
  <c r="R720" i="33" s="1"/>
  <c r="S720" i="33" s="1"/>
  <c r="U720" i="33" s="1"/>
  <c r="V720" i="33" s="1"/>
  <c r="Q865" i="33"/>
  <c r="N860" i="33"/>
  <c r="O860" i="33" s="1"/>
  <c r="N944" i="33"/>
  <c r="O944" i="33" s="1"/>
  <c r="P632" i="33"/>
  <c r="Q930" i="33"/>
  <c r="P834" i="33"/>
  <c r="P635" i="33"/>
  <c r="P972" i="33"/>
  <c r="N796" i="33"/>
  <c r="O796" i="33" s="1"/>
  <c r="P929" i="33"/>
  <c r="R929" i="33" s="1"/>
  <c r="N804" i="33"/>
  <c r="O804" i="33" s="1"/>
  <c r="Q769" i="33"/>
  <c r="N822" i="33"/>
  <c r="O822" i="33" s="1"/>
  <c r="P854" i="33"/>
  <c r="N814" i="33"/>
  <c r="O814" i="33" s="1"/>
  <c r="Q735" i="33"/>
  <c r="Q630" i="33"/>
  <c r="Q945" i="33"/>
  <c r="Q804" i="33"/>
  <c r="P932" i="33"/>
  <c r="P579" i="33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794" i="33"/>
  <c r="Q978" i="33"/>
  <c r="Q1058" i="33"/>
  <c r="N1022" i="33"/>
  <c r="O1022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P793" i="33"/>
  <c r="Q680" i="33"/>
  <c r="N699" i="33"/>
  <c r="O699" i="33" s="1"/>
  <c r="N1011" i="33"/>
  <c r="O1011" i="33" s="1"/>
  <c r="P953" i="33"/>
  <c r="P822" i="33"/>
  <c r="N842" i="33"/>
  <c r="O842" i="33" s="1"/>
  <c r="Q836" i="33"/>
  <c r="Q1045" i="33"/>
  <c r="P1048" i="33"/>
  <c r="P933" i="33"/>
  <c r="N611" i="33"/>
  <c r="O611" i="33" s="1"/>
  <c r="N1052" i="33"/>
  <c r="O1052" i="33" s="1"/>
  <c r="Q897" i="33"/>
  <c r="P678" i="33"/>
  <c r="N1004" i="33"/>
  <c r="O1004" i="33" s="1"/>
  <c r="Q747" i="33"/>
  <c r="P882" i="33"/>
  <c r="Q777" i="33"/>
  <c r="N937" i="33"/>
  <c r="O937" i="33" s="1"/>
  <c r="N858" i="33"/>
  <c r="O858" i="33" s="1"/>
  <c r="Q982" i="33"/>
  <c r="P642" i="33"/>
  <c r="Q935" i="33"/>
  <c r="N851" i="33"/>
  <c r="O851" i="33" s="1"/>
  <c r="N811" i="33"/>
  <c r="O811" i="33" s="1"/>
  <c r="Q864" i="33"/>
  <c r="Q786" i="33"/>
  <c r="Q778" i="33"/>
  <c r="P873" i="33"/>
  <c r="Q917" i="33"/>
  <c r="Q612" i="33"/>
  <c r="P619" i="33"/>
  <c r="R619" i="33" s="1"/>
  <c r="Q949" i="33"/>
  <c r="N964" i="33"/>
  <c r="O964" i="33" s="1"/>
  <c r="Q1023" i="33"/>
  <c r="N892" i="33"/>
  <c r="O892" i="33" s="1"/>
  <c r="N824" i="33"/>
  <c r="O824" i="33" s="1"/>
  <c r="Q1002" i="33"/>
  <c r="P789" i="33"/>
  <c r="N666" i="33"/>
  <c r="O666" i="33" s="1"/>
  <c r="N570" i="33"/>
  <c r="O570" i="33" s="1"/>
  <c r="N813" i="33"/>
  <c r="O813" i="33" s="1"/>
  <c r="P679" i="33"/>
  <c r="N779" i="33"/>
  <c r="O779" i="33" s="1"/>
  <c r="N600" i="33"/>
  <c r="O600" i="33" s="1"/>
  <c r="P877" i="33"/>
  <c r="P969" i="33"/>
  <c r="P943" i="33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Q856" i="33"/>
  <c r="N607" i="33"/>
  <c r="O607" i="33" s="1"/>
  <c r="N1044" i="33"/>
  <c r="O1044" i="33" s="1"/>
  <c r="Q955" i="33"/>
  <c r="N915" i="33"/>
  <c r="O915" i="33" s="1"/>
  <c r="P978" i="33"/>
  <c r="Q663" i="33"/>
  <c r="P847" i="33"/>
  <c r="R847" i="33" s="1"/>
  <c r="N882" i="33"/>
  <c r="O882" i="33" s="1"/>
  <c r="P580" i="33"/>
  <c r="P590" i="33"/>
  <c r="N864" i="33"/>
  <c r="O864" i="33" s="1"/>
  <c r="Q666" i="33"/>
  <c r="Q862" i="33"/>
  <c r="Q647" i="33"/>
  <c r="Q889" i="33"/>
  <c r="Q673" i="33"/>
  <c r="Q614" i="33"/>
  <c r="N657" i="33"/>
  <c r="O657" i="33" s="1"/>
  <c r="P835" i="33"/>
  <c r="P638" i="33"/>
  <c r="R638" i="33" s="1"/>
  <c r="Q708" i="33"/>
  <c r="N601" i="33"/>
  <c r="O601" i="33" s="1"/>
  <c r="N667" i="33"/>
  <c r="O667" i="33" s="1"/>
  <c r="P905" i="33"/>
  <c r="P954" i="33"/>
  <c r="Q1011" i="33"/>
  <c r="N673" i="33"/>
  <c r="O673" i="33" s="1"/>
  <c r="Q737" i="33"/>
  <c r="P916" i="33"/>
  <c r="N869" i="33"/>
  <c r="O869" i="33" s="1"/>
  <c r="N887" i="33"/>
  <c r="O887" i="33" s="1"/>
  <c r="P901" i="33"/>
  <c r="Q861" i="33"/>
  <c r="P622" i="33"/>
  <c r="P908" i="33"/>
  <c r="P744" i="33"/>
  <c r="N981" i="33"/>
  <c r="O981" i="33" s="1"/>
  <c r="P798" i="33"/>
  <c r="Q749" i="33"/>
  <c r="Q924" i="33"/>
  <c r="Q660" i="33"/>
  <c r="P841" i="33"/>
  <c r="N627" i="33"/>
  <c r="O627" i="33" s="1"/>
  <c r="Q1040" i="33"/>
  <c r="P729" i="33"/>
  <c r="Q851" i="33"/>
  <c r="Q1017" i="33"/>
  <c r="Q603" i="33"/>
  <c r="Q792" i="33"/>
  <c r="P569" i="33"/>
  <c r="R569" i="33" s="1"/>
  <c r="S569" i="33" s="1"/>
  <c r="U569" i="33" s="1"/>
  <c r="V569" i="33" s="1"/>
  <c r="N1017" i="33"/>
  <c r="O1017" i="33" s="1"/>
  <c r="N763" i="33"/>
  <c r="O763" i="33" s="1"/>
  <c r="Q829" i="33"/>
  <c r="P878" i="33"/>
  <c r="N789" i="33"/>
  <c r="O789" i="33" s="1"/>
  <c r="Q634" i="33"/>
  <c r="N564" i="33"/>
  <c r="O564" i="33" s="1"/>
  <c r="N878" i="33"/>
  <c r="O878" i="33" s="1"/>
  <c r="N567" i="33"/>
  <c r="O567" i="33" s="1"/>
  <c r="Q683" i="33"/>
  <c r="N1043" i="33"/>
  <c r="O1043" i="33" s="1"/>
  <c r="N756" i="33"/>
  <c r="O756" i="33" s="1"/>
  <c r="Q948" i="33"/>
  <c r="P763" i="33"/>
  <c r="Q668" i="33"/>
  <c r="Q805" i="33"/>
  <c r="Q947" i="33"/>
  <c r="P681" i="33"/>
  <c r="N642" i="33"/>
  <c r="O642" i="33" s="1"/>
  <c r="N790" i="33"/>
  <c r="O790" i="33" s="1"/>
  <c r="P597" i="33"/>
  <c r="R597" i="33" s="1"/>
  <c r="Q823" i="33"/>
  <c r="P976" i="33"/>
  <c r="Q825" i="33"/>
  <c r="P551" i="33"/>
  <c r="P752" i="33"/>
  <c r="R752" i="33" s="1"/>
  <c r="S752" i="33" s="1"/>
  <c r="T752" i="33" s="1"/>
  <c r="P651" i="33"/>
  <c r="Q732" i="33"/>
  <c r="P894" i="33"/>
  <c r="P817" i="33"/>
  <c r="P995" i="33"/>
  <c r="Q615" i="33"/>
  <c r="N830" i="33"/>
  <c r="O830" i="33" s="1"/>
  <c r="Q574" i="33"/>
  <c r="P836" i="33"/>
  <c r="Q736" i="33"/>
  <c r="Q801" i="33"/>
  <c r="P853" i="33"/>
  <c r="N908" i="33"/>
  <c r="O908" i="33" s="1"/>
  <c r="Q560" i="33"/>
  <c r="N987" i="33"/>
  <c r="O987" i="33" s="1"/>
  <c r="P783" i="33"/>
  <c r="R783" i="33" s="1"/>
  <c r="Q554" i="33"/>
  <c r="Q1030" i="33"/>
  <c r="Q789" i="33"/>
  <c r="Q854" i="33"/>
  <c r="P815" i="33"/>
  <c r="R815" i="33" s="1"/>
  <c r="S815" i="33" s="1"/>
  <c r="T815" i="33" s="1"/>
  <c r="P565" i="33"/>
  <c r="Q1033" i="33"/>
  <c r="P612" i="33"/>
  <c r="P900" i="33"/>
  <c r="Q771" i="33"/>
  <c r="P832" i="33"/>
  <c r="N679" i="33"/>
  <c r="O679" i="33" s="1"/>
  <c r="P582" i="33"/>
  <c r="P1058" i="33"/>
  <c r="P777" i="33"/>
  <c r="N909" i="33"/>
  <c r="O909" i="33" s="1"/>
  <c r="N1012" i="33"/>
  <c r="O1012" i="33" s="1"/>
  <c r="Q600" i="33"/>
  <c r="N594" i="33"/>
  <c r="O594" i="33" s="1"/>
  <c r="Q610" i="33"/>
  <c r="P676" i="33"/>
  <c r="N919" i="33"/>
  <c r="O919" i="33" s="1"/>
  <c r="N704" i="33"/>
  <c r="O704" i="33" s="1"/>
  <c r="Q873" i="33"/>
  <c r="P1054" i="33"/>
  <c r="N658" i="33"/>
  <c r="O658" i="33" s="1"/>
  <c r="Q1056" i="33"/>
  <c r="P561" i="33"/>
  <c r="P940" i="33"/>
  <c r="P913" i="33"/>
  <c r="P575" i="33"/>
  <c r="R575" i="33" s="1"/>
  <c r="N561" i="33"/>
  <c r="O561" i="33" s="1"/>
  <c r="P591" i="33"/>
  <c r="R591" i="33" s="1"/>
  <c r="P722" i="33"/>
  <c r="Q654" i="33"/>
  <c r="Q590" i="33"/>
  <c r="P653" i="33"/>
  <c r="P1001" i="33"/>
  <c r="N632" i="33"/>
  <c r="O632" i="33" s="1"/>
  <c r="P647" i="33"/>
  <c r="N893" i="33"/>
  <c r="O893" i="33" s="1"/>
  <c r="N757" i="33"/>
  <c r="O757" i="33" s="1"/>
  <c r="P855" i="33"/>
  <c r="N969" i="33"/>
  <c r="O969" i="33" s="1"/>
  <c r="Q1009" i="33"/>
  <c r="P883" i="33"/>
  <c r="R883" i="33" s="1"/>
  <c r="Q629" i="33"/>
  <c r="P721" i="33"/>
  <c r="P552" i="33"/>
  <c r="R552" i="33" s="1"/>
  <c r="S552" i="33" s="1"/>
  <c r="P655" i="33"/>
  <c r="P600" i="33"/>
  <c r="P988" i="33"/>
  <c r="R988" i="33" s="1"/>
  <c r="N1024" i="33"/>
  <c r="O1024" i="33" s="1"/>
  <c r="Q622" i="33"/>
  <c r="N744" i="33"/>
  <c r="O744" i="33" s="1"/>
  <c r="P837" i="33"/>
  <c r="N764" i="33"/>
  <c r="O764" i="33" s="1"/>
  <c r="Q967" i="33"/>
  <c r="Q898" i="33"/>
  <c r="Q661" i="33"/>
  <c r="P738" i="33"/>
  <c r="P864" i="33"/>
  <c r="Q648" i="33"/>
  <c r="N927" i="33"/>
  <c r="O927" i="33" s="1"/>
  <c r="P996" i="33"/>
  <c r="R996" i="33" s="1"/>
  <c r="P554" i="33"/>
  <c r="N678" i="33"/>
  <c r="O678" i="33" s="1"/>
  <c r="P700" i="33"/>
  <c r="Q694" i="33"/>
  <c r="P739" i="33"/>
  <c r="P662" i="33"/>
  <c r="N645" i="33"/>
  <c r="O645" i="33" s="1"/>
  <c r="N736" i="33"/>
  <c r="O736" i="33" s="1"/>
  <c r="N605" i="33"/>
  <c r="O605" i="33" s="1"/>
  <c r="P723" i="33"/>
  <c r="P646" i="33"/>
  <c r="Q696" i="33"/>
  <c r="N926" i="33"/>
  <c r="O926" i="33" s="1"/>
  <c r="P751" i="33"/>
  <c r="N716" i="33"/>
  <c r="O716" i="33" s="1"/>
  <c r="P797" i="33"/>
  <c r="P748" i="33"/>
  <c r="Q880" i="33"/>
  <c r="N1025" i="33"/>
  <c r="O1025" i="33" s="1"/>
  <c r="P821" i="33"/>
  <c r="R821" i="33" s="1"/>
  <c r="N681" i="33"/>
  <c r="O681" i="33" s="1"/>
  <c r="P859" i="33"/>
  <c r="P917" i="33"/>
  <c r="Q849" i="33"/>
  <c r="N580" i="33"/>
  <c r="O580" i="33" s="1"/>
  <c r="Q605" i="33"/>
  <c r="P1026" i="33"/>
  <c r="R1026" i="33" s="1"/>
  <c r="P813" i="33"/>
  <c r="R813" i="33" s="1"/>
  <c r="P740" i="33"/>
  <c r="N880" i="33"/>
  <c r="O880" i="33" s="1"/>
  <c r="N986" i="33"/>
  <c r="O986" i="33" s="1"/>
  <c r="Q776" i="33"/>
  <c r="N705" i="33"/>
  <c r="O705" i="33" s="1"/>
  <c r="Q558" i="33"/>
  <c r="N848" i="33"/>
  <c r="O848" i="33" s="1"/>
  <c r="Q640" i="33"/>
  <c r="P558" i="33"/>
  <c r="N680" i="33"/>
  <c r="O680" i="33" s="1"/>
  <c r="Q705" i="33"/>
  <c r="Q892" i="33"/>
  <c r="P890" i="33"/>
  <c r="R890" i="33" s="1"/>
  <c r="P990" i="33"/>
  <c r="Q826" i="33"/>
  <c r="P807" i="33"/>
  <c r="N741" i="33"/>
  <c r="O741" i="33" s="1"/>
  <c r="Q942" i="33"/>
  <c r="Q1018" i="33"/>
  <c r="N618" i="33"/>
  <c r="O618" i="33" s="1"/>
  <c r="P871" i="33"/>
  <c r="R871" i="33" s="1"/>
  <c r="P1052" i="33"/>
  <c r="N925" i="33"/>
  <c r="O925" i="33" s="1"/>
  <c r="N807" i="33"/>
  <c r="O807" i="33" s="1"/>
  <c r="N649" i="33"/>
  <c r="O649" i="33" s="1"/>
  <c r="N900" i="33"/>
  <c r="O900" i="33" s="1"/>
  <c r="N577" i="33"/>
  <c r="O577" i="33" s="1"/>
  <c r="Q843" i="33"/>
  <c r="P764" i="33"/>
  <c r="Q657" i="33"/>
  <c r="P792" i="33"/>
  <c r="P971" i="33"/>
  <c r="Q827" i="33"/>
  <c r="P952" i="33"/>
  <c r="P658" i="33"/>
  <c r="N676" i="33"/>
  <c r="O676" i="33" s="1"/>
  <c r="N976" i="33"/>
  <c r="O976" i="33" s="1"/>
  <c r="Q794" i="33"/>
  <c r="N622" i="33"/>
  <c r="O622" i="33" s="1"/>
  <c r="P559" i="33"/>
  <c r="P968" i="33"/>
  <c r="Q687" i="33"/>
  <c r="P843" i="33"/>
  <c r="N586" i="33"/>
  <c r="O586" i="33" s="1"/>
  <c r="Q557" i="33"/>
  <c r="N905" i="33"/>
  <c r="O905" i="33" s="1"/>
  <c r="P1006" i="33"/>
  <c r="P947" i="33"/>
  <c r="N762" i="33"/>
  <c r="O762" i="33" s="1"/>
  <c r="P731" i="33"/>
  <c r="N737" i="33"/>
  <c r="O737" i="33" s="1"/>
  <c r="P862" i="33"/>
  <c r="Q878" i="33"/>
  <c r="P910" i="33"/>
  <c r="P689" i="33"/>
  <c r="Q682" i="33"/>
  <c r="N554" i="33"/>
  <c r="O554" i="33" s="1"/>
  <c r="Q822" i="33"/>
  <c r="N933" i="33"/>
  <c r="O933" i="33" s="1"/>
  <c r="Q933" i="33"/>
  <c r="Q685" i="33"/>
  <c r="N638" i="33"/>
  <c r="O638" i="33" s="1"/>
  <c r="N598" i="33"/>
  <c r="O598" i="33" s="1"/>
  <c r="P668" i="33"/>
  <c r="N832" i="33"/>
  <c r="O832" i="33" s="1"/>
  <c r="P904" i="33"/>
  <c r="N821" i="33"/>
  <c r="O821" i="33" s="1"/>
  <c r="P659" i="33"/>
  <c r="Q1016" i="33"/>
  <c r="N582" i="33"/>
  <c r="O582" i="33" s="1"/>
  <c r="Q928" i="33"/>
  <c r="P967" i="33"/>
  <c r="Q681" i="33"/>
  <c r="N590" i="33"/>
  <c r="O590" i="33" s="1"/>
  <c r="Q941" i="33"/>
  <c r="N967" i="33"/>
  <c r="O967" i="33" s="1"/>
  <c r="Q734" i="33"/>
  <c r="N1014" i="33"/>
  <c r="O1014" i="33" s="1"/>
  <c r="P888" i="33"/>
  <c r="N799" i="33"/>
  <c r="O799" i="33" s="1"/>
  <c r="P810" i="33"/>
  <c r="N958" i="33"/>
  <c r="O958" i="33" s="1"/>
  <c r="N771" i="33"/>
  <c r="O771" i="33" s="1"/>
  <c r="P935" i="33"/>
  <c r="P576" i="33"/>
  <c r="R576" i="33" s="1"/>
  <c r="Q695" i="33"/>
  <c r="P987" i="33"/>
  <c r="N723" i="33"/>
  <c r="O723" i="33" s="1"/>
  <c r="P980" i="33"/>
  <c r="Q840" i="33"/>
  <c r="N628" i="33"/>
  <c r="O628" i="33" s="1"/>
  <c r="Q1034" i="33"/>
  <c r="N572" i="33"/>
  <c r="O572" i="33" s="1"/>
  <c r="Q621" i="33"/>
  <c r="N634" i="33"/>
  <c r="O634" i="33" s="1"/>
  <c r="P761" i="33"/>
  <c r="R761" i="33" s="1"/>
  <c r="N686" i="33"/>
  <c r="O686" i="33" s="1"/>
  <c r="N941" i="33"/>
  <c r="O941" i="33" s="1"/>
  <c r="N710" i="33"/>
  <c r="O710" i="33" s="1"/>
  <c r="N557" i="33"/>
  <c r="O557" i="33" s="1"/>
  <c r="N891" i="33"/>
  <c r="O891" i="33" s="1"/>
  <c r="P562" i="33"/>
  <c r="R562" i="33" s="1"/>
  <c r="P566" i="33"/>
  <c r="P812" i="33"/>
  <c r="R812" i="33" s="1"/>
  <c r="P667" i="33"/>
  <c r="N886" i="33"/>
  <c r="O886" i="33" s="1"/>
  <c r="N785" i="33"/>
  <c r="O785" i="33" s="1"/>
  <c r="P571" i="33"/>
  <c r="N732" i="33"/>
  <c r="O732" i="33" s="1"/>
  <c r="N906" i="33"/>
  <c r="O906" i="33" s="1"/>
  <c r="Q1061" i="33"/>
  <c r="Q944" i="33"/>
  <c r="P594" i="33"/>
  <c r="N956" i="33"/>
  <c r="O956" i="33" s="1"/>
  <c r="N690" i="33"/>
  <c r="O690" i="33" s="1"/>
  <c r="N912" i="33"/>
  <c r="O912" i="33" s="1"/>
  <c r="P1060" i="33"/>
  <c r="R1060" i="33" s="1"/>
  <c r="P958" i="33"/>
  <c r="P749" i="33"/>
  <c r="N559" i="33"/>
  <c r="O559" i="33" s="1"/>
  <c r="P572" i="33"/>
  <c r="P652" i="33"/>
  <c r="R652" i="33" s="1"/>
  <c r="Q586" i="33"/>
  <c r="Q855" i="33"/>
  <c r="N874" i="33"/>
  <c r="O874" i="33" s="1"/>
  <c r="P732" i="33"/>
  <c r="P1057" i="33"/>
  <c r="P1018" i="33"/>
  <c r="Q703" i="33"/>
  <c r="Q951" i="33"/>
  <c r="Q870" i="33"/>
  <c r="P911" i="33"/>
  <c r="R911" i="33" s="1"/>
  <c r="Q937" i="33"/>
  <c r="N907" i="33"/>
  <c r="O907" i="33" s="1"/>
  <c r="Q852" i="33"/>
  <c r="P951" i="33"/>
  <c r="Q793" i="33"/>
  <c r="Q906" i="33"/>
  <c r="N911" i="33"/>
  <c r="O911" i="33" s="1"/>
  <c r="Q756" i="33"/>
  <c r="N675" i="33"/>
  <c r="O675" i="33" s="1"/>
  <c r="P925" i="33"/>
  <c r="P1016" i="33"/>
  <c r="P707" i="33"/>
  <c r="Q1043" i="33"/>
  <c r="P598" i="33"/>
  <c r="Q1044" i="33"/>
  <c r="N1006" i="33"/>
  <c r="O1006" i="33" s="1"/>
  <c r="P791" i="33"/>
  <c r="P994" i="33"/>
  <c r="N794" i="33"/>
  <c r="O794" i="33" s="1"/>
  <c r="P746" i="33"/>
  <c r="N646" i="33"/>
  <c r="O646" i="33" s="1"/>
  <c r="Q796" i="33"/>
  <c r="Q649" i="33"/>
  <c r="P1040" i="33"/>
  <c r="Q810" i="33"/>
  <c r="Q686" i="33"/>
  <c r="P849" i="33"/>
  <c r="N579" i="33"/>
  <c r="O579" i="33" s="1"/>
  <c r="N695" i="33"/>
  <c r="O695" i="33" s="1"/>
  <c r="N897" i="33"/>
  <c r="O897" i="33" s="1"/>
  <c r="Q1006" i="33"/>
  <c r="N894" i="33"/>
  <c r="O894" i="33" s="1"/>
  <c r="N818" i="33"/>
  <c r="O818" i="33" s="1"/>
  <c r="P897" i="33"/>
  <c r="R897" i="33" s="1"/>
  <c r="N651" i="33"/>
  <c r="O651" i="33" s="1"/>
  <c r="Q903" i="33"/>
  <c r="P1035" i="33"/>
  <c r="N685" i="33"/>
  <c r="O685" i="33" s="1"/>
  <c r="N816" i="33"/>
  <c r="O816" i="33" s="1"/>
  <c r="P1020" i="33"/>
  <c r="R1020" i="33" s="1"/>
  <c r="N700" i="33"/>
  <c r="O700" i="33" s="1"/>
  <c r="Q1057" i="33"/>
  <c r="P957" i="33"/>
  <c r="R957" i="33" s="1"/>
  <c r="Q888" i="33"/>
  <c r="N1031" i="33"/>
  <c r="O1031" i="33" s="1"/>
  <c r="Q551" i="33"/>
  <c r="N904" i="33"/>
  <c r="O904" i="33" s="1"/>
  <c r="N769" i="33"/>
  <c r="O769" i="33" s="1"/>
  <c r="Q831" i="33"/>
  <c r="N957" i="33"/>
  <c r="O957" i="33" s="1"/>
  <c r="N836" i="33"/>
  <c r="O836" i="33" s="1"/>
  <c r="P898" i="33"/>
  <c r="N688" i="33"/>
  <c r="O688" i="33" s="1"/>
  <c r="Q918" i="33"/>
  <c r="N990" i="33"/>
  <c r="O990" i="33" s="1"/>
  <c r="N853" i="33"/>
  <c r="O853" i="33" s="1"/>
  <c r="P687" i="33"/>
  <c r="N857" i="33"/>
  <c r="O857" i="33" s="1"/>
  <c r="Q742" i="33"/>
  <c r="Q995" i="33"/>
  <c r="P677" i="33"/>
  <c r="N677" i="33"/>
  <c r="O677" i="33" s="1"/>
  <c r="N827" i="33"/>
  <c r="O827" i="33" s="1"/>
  <c r="N949" i="33"/>
  <c r="O949" i="33" s="1"/>
  <c r="Q1008" i="33"/>
  <c r="P1027" i="33"/>
  <c r="N774" i="33"/>
  <c r="O774" i="33" s="1"/>
  <c r="N566" i="33"/>
  <c r="O566" i="33" s="1"/>
  <c r="P781" i="33"/>
  <c r="R781" i="33" s="1"/>
  <c r="N738" i="33"/>
  <c r="O738" i="33" s="1"/>
  <c r="Q739" i="33"/>
  <c r="N615" i="33"/>
  <c r="O615" i="33" s="1"/>
  <c r="Q931" i="33"/>
  <c r="N640" i="33"/>
  <c r="O640" i="33" s="1"/>
  <c r="N835" i="33"/>
  <c r="O835" i="33" s="1"/>
  <c r="N885" i="33"/>
  <c r="O885" i="33" s="1"/>
  <c r="Q613" i="33"/>
  <c r="P557" i="33"/>
  <c r="Q580" i="33"/>
  <c r="P627" i="33"/>
  <c r="R627" i="33" s="1"/>
  <c r="P1017" i="33"/>
  <c r="P701" i="33"/>
  <c r="P704" i="33"/>
  <c r="Q1001" i="33"/>
  <c r="N588" i="33"/>
  <c r="O588" i="33" s="1"/>
  <c r="N711" i="33"/>
  <c r="O711" i="33" s="1"/>
  <c r="Q971" i="33"/>
  <c r="P607" i="33"/>
  <c r="P711" i="33"/>
  <c r="Q811" i="33"/>
  <c r="N910" i="33"/>
  <c r="O910" i="33" s="1"/>
  <c r="Q608" i="33"/>
  <c r="Q571" i="33"/>
  <c r="Q593" i="33"/>
  <c r="Q758" i="33"/>
  <c r="N823" i="33"/>
  <c r="O823" i="33" s="1"/>
  <c r="N1002" i="33"/>
  <c r="O1002" i="33" s="1"/>
  <c r="N653" i="33"/>
  <c r="O653" i="33" s="1"/>
  <c r="Q994" i="33"/>
  <c r="Q910" i="33"/>
  <c r="N917" i="33"/>
  <c r="O917" i="33" s="1"/>
  <c r="N630" i="33"/>
  <c r="O630" i="33" s="1"/>
  <c r="N913" i="33"/>
  <c r="O913" i="33" s="1"/>
  <c r="N656" i="33"/>
  <c r="O656" i="33" s="1"/>
  <c r="P694" i="33"/>
  <c r="N610" i="33"/>
  <c r="O610" i="33" s="1"/>
  <c r="P1022" i="33"/>
  <c r="P705" i="33"/>
  <c r="P1029" i="33"/>
  <c r="P613" i="33"/>
  <c r="P1056" i="33"/>
  <c r="P710" i="33"/>
  <c r="P592" i="33"/>
  <c r="P564" i="33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Q701" i="33"/>
  <c r="N629" i="33"/>
  <c r="O629" i="33" s="1"/>
  <c r="Q559" i="33"/>
  <c r="Q886" i="33"/>
  <c r="Q599" i="33"/>
  <c r="P937" i="33"/>
  <c r="R937" i="33" s="1"/>
  <c r="S937" i="33" s="1"/>
  <c r="N828" i="33"/>
  <c r="O828" i="33" s="1"/>
  <c r="N953" i="33"/>
  <c r="O953" i="33" s="1"/>
  <c r="Q658" i="33"/>
  <c r="Q1038" i="33"/>
  <c r="Q1003" i="33"/>
  <c r="Q885" i="33"/>
  <c r="N733" i="33"/>
  <c r="O733" i="33" s="1"/>
  <c r="P1049" i="33"/>
  <c r="Q857" i="33"/>
  <c r="Q790" i="33"/>
  <c r="Q816" i="33"/>
  <c r="N726" i="33"/>
  <c r="O726" i="33" s="1"/>
  <c r="Q943" i="33"/>
  <c r="Q601" i="33"/>
  <c r="N689" i="33"/>
  <c r="O689" i="33" s="1"/>
  <c r="N574" i="33"/>
  <c r="O574" i="33" s="1"/>
  <c r="Q711" i="33"/>
  <c r="P973" i="33"/>
  <c r="N781" i="33"/>
  <c r="O781" i="33" s="1"/>
  <c r="N901" i="33"/>
  <c r="O901" i="33" s="1"/>
  <c r="N668" i="33"/>
  <c r="O668" i="33" s="1"/>
  <c r="P884" i="33"/>
  <c r="Q588" i="33"/>
  <c r="P1046" i="33"/>
  <c r="N1046" i="33"/>
  <c r="O1046" i="33" s="1"/>
  <c r="N812" i="33"/>
  <c r="O812" i="33" s="1"/>
  <c r="Q987" i="33"/>
  <c r="Q1039" i="33"/>
  <c r="N707" i="33"/>
  <c r="O707" i="33" s="1"/>
  <c r="P833" i="33"/>
  <c r="R833" i="33" s="1"/>
  <c r="S833" i="33" s="1"/>
  <c r="T833" i="33" s="1"/>
  <c r="P702" i="33"/>
  <c r="R702" i="33" s="1"/>
  <c r="S702" i="33" s="1"/>
  <c r="U702" i="33" s="1"/>
  <c r="V702" i="33" s="1"/>
  <c r="P886" i="33"/>
  <c r="N727" i="33"/>
  <c r="O727" i="33" s="1"/>
  <c r="P892" i="33"/>
  <c r="P790" i="33"/>
  <c r="N659" i="33"/>
  <c r="O659" i="33" s="1"/>
  <c r="P586" i="33"/>
  <c r="P965" i="33"/>
  <c r="N1057" i="33"/>
  <c r="O1057" i="33" s="1"/>
  <c r="Q707" i="33"/>
  <c r="N602" i="33"/>
  <c r="O602" i="33" s="1"/>
  <c r="Q606" i="33"/>
  <c r="Q841" i="33"/>
  <c r="Q729" i="33"/>
  <c r="P956" i="33"/>
  <c r="Q755" i="33"/>
  <c r="N641" i="33"/>
  <c r="O641" i="33" s="1"/>
  <c r="N932" i="33"/>
  <c r="O932" i="33" s="1"/>
  <c r="P624" i="33"/>
  <c r="R624" i="33" s="1"/>
  <c r="S624" i="33" s="1"/>
  <c r="N965" i="33"/>
  <c r="O965" i="33" s="1"/>
  <c r="N694" i="33"/>
  <c r="O694" i="33" s="1"/>
  <c r="N861" i="33"/>
  <c r="O861" i="33" s="1"/>
  <c r="Q1035" i="33"/>
  <c r="Q690" i="33"/>
  <c r="P726" i="33"/>
  <c r="P1008" i="33"/>
  <c r="Q726" i="33"/>
  <c r="P825" i="33"/>
  <c r="P1043" i="33"/>
  <c r="P824" i="33"/>
  <c r="N637" i="33"/>
  <c r="O637" i="33" s="1"/>
  <c r="N867" i="33"/>
  <c r="O867" i="33" s="1"/>
  <c r="N748" i="33"/>
  <c r="O748" i="33" s="1"/>
  <c r="Q1012" i="33"/>
  <c r="P670" i="33"/>
  <c r="R670" i="33" s="1"/>
  <c r="N1040" i="33"/>
  <c r="O1040" i="33" s="1"/>
  <c r="Q887" i="33"/>
  <c r="Q655" i="33"/>
  <c r="Q926" i="33"/>
  <c r="Q817" i="33"/>
  <c r="Q722" i="33"/>
  <c r="Q927" i="33"/>
  <c r="P1002" i="33"/>
  <c r="N810" i="33"/>
  <c r="O810" i="33" s="1"/>
  <c r="N650" i="33"/>
  <c r="O650" i="33" s="1"/>
  <c r="N996" i="33"/>
  <c r="O996" i="33" s="1"/>
  <c r="P734" i="33"/>
  <c r="Q902" i="33"/>
  <c r="P816" i="33"/>
  <c r="P656" i="33"/>
  <c r="R656" i="33" s="1"/>
  <c r="P785" i="33"/>
  <c r="P1034" i="33"/>
  <c r="P984" i="33"/>
  <c r="P570" i="33"/>
  <c r="Q653" i="33"/>
  <c r="N1008" i="33"/>
  <c r="O1008" i="33" s="1"/>
  <c r="N801" i="33"/>
  <c r="O801" i="33" s="1"/>
  <c r="N873" i="33"/>
  <c r="O873" i="33" s="1"/>
  <c r="Q566" i="33"/>
  <c r="P887" i="33"/>
  <c r="Q570" i="33"/>
  <c r="Q923" i="33"/>
  <c r="P733" i="33"/>
  <c r="R733" i="33" s="1"/>
  <c r="N1003" i="33"/>
  <c r="O1003" i="33" s="1"/>
  <c r="Q1004" i="33"/>
  <c r="P1031" i="33"/>
  <c r="B3" i="33"/>
  <c r="Q354" i="33"/>
  <c r="P269" i="33"/>
  <c r="P470" i="33"/>
  <c r="P28" i="33"/>
  <c r="N80" i="33"/>
  <c r="O80" i="33" s="1"/>
  <c r="Q409" i="33"/>
  <c r="P493" i="33"/>
  <c r="N419" i="33"/>
  <c r="O419" i="33" s="1"/>
  <c r="P427" i="33"/>
  <c r="Q497" i="33"/>
  <c r="Q496" i="33"/>
  <c r="P296" i="33"/>
  <c r="Q464" i="33"/>
  <c r="Q68" i="33"/>
  <c r="P471" i="33"/>
  <c r="Q433" i="33"/>
  <c r="Q150" i="33"/>
  <c r="Q346" i="33"/>
  <c r="N321" i="33"/>
  <c r="O321" i="33" s="1"/>
  <c r="N395" i="33"/>
  <c r="O395" i="33" s="1"/>
  <c r="P167" i="33"/>
  <c r="Q438" i="33"/>
  <c r="P290" i="33"/>
  <c r="Q281" i="33"/>
  <c r="Q22" i="33"/>
  <c r="Q405" i="33"/>
  <c r="N120" i="33"/>
  <c r="O120" i="33" s="1"/>
  <c r="P257" i="33"/>
  <c r="Q521" i="33"/>
  <c r="N443" i="33"/>
  <c r="O443" i="33" s="1"/>
  <c r="N273" i="33"/>
  <c r="O273" i="33" s="1"/>
  <c r="N499" i="33"/>
  <c r="O499" i="33" s="1"/>
  <c r="N477" i="33"/>
  <c r="O477" i="33" s="1"/>
  <c r="Q237" i="33"/>
  <c r="P348" i="33"/>
  <c r="N246" i="33"/>
  <c r="O246" i="33" s="1"/>
  <c r="Q140" i="33"/>
  <c r="N527" i="33"/>
  <c r="O527" i="33" s="1"/>
  <c r="N488" i="33"/>
  <c r="O488" i="33" s="1"/>
  <c r="Q310" i="33"/>
  <c r="Q283" i="33"/>
  <c r="N519" i="33"/>
  <c r="O519" i="33" s="1"/>
  <c r="Q215" i="33"/>
  <c r="P287" i="33"/>
  <c r="P267" i="33"/>
  <c r="P384" i="33"/>
  <c r="N156" i="33"/>
  <c r="O156" i="33" s="1"/>
  <c r="Q18" i="33"/>
  <c r="N180" i="33"/>
  <c r="O180" i="33" s="1"/>
  <c r="Q274" i="33"/>
  <c r="P400" i="33"/>
  <c r="N375" i="33"/>
  <c r="O375" i="33" s="1"/>
  <c r="N76" i="33"/>
  <c r="O76" i="33" s="1"/>
  <c r="N453" i="33"/>
  <c r="O453" i="33" s="1"/>
  <c r="P80" i="33"/>
  <c r="Q379" i="33"/>
  <c r="Q427" i="33"/>
  <c r="Q195" i="33"/>
  <c r="Q477" i="33"/>
  <c r="N145" i="33"/>
  <c r="O145" i="33" s="1"/>
  <c r="N92" i="33"/>
  <c r="O92" i="33" s="1"/>
  <c r="Q185" i="33"/>
  <c r="N91" i="33"/>
  <c r="O91" i="33" s="1"/>
  <c r="P250" i="33"/>
  <c r="Q489" i="33"/>
  <c r="Q207" i="33"/>
  <c r="N343" i="33"/>
  <c r="O343" i="33" s="1"/>
  <c r="Q71" i="33"/>
  <c r="P182" i="33"/>
  <c r="P485" i="33"/>
  <c r="Q45" i="33"/>
  <c r="Q358" i="33"/>
  <c r="P393" i="33"/>
  <c r="P244" i="33"/>
  <c r="Q318" i="33"/>
  <c r="Q482" i="33"/>
  <c r="Q156" i="33"/>
  <c r="P376" i="33"/>
  <c r="P179" i="33"/>
  <c r="Q331" i="33"/>
  <c r="Q88" i="33"/>
  <c r="P200" i="33"/>
  <c r="N108" i="33"/>
  <c r="O108" i="33" s="1"/>
  <c r="N408" i="33"/>
  <c r="O408" i="33" s="1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N470" i="33"/>
  <c r="O470" i="33" s="1"/>
  <c r="N269" i="33"/>
  <c r="O269" i="33" s="1"/>
  <c r="P205" i="33"/>
  <c r="Q223" i="33"/>
  <c r="Q216" i="33"/>
  <c r="P59" i="33"/>
  <c r="Q291" i="33"/>
  <c r="P113" i="33"/>
  <c r="N397" i="33"/>
  <c r="O397" i="33" s="1"/>
  <c r="N407" i="33"/>
  <c r="O407" i="33" s="1"/>
  <c r="N524" i="33"/>
  <c r="O524" i="33" s="1"/>
  <c r="Q256" i="33"/>
  <c r="Q368" i="33"/>
  <c r="P29" i="33"/>
  <c r="Q425" i="33"/>
  <c r="Q110" i="33"/>
  <c r="Q299" i="33"/>
  <c r="Q239" i="33"/>
  <c r="Q421" i="33"/>
  <c r="Q183" i="33"/>
  <c r="N27" i="33"/>
  <c r="O27" i="33" s="1"/>
  <c r="Q35" i="33"/>
  <c r="N286" i="33"/>
  <c r="O286" i="33" s="1"/>
  <c r="Q366" i="33"/>
  <c r="N104" i="33"/>
  <c r="O104" i="33" s="1"/>
  <c r="Q348" i="33"/>
  <c r="N525" i="33"/>
  <c r="O525" i="33" s="1"/>
  <c r="P150" i="33"/>
  <c r="P39" i="33"/>
  <c r="N259" i="33"/>
  <c r="O259" i="33" s="1"/>
  <c r="P395" i="33"/>
  <c r="N167" i="33"/>
  <c r="O167" i="33" s="1"/>
  <c r="P438" i="33"/>
  <c r="N479" i="33"/>
  <c r="O479" i="33" s="1"/>
  <c r="P454" i="33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P54" i="33"/>
  <c r="N88" i="33"/>
  <c r="O88" i="33" s="1"/>
  <c r="N141" i="33"/>
  <c r="O141" i="33" s="1"/>
  <c r="Q406" i="33"/>
  <c r="N433" i="33"/>
  <c r="O433" i="33" s="1"/>
  <c r="Q326" i="33"/>
  <c r="N313" i="33"/>
  <c r="O313" i="33" s="1"/>
  <c r="Q165" i="33"/>
  <c r="P165" i="33"/>
  <c r="P343" i="33"/>
  <c r="Q492" i="33"/>
  <c r="P333" i="33"/>
  <c r="P180" i="33"/>
  <c r="N376" i="33"/>
  <c r="O376" i="33" s="1"/>
  <c r="Q213" i="33"/>
  <c r="N266" i="33"/>
  <c r="O266" i="33" s="1"/>
  <c r="N99" i="33"/>
  <c r="O99" i="33" s="1"/>
  <c r="Q347" i="33"/>
  <c r="Q275" i="33"/>
  <c r="Q483" i="33"/>
  <c r="Q444" i="33"/>
  <c r="P392" i="33"/>
  <c r="N516" i="33"/>
  <c r="O516" i="33" s="1"/>
  <c r="N374" i="33"/>
  <c r="O374" i="33" s="1"/>
  <c r="P248" i="33"/>
  <c r="Q381" i="33"/>
  <c r="Q159" i="33"/>
  <c r="P354" i="33"/>
  <c r="N138" i="33"/>
  <c r="O138" i="33" s="1"/>
  <c r="P486" i="33"/>
  <c r="P369" i="33"/>
  <c r="P277" i="33"/>
  <c r="P18" i="33"/>
  <c r="R18" i="33" s="1"/>
  <c r="P380" i="33"/>
  <c r="N482" i="33"/>
  <c r="O482" i="33" s="1"/>
  <c r="P293" i="33"/>
  <c r="P188" i="33"/>
  <c r="N342" i="33"/>
  <c r="O342" i="33" s="1"/>
  <c r="Q298" i="33"/>
  <c r="Q487" i="33"/>
  <c r="P358" i="33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P313" i="33"/>
  <c r="P225" i="33"/>
  <c r="Q470" i="33"/>
  <c r="P285" i="33"/>
  <c r="P156" i="33"/>
  <c r="P340" i="33"/>
  <c r="Q363" i="33"/>
  <c r="N274" i="33"/>
  <c r="O274" i="33" s="1"/>
  <c r="P309" i="33"/>
  <c r="Q362" i="33"/>
  <c r="P151" i="33"/>
  <c r="P308" i="33"/>
  <c r="Q155" i="33"/>
  <c r="P60" i="33"/>
  <c r="N450" i="33"/>
  <c r="O450" i="33" s="1"/>
  <c r="P383" i="33"/>
  <c r="Q236" i="33"/>
  <c r="Q370" i="33"/>
  <c r="N202" i="33"/>
  <c r="O202" i="33" s="1"/>
  <c r="P158" i="33"/>
  <c r="N424" i="33"/>
  <c r="O424" i="33" s="1"/>
  <c r="P283" i="33"/>
  <c r="N204" i="33"/>
  <c r="O204" i="33" s="1"/>
  <c r="P364" i="33"/>
  <c r="Q351" i="33"/>
  <c r="P374" i="33"/>
  <c r="Q248" i="33"/>
  <c r="P488" i="33"/>
  <c r="P390" i="33"/>
  <c r="P366" i="33"/>
  <c r="N240" i="33"/>
  <c r="O240" i="33" s="1"/>
  <c r="Q504" i="33"/>
  <c r="P122" i="33"/>
  <c r="N172" i="33"/>
  <c r="O172" i="33" s="1"/>
  <c r="P171" i="33"/>
  <c r="N461" i="33"/>
  <c r="O461" i="33" s="1"/>
  <c r="N478" i="33"/>
  <c r="O478" i="33" s="1"/>
  <c r="Q506" i="33"/>
  <c r="P379" i="33"/>
  <c r="P339" i="33"/>
  <c r="P352" i="33"/>
  <c r="N438" i="33"/>
  <c r="O438" i="33" s="1"/>
  <c r="P479" i="33"/>
  <c r="N83" i="33"/>
  <c r="O83" i="33" s="1"/>
  <c r="P495" i="33"/>
  <c r="N489" i="33"/>
  <c r="O489" i="33" s="1"/>
  <c r="P131" i="33"/>
  <c r="Q34" i="33"/>
  <c r="Q402" i="33"/>
  <c r="N136" i="33"/>
  <c r="O136" i="33" s="1"/>
  <c r="P524" i="33"/>
  <c r="Q266" i="33"/>
  <c r="N243" i="33"/>
  <c r="O243" i="33" s="1"/>
  <c r="P347" i="33"/>
  <c r="N471" i="33"/>
  <c r="O471" i="33" s="1"/>
  <c r="P386" i="33"/>
  <c r="P274" i="33"/>
  <c r="P430" i="33"/>
  <c r="Q511" i="33"/>
  <c r="P462" i="33"/>
  <c r="Q284" i="33"/>
  <c r="Q414" i="33"/>
  <c r="N250" i="33"/>
  <c r="O250" i="33" s="1"/>
  <c r="Q130" i="33"/>
  <c r="P42" i="33"/>
  <c r="N131" i="33"/>
  <c r="O131" i="33" s="1"/>
  <c r="P399" i="33"/>
  <c r="N217" i="33"/>
  <c r="O217" i="33" s="1"/>
  <c r="N409" i="33"/>
  <c r="O409" i="33" s="1"/>
  <c r="N458" i="33"/>
  <c r="O458" i="33" s="1"/>
  <c r="N154" i="33"/>
  <c r="O154" i="33" s="1"/>
  <c r="Q391" i="33"/>
  <c r="N263" i="33"/>
  <c r="O263" i="33" s="1"/>
  <c r="Q92" i="33"/>
  <c r="Q509" i="33"/>
  <c r="N71" i="33"/>
  <c r="O71" i="33" s="1"/>
  <c r="N285" i="33"/>
  <c r="O285" i="33" s="1"/>
  <c r="P209" i="33"/>
  <c r="P521" i="33"/>
  <c r="N441" i="33"/>
  <c r="O441" i="33" s="1"/>
  <c r="N495" i="33"/>
  <c r="O495" i="33" s="1"/>
  <c r="P276" i="33"/>
  <c r="P411" i="33"/>
  <c r="P271" i="33"/>
  <c r="N142" i="33"/>
  <c r="O142" i="33" s="1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P35" i="33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N354" i="33"/>
  <c r="O354" i="33" s="1"/>
  <c r="Q486" i="33"/>
  <c r="P216" i="33"/>
  <c r="P475" i="33"/>
  <c r="P234" i="33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Q53" i="33"/>
  <c r="Q461" i="33"/>
  <c r="P294" i="33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Q131" i="33"/>
  <c r="N34" i="33"/>
  <c r="O34" i="33" s="1"/>
  <c r="P175" i="33"/>
  <c r="Q320" i="33"/>
  <c r="P458" i="33"/>
  <c r="P455" i="33"/>
  <c r="N359" i="33"/>
  <c r="O359" i="33" s="1"/>
  <c r="Q139" i="33"/>
  <c r="Q437" i="33"/>
  <c r="Q490" i="33"/>
  <c r="P168" i="33"/>
  <c r="P398" i="33"/>
  <c r="Q80" i="33"/>
  <c r="N224" i="33"/>
  <c r="O224" i="33" s="1"/>
  <c r="Q445" i="33"/>
  <c r="N293" i="33"/>
  <c r="O293" i="33" s="1"/>
  <c r="P362" i="33"/>
  <c r="N229" i="33"/>
  <c r="O229" i="33" s="1"/>
  <c r="Q221" i="33"/>
  <c r="P278" i="33"/>
  <c r="P409" i="33"/>
  <c r="N390" i="33"/>
  <c r="O390" i="33" s="1"/>
  <c r="P229" i="33"/>
  <c r="N54" i="33"/>
  <c r="O54" i="33" s="1"/>
  <c r="N98" i="33"/>
  <c r="O98" i="33" s="1"/>
  <c r="Q50" i="33"/>
  <c r="N244" i="33"/>
  <c r="O244" i="33" s="1"/>
  <c r="Q447" i="33"/>
  <c r="P81" i="33"/>
  <c r="P431" i="33"/>
  <c r="P174" i="33"/>
  <c r="P154" i="33"/>
  <c r="N234" i="33"/>
  <c r="O234" i="33" s="1"/>
  <c r="Q202" i="33"/>
  <c r="N152" i="33"/>
  <c r="O152" i="33" s="1"/>
  <c r="Q72" i="33"/>
  <c r="N225" i="33"/>
  <c r="O225" i="33" s="1"/>
  <c r="N223" i="33"/>
  <c r="O223" i="33" s="1"/>
  <c r="N439" i="33"/>
  <c r="O439" i="33" s="1"/>
  <c r="Q371" i="33"/>
  <c r="N75" i="33"/>
  <c r="O75" i="33" s="1"/>
  <c r="N386" i="33"/>
  <c r="O386" i="33" s="1"/>
  <c r="N100" i="33"/>
  <c r="O100" i="33" s="1"/>
  <c r="Q249" i="33"/>
  <c r="P233" i="33"/>
  <c r="Q265" i="33"/>
  <c r="P214" i="33"/>
  <c r="Q453" i="33"/>
  <c r="Q319" i="33"/>
  <c r="P518" i="33"/>
  <c r="N106" i="33"/>
  <c r="O106" i="33" s="1"/>
  <c r="P281" i="33"/>
  <c r="R281" i="33" s="1"/>
  <c r="P280" i="33"/>
  <c r="N21" i="33"/>
  <c r="O21" i="33" s="1"/>
  <c r="P120" i="33"/>
  <c r="N339" i="33"/>
  <c r="O339" i="33" s="1"/>
  <c r="Q295" i="33"/>
  <c r="P413" i="33"/>
  <c r="Q171" i="33"/>
  <c r="Q278" i="33"/>
  <c r="P160" i="33"/>
  <c r="N502" i="33"/>
  <c r="O502" i="33" s="1"/>
  <c r="P202" i="33"/>
  <c r="N381" i="33"/>
  <c r="O381" i="33" s="1"/>
  <c r="N105" i="33"/>
  <c r="O105" i="33" s="1"/>
  <c r="N283" i="33"/>
  <c r="O283" i="33" s="1"/>
  <c r="P519" i="33"/>
  <c r="N215" i="33"/>
  <c r="O215" i="33" s="1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P439" i="33"/>
  <c r="N216" i="33"/>
  <c r="O216" i="33" s="1"/>
  <c r="N205" i="33"/>
  <c r="O205" i="33" s="1"/>
  <c r="Q61" i="33"/>
  <c r="N67" i="33"/>
  <c r="O67" i="33" s="1"/>
  <c r="N335" i="33"/>
  <c r="O335" i="33" s="1"/>
  <c r="Q136" i="33"/>
  <c r="N457" i="33"/>
  <c r="O457" i="33" s="1"/>
  <c r="Q400" i="33"/>
  <c r="P44" i="33"/>
  <c r="Q361" i="33"/>
  <c r="N45" i="33"/>
  <c r="O45" i="33" s="1"/>
  <c r="P289" i="33"/>
  <c r="N228" i="33"/>
  <c r="O228" i="33" s="1"/>
  <c r="N348" i="33"/>
  <c r="O348" i="33" s="1"/>
  <c r="P217" i="33"/>
  <c r="Q434" i="33"/>
  <c r="N405" i="33"/>
  <c r="O405" i="33" s="1"/>
  <c r="N129" i="33"/>
  <c r="O129" i="33" s="1"/>
  <c r="N238" i="33"/>
  <c r="O238" i="33" s="1"/>
  <c r="N87" i="33"/>
  <c r="O87" i="33" s="1"/>
  <c r="N297" i="33"/>
  <c r="O297" i="33" s="1"/>
  <c r="P450" i="33"/>
  <c r="Q383" i="33"/>
  <c r="P236" i="33"/>
  <c r="N523" i="33"/>
  <c r="O523" i="33" s="1"/>
  <c r="P349" i="33"/>
  <c r="Q218" i="33"/>
  <c r="P78" i="33"/>
  <c r="N187" i="33"/>
  <c r="O187" i="33" s="1"/>
  <c r="P111" i="33"/>
  <c r="N329" i="33"/>
  <c r="O329" i="33" s="1"/>
  <c r="P403" i="33"/>
  <c r="P51" i="33"/>
  <c r="Q247" i="33"/>
  <c r="N383" i="33"/>
  <c r="O383" i="33" s="1"/>
  <c r="N22" i="33"/>
  <c r="O22" i="33" s="1"/>
  <c r="Q396" i="33"/>
  <c r="P259" i="33"/>
  <c r="P286" i="33"/>
  <c r="R286" i="33" s="1"/>
  <c r="P69" i="33"/>
  <c r="Q430" i="33"/>
  <c r="N195" i="33"/>
  <c r="O195" i="33" s="1"/>
  <c r="Q503" i="33"/>
  <c r="P203" i="33"/>
  <c r="R203" i="33" s="1"/>
  <c r="P449" i="33"/>
  <c r="P337" i="33"/>
  <c r="N505" i="33"/>
  <c r="O505" i="33" s="1"/>
  <c r="Q23" i="33"/>
  <c r="Q376" i="33"/>
  <c r="N163" i="33"/>
  <c r="O163" i="33" s="1"/>
  <c r="P265" i="33"/>
  <c r="N361" i="33"/>
  <c r="O361" i="33" s="1"/>
  <c r="Q49" i="33"/>
  <c r="Q217" i="33"/>
  <c r="N248" i="33"/>
  <c r="O248" i="33" s="1"/>
  <c r="Q309" i="33"/>
  <c r="Q76" i="33"/>
  <c r="Q211" i="33"/>
  <c r="P146" i="33"/>
  <c r="Q472" i="33"/>
  <c r="N426" i="33"/>
  <c r="O426" i="33" s="1"/>
  <c r="N56" i="33"/>
  <c r="O56" i="33" s="1"/>
  <c r="P515" i="33"/>
  <c r="P494" i="33"/>
  <c r="N300" i="33"/>
  <c r="O300" i="33" s="1"/>
  <c r="Q176" i="33"/>
  <c r="N434" i="33"/>
  <c r="O434" i="33" s="1"/>
  <c r="P320" i="33"/>
  <c r="P163" i="33"/>
  <c r="N308" i="33"/>
  <c r="O308" i="33" s="1"/>
  <c r="Q446" i="33"/>
  <c r="Q529" i="33"/>
  <c r="Q205" i="33"/>
  <c r="N230" i="33"/>
  <c r="O230" i="33" s="1"/>
  <c r="P341" i="33"/>
  <c r="N39" i="33"/>
  <c r="O39" i="33" s="1"/>
  <c r="Q51" i="33"/>
  <c r="N280" i="33"/>
  <c r="O280" i="33" s="1"/>
  <c r="Q339" i="33"/>
  <c r="P31" i="33"/>
  <c r="P176" i="33"/>
  <c r="Q442" i="33"/>
  <c r="P152" i="33"/>
  <c r="N221" i="33"/>
  <c r="O221" i="33" s="1"/>
  <c r="N365" i="33"/>
  <c r="O365" i="33" s="1"/>
  <c r="Q380" i="33"/>
  <c r="N179" i="33"/>
  <c r="O179" i="33" s="1"/>
  <c r="N227" i="33"/>
  <c r="O227" i="33" s="1"/>
  <c r="P260" i="33"/>
  <c r="Q263" i="33"/>
  <c r="Q515" i="33"/>
  <c r="Q429" i="33"/>
  <c r="Q449" i="33"/>
  <c r="Q488" i="33"/>
  <c r="P511" i="33"/>
  <c r="Q418" i="33"/>
  <c r="N414" i="33"/>
  <c r="O414" i="33" s="1"/>
  <c r="P22" i="33"/>
  <c r="Q460" i="33"/>
  <c r="P435" i="33"/>
  <c r="P70" i="33"/>
  <c r="N275" i="33"/>
  <c r="O275" i="33" s="1"/>
  <c r="Q508" i="33"/>
  <c r="Q198" i="33"/>
  <c r="P19" i="33"/>
  <c r="P197" i="33"/>
  <c r="Q280" i="33"/>
  <c r="N78" i="33"/>
  <c r="O78" i="33" s="1"/>
  <c r="N504" i="33"/>
  <c r="O504" i="33" s="1"/>
  <c r="Q495" i="33"/>
  <c r="N508" i="33"/>
  <c r="O508" i="33" s="1"/>
  <c r="Q261" i="33"/>
  <c r="Q108" i="33"/>
  <c r="N241" i="33"/>
  <c r="O241" i="33" s="1"/>
  <c r="P481" i="33"/>
  <c r="N442" i="33"/>
  <c r="O442" i="33" s="1"/>
  <c r="P378" i="33"/>
  <c r="P324" i="33"/>
  <c r="N23" i="33"/>
  <c r="O23" i="33" s="1"/>
  <c r="P58" i="33"/>
  <c r="P55" i="33"/>
  <c r="Q463" i="33"/>
  <c r="P220" i="33"/>
  <c r="Q74" i="33"/>
  <c r="P426" i="33"/>
  <c r="P177" i="33"/>
  <c r="N468" i="33"/>
  <c r="O468" i="33" s="1"/>
  <c r="P425" i="33"/>
  <c r="N406" i="33"/>
  <c r="O406" i="33" s="1"/>
  <c r="P464" i="33"/>
  <c r="P298" i="33"/>
  <c r="P272" i="33"/>
  <c r="N159" i="33"/>
  <c r="O159" i="33" s="1"/>
  <c r="Q292" i="33"/>
  <c r="P230" i="33"/>
  <c r="Q210" i="33"/>
  <c r="Q426" i="33"/>
  <c r="N86" i="33"/>
  <c r="O86" i="33" s="1"/>
  <c r="N190" i="33"/>
  <c r="O190" i="33" s="1"/>
  <c r="P418" i="33"/>
  <c r="N107" i="33"/>
  <c r="O107" i="33" s="1"/>
  <c r="N197" i="33"/>
  <c r="O197" i="33" s="1"/>
  <c r="N74" i="33"/>
  <c r="O74" i="33" s="1"/>
  <c r="N344" i="33"/>
  <c r="O344" i="33" s="1"/>
  <c r="N454" i="33"/>
  <c r="O454" i="33" s="1"/>
  <c r="P414" i="33"/>
  <c r="P228" i="33"/>
  <c r="Q43" i="33"/>
  <c r="P468" i="33"/>
  <c r="P24" i="33"/>
  <c r="Q485" i="33"/>
  <c r="Q196" i="33"/>
  <c r="Q512" i="33"/>
  <c r="N452" i="33"/>
  <c r="O452" i="33" s="1"/>
  <c r="N140" i="33"/>
  <c r="O140" i="33" s="1"/>
  <c r="Q238" i="33"/>
  <c r="N186" i="33"/>
  <c r="O186" i="33" s="1"/>
  <c r="N299" i="33"/>
  <c r="O299" i="33" s="1"/>
  <c r="N170" i="33"/>
  <c r="O170" i="33" s="1"/>
  <c r="P105" i="33"/>
  <c r="N312" i="33"/>
  <c r="O312" i="33" s="1"/>
  <c r="P181" i="33"/>
  <c r="N379" i="33"/>
  <c r="O379" i="33" s="1"/>
  <c r="Q253" i="33"/>
  <c r="P183" i="33"/>
  <c r="Q243" i="33"/>
  <c r="Q314" i="33"/>
  <c r="Q520" i="33"/>
  <c r="P237" i="33"/>
  <c r="P106" i="33"/>
  <c r="Q407" i="33"/>
  <c r="N122" i="33"/>
  <c r="O122" i="33" s="1"/>
  <c r="N314" i="33"/>
  <c r="O314" i="33" s="1"/>
  <c r="Q169" i="33"/>
  <c r="P434" i="33"/>
  <c r="P461" i="33"/>
  <c r="P207" i="33"/>
  <c r="P240" i="33"/>
  <c r="N178" i="33"/>
  <c r="O178" i="33" s="1"/>
  <c r="Q385" i="33"/>
  <c r="N466" i="33"/>
  <c r="O466" i="33" s="1"/>
  <c r="N96" i="33"/>
  <c r="O96" i="33" s="1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N277" i="33"/>
  <c r="O277" i="33" s="1"/>
  <c r="Q161" i="33"/>
  <c r="P143" i="33"/>
  <c r="N139" i="33"/>
  <c r="O139" i="33" s="1"/>
  <c r="P319" i="33"/>
  <c r="Q145" i="33"/>
  <c r="Q109" i="33"/>
  <c r="Q270" i="33"/>
  <c r="Q63" i="33"/>
  <c r="Q516" i="33"/>
  <c r="Q403" i="33"/>
  <c r="P30" i="33"/>
  <c r="N235" i="33"/>
  <c r="O235" i="33" s="1"/>
  <c r="N316" i="33"/>
  <c r="O316" i="33" s="1"/>
  <c r="N121" i="33"/>
  <c r="O121" i="33" s="1"/>
  <c r="P97" i="33"/>
  <c r="N272" i="33"/>
  <c r="O272" i="33" s="1"/>
  <c r="N362" i="33"/>
  <c r="O362" i="33" s="1"/>
  <c r="P401" i="33"/>
  <c r="P270" i="33"/>
  <c r="Q468" i="33"/>
  <c r="N366" i="33"/>
  <c r="O366" i="33" s="1"/>
  <c r="N323" i="33"/>
  <c r="O323" i="33" s="1"/>
  <c r="Q517" i="33"/>
  <c r="N157" i="33"/>
  <c r="O157" i="33" s="1"/>
  <c r="Q467" i="33"/>
  <c r="Q77" i="33"/>
  <c r="Q423" i="33"/>
  <c r="Q103" i="33"/>
  <c r="N415" i="33"/>
  <c r="O415" i="33" s="1"/>
  <c r="Q250" i="33"/>
  <c r="N398" i="33"/>
  <c r="O398" i="33" s="1"/>
  <c r="N97" i="33"/>
  <c r="O97" i="33" s="1"/>
  <c r="Q364" i="33"/>
  <c r="Q118" i="33"/>
  <c r="N102" i="33"/>
  <c r="O102" i="33" s="1"/>
  <c r="Q175" i="33"/>
  <c r="P336" i="33"/>
  <c r="P312" i="33"/>
  <c r="N315" i="33"/>
  <c r="O315" i="33" s="1"/>
  <c r="N402" i="33"/>
  <c r="O402" i="33" s="1"/>
  <c r="P82" i="33"/>
  <c r="Q54" i="33"/>
  <c r="Q277" i="33"/>
  <c r="P212" i="33"/>
  <c r="P301" i="33"/>
  <c r="Q64" i="33"/>
  <c r="N347" i="33"/>
  <c r="O347" i="33" s="1"/>
  <c r="N304" i="33"/>
  <c r="O304" i="33" s="1"/>
  <c r="Q177" i="33"/>
  <c r="P315" i="33"/>
  <c r="N456" i="33"/>
  <c r="O456" i="33" s="1"/>
  <c r="Q417" i="33"/>
  <c r="N487" i="33"/>
  <c r="O487" i="33" s="1"/>
  <c r="P304" i="33"/>
  <c r="N33" i="33"/>
  <c r="O33" i="33" s="1"/>
  <c r="N346" i="33"/>
  <c r="O346" i="33" s="1"/>
  <c r="N492" i="33"/>
  <c r="O492" i="33" s="1"/>
  <c r="N249" i="33"/>
  <c r="O249" i="33" s="1"/>
  <c r="N94" i="33"/>
  <c r="O94" i="33" s="1"/>
  <c r="N410" i="33"/>
  <c r="O410" i="33" s="1"/>
  <c r="N79" i="33"/>
  <c r="O79" i="33" s="1"/>
  <c r="Q40" i="33"/>
  <c r="Q262" i="33"/>
  <c r="Q285" i="33"/>
  <c r="Q180" i="33"/>
  <c r="Q455" i="33"/>
  <c r="P453" i="33"/>
  <c r="Q117" i="33"/>
  <c r="P428" i="33"/>
  <c r="P467" i="33"/>
  <c r="P107" i="33"/>
  <c r="Q360" i="33"/>
  <c r="Q384" i="33"/>
  <c r="P48" i="33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505" i="33"/>
  <c r="P37" i="33"/>
  <c r="P20" i="33"/>
  <c r="P85" i="33"/>
  <c r="Q106" i="33"/>
  <c r="Q128" i="33"/>
  <c r="Q352" i="33"/>
  <c r="N252" i="33"/>
  <c r="O252" i="33" s="1"/>
  <c r="N181" i="33"/>
  <c r="O181" i="33" s="1"/>
  <c r="N528" i="33"/>
  <c r="O528" i="33" s="1"/>
  <c r="Q189" i="33"/>
  <c r="N211" i="33"/>
  <c r="O211" i="33" s="1"/>
  <c r="Q234" i="33"/>
  <c r="P249" i="33"/>
  <c r="Q258" i="33"/>
  <c r="Q120" i="33"/>
  <c r="Q101" i="33"/>
  <c r="N268" i="33"/>
  <c r="O268" i="33" s="1"/>
  <c r="N42" i="33"/>
  <c r="O42" i="33" s="1"/>
  <c r="Q398" i="33"/>
  <c r="P227" i="33"/>
  <c r="N427" i="33"/>
  <c r="O427" i="33" s="1"/>
  <c r="Q350" i="33"/>
  <c r="N514" i="33"/>
  <c r="O514" i="33" s="1"/>
  <c r="Q245" i="33"/>
  <c r="P397" i="33"/>
  <c r="P421" i="33"/>
  <c r="Q419" i="33"/>
  <c r="Q312" i="33"/>
  <c r="N483" i="33"/>
  <c r="O483" i="33" s="1"/>
  <c r="P514" i="33"/>
  <c r="P406" i="33"/>
  <c r="Q332" i="33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N325" i="33"/>
  <c r="O325" i="33" s="1"/>
  <c r="N334" i="33"/>
  <c r="O334" i="33" s="1"/>
  <c r="P172" i="33"/>
  <c r="P284" i="33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R241" i="33" s="1"/>
  <c r="S241" i="33" s="1"/>
  <c r="T241" i="33" s="1"/>
  <c r="P137" i="33"/>
  <c r="P387" i="33"/>
  <c r="Q36" i="33"/>
  <c r="P282" i="33"/>
  <c r="P490" i="33"/>
  <c r="P64" i="33"/>
  <c r="N511" i="33"/>
  <c r="O511" i="33" s="1"/>
  <c r="P231" i="33"/>
  <c r="Q89" i="33"/>
  <c r="N196" i="33"/>
  <c r="O196" i="33" s="1"/>
  <c r="Q48" i="33"/>
  <c r="P149" i="33"/>
  <c r="P437" i="33"/>
  <c r="N420" i="33"/>
  <c r="O420" i="33" s="1"/>
  <c r="Q32" i="33"/>
  <c r="Q260" i="33"/>
  <c r="Q178" i="33"/>
  <c r="P478" i="33"/>
  <c r="N469" i="33"/>
  <c r="O469" i="33" s="1"/>
  <c r="Q29" i="33"/>
  <c r="P100" i="33"/>
  <c r="Q122" i="33"/>
  <c r="N109" i="33"/>
  <c r="O109" i="33" s="1"/>
  <c r="P355" i="33"/>
  <c r="P370" i="33"/>
  <c r="N183" i="33"/>
  <c r="O183" i="33" s="1"/>
  <c r="Q187" i="33"/>
  <c r="N507" i="33"/>
  <c r="O507" i="33" s="1"/>
  <c r="P472" i="33"/>
  <c r="N194" i="33"/>
  <c r="O194" i="33" s="1"/>
  <c r="P363" i="33"/>
  <c r="N236" i="33"/>
  <c r="O236" i="33" s="1"/>
  <c r="Q293" i="33"/>
  <c r="Q316" i="33"/>
  <c r="P264" i="33"/>
  <c r="Q137" i="33"/>
  <c r="P199" i="33"/>
  <c r="N382" i="33"/>
  <c r="O382" i="33" s="1"/>
  <c r="N28" i="33"/>
  <c r="O28" i="33" s="1"/>
  <c r="N158" i="33"/>
  <c r="O158" i="33" s="1"/>
  <c r="Q342" i="33"/>
  <c r="P353" i="33"/>
  <c r="Q344" i="33"/>
  <c r="N36" i="33"/>
  <c r="O36" i="33" s="1"/>
  <c r="P235" i="33"/>
  <c r="Q47" i="33"/>
  <c r="Q142" i="33"/>
  <c r="P473" i="33"/>
  <c r="N493" i="33"/>
  <c r="O493" i="33" s="1"/>
  <c r="N369" i="33"/>
  <c r="O369" i="33" s="1"/>
  <c r="Q333" i="33"/>
  <c r="P218" i="33"/>
  <c r="Q157" i="33"/>
  <c r="Q164" i="33"/>
  <c r="Q144" i="33"/>
  <c r="P123" i="33"/>
  <c r="Q66" i="33"/>
  <c r="N509" i="33"/>
  <c r="O509" i="33" s="1"/>
  <c r="N431" i="33"/>
  <c r="O431" i="33" s="1"/>
  <c r="Q151" i="33"/>
  <c r="N428" i="33"/>
  <c r="O428" i="33" s="1"/>
  <c r="P79" i="33"/>
  <c r="Q67" i="33"/>
  <c r="N307" i="33"/>
  <c r="O307" i="33" s="1"/>
  <c r="N63" i="33"/>
  <c r="O63" i="33" s="1"/>
  <c r="P404" i="33"/>
  <c r="P330" i="33"/>
  <c r="P173" i="33"/>
  <c r="R173" i="33" s="1"/>
  <c r="N123" i="33"/>
  <c r="O123" i="33" s="1"/>
  <c r="P360" i="33"/>
  <c r="Q322" i="33"/>
  <c r="Q126" i="33"/>
  <c r="P74" i="33"/>
  <c r="P429" i="33"/>
  <c r="R429" i="33" s="1"/>
  <c r="P110" i="33"/>
  <c r="Q311" i="33"/>
  <c r="N192" i="33"/>
  <c r="O192" i="33" s="1"/>
  <c r="N184" i="33"/>
  <c r="O184" i="33" s="1"/>
  <c r="N447" i="33"/>
  <c r="O447" i="33" s="1"/>
  <c r="Q289" i="33"/>
  <c r="P92" i="33"/>
  <c r="P23" i="33"/>
  <c r="N423" i="33"/>
  <c r="O423" i="33" s="1"/>
  <c r="Q227" i="33"/>
  <c r="P251" i="33"/>
  <c r="R251" i="33" s="1"/>
  <c r="Q246" i="33"/>
  <c r="P93" i="33"/>
  <c r="R93" i="33" s="1"/>
  <c r="N189" i="33"/>
  <c r="O189" i="33" s="1"/>
  <c r="P178" i="33"/>
  <c r="R178" i="33" s="1"/>
  <c r="S178" i="33" s="1"/>
  <c r="U178" i="33" s="1"/>
  <c r="V178" i="33" s="1"/>
  <c r="Q337" i="33"/>
  <c r="N41" i="33"/>
  <c r="O41" i="33" s="1"/>
  <c r="Q46" i="33"/>
  <c r="N117" i="33"/>
  <c r="O117" i="33" s="1"/>
  <c r="P442" i="33"/>
  <c r="Q233" i="33"/>
  <c r="N101" i="33"/>
  <c r="O101" i="33" s="1"/>
  <c r="P118" i="33"/>
  <c r="N391" i="33"/>
  <c r="O391" i="33" s="1"/>
  <c r="P480" i="33"/>
  <c r="N318" i="33"/>
  <c r="O318" i="33" s="1"/>
  <c r="Q321" i="33"/>
  <c r="N18" i="33"/>
  <c r="O18" i="33" s="1"/>
  <c r="Q153" i="33"/>
  <c r="N144" i="33"/>
  <c r="O144" i="33" s="1"/>
  <c r="P268" i="33"/>
  <c r="P332" i="33"/>
  <c r="P457" i="33"/>
  <c r="P140" i="33"/>
  <c r="N251" i="33"/>
  <c r="O251" i="33" s="1"/>
  <c r="Q454" i="33"/>
  <c r="N73" i="33"/>
  <c r="O73" i="33" s="1"/>
  <c r="N261" i="33"/>
  <c r="O261" i="33" s="1"/>
  <c r="Q107" i="33"/>
  <c r="P86" i="33"/>
  <c r="P492" i="33"/>
  <c r="R492" i="33" s="1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P190" i="33"/>
  <c r="N440" i="33"/>
  <c r="O440" i="33" s="1"/>
  <c r="N437" i="33"/>
  <c r="O437" i="33" s="1"/>
  <c r="N462" i="33"/>
  <c r="O462" i="33" s="1"/>
  <c r="P50" i="33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P84" i="33"/>
  <c r="P503" i="33"/>
  <c r="P292" i="33"/>
  <c r="P367" i="33"/>
  <c r="N254" i="33"/>
  <c r="O254" i="33" s="1"/>
  <c r="Q410" i="33"/>
  <c r="P134" i="33"/>
  <c r="P327" i="33"/>
  <c r="P344" i="33"/>
  <c r="R344" i="33" s="1"/>
  <c r="Q113" i="33"/>
  <c r="P297" i="33"/>
  <c r="Q428" i="33"/>
  <c r="N116" i="33"/>
  <c r="O116" i="33" s="1"/>
  <c r="P88" i="33"/>
  <c r="P33" i="33"/>
  <c r="N165" i="33"/>
  <c r="O165" i="33" s="1"/>
  <c r="N51" i="33"/>
  <c r="O51" i="33" s="1"/>
  <c r="N69" i="33"/>
  <c r="O69" i="33" s="1"/>
  <c r="P321" i="33"/>
  <c r="R321" i="33" s="1"/>
  <c r="S321" i="33" s="1"/>
  <c r="U321" i="33" s="1"/>
  <c r="V321" i="33" s="1"/>
  <c r="P307" i="33"/>
  <c r="Q212" i="33"/>
  <c r="N176" i="33"/>
  <c r="O176" i="33" s="1"/>
  <c r="Q82" i="33"/>
  <c r="N82" i="33"/>
  <c r="O82" i="33" s="1"/>
  <c r="P223" i="33"/>
  <c r="P104" i="33"/>
  <c r="N416" i="33"/>
  <c r="O416" i="33" s="1"/>
  <c r="Q451" i="33"/>
  <c r="Q452" i="33"/>
  <c r="Q390" i="33"/>
  <c r="Q315" i="33"/>
  <c r="Q44" i="33"/>
  <c r="P266" i="33"/>
  <c r="Q33" i="33"/>
  <c r="P444" i="33"/>
  <c r="P316" i="33"/>
  <c r="R316" i="33" s="1"/>
  <c r="S316" i="33" s="1"/>
  <c r="T316" i="33" s="1"/>
  <c r="P484" i="33"/>
  <c r="R484" i="33" s="1"/>
  <c r="Q365" i="33"/>
  <c r="N188" i="33"/>
  <c r="O188" i="33" s="1"/>
  <c r="N418" i="33"/>
  <c r="O418" i="33" s="1"/>
  <c r="P57" i="33"/>
  <c r="P34" i="33"/>
  <c r="P258" i="33"/>
  <c r="P432" i="33"/>
  <c r="P40" i="33"/>
  <c r="P193" i="33"/>
  <c r="Q85" i="33"/>
  <c r="Q27" i="33"/>
  <c r="P186" i="33"/>
  <c r="R186" i="33" s="1"/>
  <c r="Q146" i="33"/>
  <c r="P103" i="33"/>
  <c r="R103" i="33" s="1"/>
  <c r="Q494" i="33"/>
  <c r="N103" i="33"/>
  <c r="O103" i="33" s="1"/>
  <c r="Q513" i="33"/>
  <c r="N465" i="33"/>
  <c r="O465" i="33" s="1"/>
  <c r="Q524" i="33"/>
  <c r="N226" i="33"/>
  <c r="O226" i="33" s="1"/>
  <c r="P445" i="33"/>
  <c r="Q330" i="33"/>
  <c r="N50" i="33"/>
  <c r="O50" i="33" s="1"/>
  <c r="N31" i="33"/>
  <c r="O31" i="33" s="1"/>
  <c r="Q57" i="33"/>
  <c r="P94" i="33"/>
  <c r="N112" i="33"/>
  <c r="O112" i="33" s="1"/>
  <c r="P460" i="33"/>
  <c r="Q341" i="33"/>
  <c r="N89" i="33"/>
  <c r="O89" i="33" s="1"/>
  <c r="P489" i="33"/>
  <c r="N521" i="33"/>
  <c r="O521" i="33" s="1"/>
  <c r="Q473" i="33"/>
  <c r="P359" i="33"/>
  <c r="Q37" i="33"/>
  <c r="N245" i="33"/>
  <c r="O245" i="33" s="1"/>
  <c r="Q392" i="33"/>
  <c r="Q500" i="33"/>
  <c r="N43" i="33"/>
  <c r="O43" i="33" s="1"/>
  <c r="Q28" i="33"/>
  <c r="Q154" i="33"/>
  <c r="Q345" i="33"/>
  <c r="P194" i="33"/>
  <c r="P335" i="33"/>
  <c r="Q499" i="33"/>
  <c r="P385" i="33"/>
  <c r="N199" i="33"/>
  <c r="O199" i="33" s="1"/>
  <c r="N59" i="33"/>
  <c r="O59" i="33" s="1"/>
  <c r="N149" i="33"/>
  <c r="O149" i="33" s="1"/>
  <c r="N349" i="33"/>
  <c r="O349" i="33" s="1"/>
  <c r="P513" i="33"/>
  <c r="P323" i="33"/>
  <c r="P185" i="33"/>
  <c r="R185" i="33" s="1"/>
  <c r="Q502" i="33"/>
  <c r="P96" i="33"/>
  <c r="P288" i="33"/>
  <c r="N206" i="33"/>
  <c r="O206" i="33" s="1"/>
  <c r="Q97" i="33"/>
  <c r="N515" i="33"/>
  <c r="O515" i="33" s="1"/>
  <c r="Q413" i="33"/>
  <c r="N19" i="33"/>
  <c r="O19" i="33" s="1"/>
  <c r="P133" i="33"/>
  <c r="P496" i="33"/>
  <c r="R496" i="33" s="1"/>
  <c r="N262" i="33"/>
  <c r="O262" i="33" s="1"/>
  <c r="Q267" i="33"/>
  <c r="N132" i="33"/>
  <c r="O132" i="33" s="1"/>
  <c r="P65" i="33"/>
  <c r="P247" i="33"/>
  <c r="P87" i="33"/>
  <c r="R87" i="33" s="1"/>
  <c r="P365" i="33"/>
  <c r="N399" i="33"/>
  <c r="O399" i="33" s="1"/>
  <c r="Q25" i="33"/>
  <c r="N496" i="33"/>
  <c r="O496" i="33" s="1"/>
  <c r="P221" i="33"/>
  <c r="R221" i="33" s="1"/>
  <c r="Q282" i="33"/>
  <c r="P433" i="33"/>
  <c r="R433" i="33" s="1"/>
  <c r="P477" i="33"/>
  <c r="R477" i="33" s="1"/>
  <c r="P520" i="33"/>
  <c r="P525" i="33"/>
  <c r="P72" i="33"/>
  <c r="P36" i="33"/>
  <c r="N360" i="33"/>
  <c r="O360" i="33" s="1"/>
  <c r="Q493" i="33"/>
  <c r="P83" i="33"/>
  <c r="P345" i="33"/>
  <c r="Q30" i="33"/>
  <c r="Q475" i="33"/>
  <c r="Q204" i="33"/>
  <c r="N118" i="33"/>
  <c r="O118" i="33" s="1"/>
  <c r="Q329" i="33"/>
  <c r="N219" i="33"/>
  <c r="O219" i="33" s="1"/>
  <c r="Q232" i="33"/>
  <c r="Q192" i="33"/>
  <c r="N242" i="33"/>
  <c r="O242" i="33" s="1"/>
  <c r="P155" i="33"/>
  <c r="P49" i="33"/>
  <c r="R49" i="33" s="1"/>
  <c r="Q308" i="33"/>
  <c r="Q191" i="33"/>
  <c r="Q214" i="33"/>
  <c r="Q194" i="33"/>
  <c r="N332" i="33"/>
  <c r="O332" i="33" s="1"/>
  <c r="N72" i="33"/>
  <c r="O72" i="33" s="1"/>
  <c r="N510" i="33"/>
  <c r="O510" i="33" s="1"/>
  <c r="Q514" i="33"/>
  <c r="N182" i="33"/>
  <c r="O182" i="33" s="1"/>
  <c r="P170" i="33"/>
  <c r="Q174" i="33"/>
  <c r="N260" i="33"/>
  <c r="O260" i="33" s="1"/>
  <c r="N281" i="33"/>
  <c r="O281" i="33" s="1"/>
  <c r="Q229" i="33"/>
  <c r="N340" i="33"/>
  <c r="O340" i="33" s="1"/>
  <c r="P45" i="33"/>
  <c r="R45" i="33" s="1"/>
  <c r="N319" i="33"/>
  <c r="O319" i="33" s="1"/>
  <c r="P114" i="33"/>
  <c r="N302" i="33"/>
  <c r="O302" i="33" s="1"/>
  <c r="Q264" i="33"/>
  <c r="P382" i="33"/>
  <c r="Q505" i="33"/>
  <c r="N173" i="33"/>
  <c r="O173" i="33" s="1"/>
  <c r="Q338" i="33"/>
  <c r="P459" i="33"/>
  <c r="Q394" i="33"/>
  <c r="Q387" i="33"/>
  <c r="Q200" i="33"/>
  <c r="N57" i="33"/>
  <c r="O57" i="33" s="1"/>
  <c r="Q75" i="33"/>
  <c r="Q471" i="33"/>
  <c r="P159" i="33"/>
  <c r="N296" i="33"/>
  <c r="O296" i="33" s="1"/>
  <c r="P141" i="33"/>
  <c r="P245" i="33"/>
  <c r="N29" i="33"/>
  <c r="O29" i="33" s="1"/>
  <c r="P191" i="33"/>
  <c r="N146" i="33"/>
  <c r="O146" i="33" s="1"/>
  <c r="N446" i="33"/>
  <c r="O446" i="33" s="1"/>
  <c r="N126" i="33"/>
  <c r="O126" i="33" s="1"/>
  <c r="N327" i="33"/>
  <c r="O327" i="33" s="1"/>
  <c r="P208" i="33"/>
  <c r="P372" i="33"/>
  <c r="N372" i="33"/>
  <c r="O372" i="33" s="1"/>
  <c r="P463" i="33"/>
  <c r="R463" i="33" s="1"/>
  <c r="S463" i="33" s="1"/>
  <c r="P306" i="33"/>
  <c r="N114" i="33"/>
  <c r="O114" i="33" s="1"/>
  <c r="Q197" i="33"/>
  <c r="P71" i="33"/>
  <c r="Q65" i="33"/>
  <c r="Q416" i="33"/>
  <c r="N174" i="33"/>
  <c r="O174" i="33" s="1"/>
  <c r="P474" i="33"/>
  <c r="N201" i="33"/>
  <c r="O201" i="33" s="1"/>
  <c r="N341" i="33"/>
  <c r="O341" i="33" s="1"/>
  <c r="Q507" i="33"/>
  <c r="P447" i="33"/>
  <c r="P346" i="33"/>
  <c r="P73" i="33"/>
  <c r="Q459" i="33"/>
  <c r="N370" i="33"/>
  <c r="O370" i="33" s="1"/>
  <c r="Q353" i="33"/>
  <c r="N467" i="33"/>
  <c r="O467" i="33" s="1"/>
  <c r="P115" i="33"/>
  <c r="P469" i="33"/>
  <c r="N287" i="33"/>
  <c r="O287" i="33" s="1"/>
  <c r="Q125" i="33"/>
  <c r="N191" i="33"/>
  <c r="O191" i="33" s="1"/>
  <c r="N294" i="33"/>
  <c r="O294" i="33" s="1"/>
  <c r="N61" i="33"/>
  <c r="O61" i="33" s="1"/>
  <c r="P424" i="33"/>
  <c r="N500" i="33"/>
  <c r="O500" i="33" s="1"/>
  <c r="N292" i="33"/>
  <c r="O292" i="33" s="1"/>
  <c r="Q84" i="33"/>
  <c r="P441" i="33"/>
  <c r="Q367" i="33"/>
  <c r="P263" i="33"/>
  <c r="P210" i="33"/>
  <c r="N166" i="33"/>
  <c r="O166" i="33" s="1"/>
  <c r="Q193" i="33"/>
  <c r="N110" i="33"/>
  <c r="O110" i="33" s="1"/>
  <c r="N311" i="33"/>
  <c r="O311" i="33" s="1"/>
  <c r="Q39" i="33"/>
  <c r="Q73" i="33"/>
  <c r="N459" i="33"/>
  <c r="O459" i="33" s="1"/>
  <c r="N84" i="33"/>
  <c r="O84" i="33" s="1"/>
  <c r="Q469" i="33"/>
  <c r="P302" i="33"/>
  <c r="R302" i="33" s="1"/>
  <c r="N20" i="33"/>
  <c r="O20" i="33" s="1"/>
  <c r="P325" i="33"/>
  <c r="Q231" i="33"/>
  <c r="N301" i="33"/>
  <c r="O301" i="33" s="1"/>
  <c r="Q386" i="33"/>
  <c r="N168" i="33"/>
  <c r="O168" i="33" s="1"/>
  <c r="N526" i="33"/>
  <c r="O526" i="33" s="1"/>
  <c r="P128" i="33"/>
  <c r="P162" i="33"/>
  <c r="Q474" i="33"/>
  <c r="Q148" i="33"/>
  <c r="Q389" i="33"/>
  <c r="Q498" i="33"/>
  <c r="P95" i="33"/>
  <c r="Q60" i="33"/>
  <c r="N177" i="33"/>
  <c r="O177" i="33" s="1"/>
  <c r="N512" i="33"/>
  <c r="O512" i="33" s="1"/>
  <c r="N401" i="33"/>
  <c r="O401" i="33" s="1"/>
  <c r="N337" i="33"/>
  <c r="O337" i="33" s="1"/>
  <c r="Q397" i="33"/>
  <c r="P423" i="33"/>
  <c r="R423" i="33" s="1"/>
  <c r="Q235" i="33"/>
  <c r="N481" i="33"/>
  <c r="O481" i="33" s="1"/>
  <c r="Q526" i="33"/>
  <c r="Q166" i="33"/>
  <c r="Q272" i="33"/>
  <c r="Q96" i="33"/>
  <c r="N148" i="33"/>
  <c r="O148" i="33" s="1"/>
  <c r="N412" i="33"/>
  <c r="O412" i="33" s="1"/>
  <c r="N119" i="33"/>
  <c r="O119" i="33" s="1"/>
  <c r="N155" i="33"/>
  <c r="O155" i="33" s="1"/>
  <c r="Q268" i="33"/>
  <c r="P116" i="33"/>
  <c r="R116" i="33" s="1"/>
  <c r="N331" i="33"/>
  <c r="O331" i="33" s="1"/>
  <c r="N222" i="33"/>
  <c r="O222" i="33" s="1"/>
  <c r="N125" i="33"/>
  <c r="O125" i="33" s="1"/>
  <c r="P219" i="33"/>
  <c r="N208" i="33"/>
  <c r="O208" i="33" s="1"/>
  <c r="P232" i="33"/>
  <c r="N147" i="33"/>
  <c r="O147" i="33" s="1"/>
  <c r="P402" i="33"/>
  <c r="R402" i="33" s="1"/>
  <c r="Q440" i="33"/>
  <c r="P415" i="33"/>
  <c r="N306" i="33"/>
  <c r="O306" i="33" s="1"/>
  <c r="P318" i="33"/>
  <c r="Q375" i="33"/>
  <c r="Q41" i="33"/>
  <c r="Q170" i="33"/>
  <c r="Q55" i="33"/>
  <c r="Q374" i="33"/>
  <c r="P101" i="33"/>
  <c r="N320" i="33"/>
  <c r="O320" i="33" s="1"/>
  <c r="Q21" i="33"/>
  <c r="Q323" i="33"/>
  <c r="Q343" i="33"/>
  <c r="P451" i="33"/>
  <c r="Q276" i="33"/>
  <c r="P201" i="33"/>
  <c r="P482" i="33"/>
  <c r="R482" i="33" s="1"/>
  <c r="S482" i="33" s="1"/>
  <c r="U482" i="33" s="1"/>
  <c r="V482" i="33" s="1"/>
  <c r="Q436" i="33"/>
  <c r="Q254" i="33"/>
  <c r="N24" i="33"/>
  <c r="O24" i="33" s="1"/>
  <c r="P305" i="33"/>
  <c r="N203" i="33"/>
  <c r="O203" i="33" s="1"/>
  <c r="Q134" i="33"/>
  <c r="P262" i="33"/>
  <c r="N128" i="33"/>
  <c r="O128" i="33" s="1"/>
  <c r="Q478" i="33"/>
  <c r="N413" i="33"/>
  <c r="O413" i="33" s="1"/>
  <c r="N448" i="33"/>
  <c r="O448" i="33" s="1"/>
  <c r="Q480" i="33"/>
  <c r="N282" i="33"/>
  <c r="O282" i="33" s="1"/>
  <c r="N436" i="33"/>
  <c r="O436" i="33" s="1"/>
  <c r="N491" i="33"/>
  <c r="O491" i="33" s="1"/>
  <c r="Q377" i="33"/>
  <c r="P317" i="33"/>
  <c r="P145" i="33"/>
  <c r="P422" i="33"/>
  <c r="N385" i="33"/>
  <c r="O385" i="33" s="1"/>
  <c r="Q422" i="33"/>
  <c r="P361" i="33"/>
  <c r="N338" i="33"/>
  <c r="O338" i="33" s="1"/>
  <c r="Q129" i="33"/>
  <c r="P76" i="33"/>
  <c r="R76" i="33" s="1"/>
  <c r="S76" i="33" s="1"/>
  <c r="U76" i="33" s="1"/>
  <c r="V76" i="33" s="1"/>
  <c r="P394" i="33"/>
  <c r="N396" i="33"/>
  <c r="O396" i="33" s="1"/>
  <c r="P334" i="33"/>
  <c r="N48" i="33"/>
  <c r="O48" i="33" s="1"/>
  <c r="Q404" i="33"/>
  <c r="N417" i="33"/>
  <c r="O417" i="33" s="1"/>
  <c r="N380" i="33"/>
  <c r="O380" i="33" s="1"/>
  <c r="N38" i="33"/>
  <c r="O38" i="33" s="1"/>
  <c r="Q420" i="33"/>
  <c r="P89" i="33"/>
  <c r="Q38" i="33"/>
  <c r="P224" i="33"/>
  <c r="Q457" i="33"/>
  <c r="P446" i="33"/>
  <c r="R446" i="33" s="1"/>
  <c r="Q491" i="33"/>
  <c r="N475" i="33"/>
  <c r="O475" i="33" s="1"/>
  <c r="Q188" i="33"/>
  <c r="P483" i="33"/>
  <c r="R483" i="33" s="1"/>
  <c r="P121" i="33"/>
  <c r="Q510" i="33"/>
  <c r="P129" i="33"/>
  <c r="P501" i="33"/>
  <c r="Q297" i="33"/>
  <c r="N255" i="33"/>
  <c r="O255" i="33" s="1"/>
  <c r="N317" i="33"/>
  <c r="O317" i="33" s="1"/>
  <c r="N367" i="33"/>
  <c r="O367" i="33" s="1"/>
  <c r="N518" i="33"/>
  <c r="O518" i="33" s="1"/>
  <c r="P222" i="33"/>
  <c r="P52" i="33"/>
  <c r="Q91" i="33"/>
  <c r="P529" i="33"/>
  <c r="N284" i="33"/>
  <c r="O284" i="33" s="1"/>
  <c r="Q123" i="33"/>
  <c r="P487" i="33"/>
  <c r="Q184" i="33"/>
  <c r="P322" i="33"/>
  <c r="N40" i="33"/>
  <c r="O40" i="33" s="1"/>
  <c r="P507" i="33"/>
  <c r="N305" i="33"/>
  <c r="O305" i="33" s="1"/>
  <c r="P279" i="33"/>
  <c r="P350" i="33"/>
  <c r="Q62" i="33"/>
  <c r="Q462" i="33"/>
  <c r="Q230" i="33"/>
  <c r="N257" i="33"/>
  <c r="O257" i="33" s="1"/>
  <c r="Q317" i="33"/>
  <c r="Q105" i="33"/>
  <c r="Q70" i="33"/>
  <c r="N480" i="33"/>
  <c r="O480" i="33" s="1"/>
  <c r="N295" i="33"/>
  <c r="O295" i="33" s="1"/>
  <c r="Q305" i="33"/>
  <c r="Q401" i="33"/>
  <c r="Q114" i="33"/>
  <c r="N65" i="33"/>
  <c r="O65" i="33" s="1"/>
  <c r="N474" i="33"/>
  <c r="O474" i="33" s="1"/>
  <c r="Q147" i="33"/>
  <c r="P466" i="33"/>
  <c r="P242" i="33"/>
  <c r="Q158" i="33"/>
  <c r="N303" i="33"/>
  <c r="O303" i="33" s="1"/>
  <c r="N46" i="33"/>
  <c r="O46" i="33" s="1"/>
  <c r="N60" i="33"/>
  <c r="O60" i="33" s="1"/>
  <c r="P377" i="33"/>
  <c r="N130" i="33"/>
  <c r="O130" i="33" s="1"/>
  <c r="P109" i="33"/>
  <c r="N400" i="33"/>
  <c r="O400" i="33" s="1"/>
  <c r="Q242" i="33"/>
  <c r="P371" i="33"/>
  <c r="P261" i="33"/>
  <c r="N81" i="33"/>
  <c r="O81" i="33" s="1"/>
  <c r="Q133" i="33"/>
  <c r="N432" i="33"/>
  <c r="O432" i="33" s="1"/>
  <c r="Q355" i="33"/>
  <c r="N66" i="33"/>
  <c r="O66" i="33" s="1"/>
  <c r="P108" i="33"/>
  <c r="Q208" i="33"/>
  <c r="P522" i="33"/>
  <c r="N522" i="33"/>
  <c r="O522" i="33" s="1"/>
  <c r="Q273" i="33"/>
  <c r="Q135" i="33"/>
  <c r="Q244" i="33"/>
  <c r="N328" i="33"/>
  <c r="O328" i="33" s="1"/>
  <c r="P198" i="33"/>
  <c r="R198" i="33" s="1"/>
  <c r="P47" i="33"/>
  <c r="P512" i="33"/>
  <c r="P498" i="33"/>
  <c r="N503" i="33"/>
  <c r="O503" i="33" s="1"/>
  <c r="P275" i="33"/>
  <c r="P112" i="33"/>
  <c r="N52" i="33"/>
  <c r="O52" i="33" s="1"/>
  <c r="P314" i="33"/>
  <c r="Q481" i="33"/>
  <c r="P510" i="33"/>
  <c r="Q448" i="33"/>
  <c r="Q99" i="33"/>
  <c r="N77" i="33"/>
  <c r="O77" i="33" s="1"/>
  <c r="P77" i="33"/>
  <c r="N64" i="33"/>
  <c r="O64" i="33" s="1"/>
  <c r="Q372" i="33"/>
  <c r="Q382" i="33"/>
  <c r="N276" i="33"/>
  <c r="O276" i="33" s="1"/>
  <c r="N35" i="33"/>
  <c r="O35" i="33" s="1"/>
  <c r="Q94" i="33"/>
  <c r="N357" i="33"/>
  <c r="O357" i="33" s="1"/>
  <c r="P357" i="33"/>
  <c r="Q527" i="33"/>
  <c r="P311" i="33"/>
  <c r="Q324" i="33"/>
  <c r="P38" i="33"/>
  <c r="Q127" i="33"/>
  <c r="Q228" i="33"/>
  <c r="Q121" i="33"/>
  <c r="N137" i="33"/>
  <c r="O137" i="33" s="1"/>
  <c r="P213" i="33"/>
  <c r="Q83" i="33"/>
  <c r="N289" i="33"/>
  <c r="O289" i="33" s="1"/>
  <c r="N44" i="33"/>
  <c r="O44" i="33" s="1"/>
  <c r="P119" i="33"/>
  <c r="R119" i="33" s="1"/>
  <c r="N411" i="33"/>
  <c r="O411" i="33" s="1"/>
  <c r="P90" i="33"/>
  <c r="P254" i="33"/>
  <c r="R254" i="33" s="1"/>
  <c r="Q31" i="33"/>
  <c r="Q466" i="33"/>
  <c r="Q411" i="33"/>
  <c r="P440" i="33"/>
  <c r="Q172" i="33"/>
  <c r="Q81" i="33"/>
  <c r="N193" i="33"/>
  <c r="O193" i="33" s="1"/>
  <c r="Q19" i="33"/>
  <c r="P211" i="33"/>
  <c r="P147" i="33"/>
  <c r="N345" i="33"/>
  <c r="O345" i="33" s="1"/>
  <c r="N220" i="33"/>
  <c r="O220" i="33" s="1"/>
  <c r="N377" i="33"/>
  <c r="O377" i="33" s="1"/>
  <c r="P416" i="33"/>
  <c r="P25" i="33"/>
  <c r="N115" i="33"/>
  <c r="O115" i="33" s="1"/>
  <c r="Q98" i="33"/>
  <c r="P253" i="33"/>
  <c r="Q412" i="33"/>
  <c r="N185" i="33"/>
  <c r="O185" i="33" s="1"/>
  <c r="Q138" i="33"/>
  <c r="P408" i="33"/>
  <c r="P396" i="33"/>
  <c r="P419" i="33"/>
  <c r="P132" i="33"/>
  <c r="N472" i="33"/>
  <c r="O472" i="33" s="1"/>
  <c r="N200" i="33"/>
  <c r="O200" i="33" s="1"/>
  <c r="N264" i="33"/>
  <c r="O264" i="33" s="1"/>
  <c r="Q476" i="33"/>
  <c r="P99" i="33"/>
  <c r="N169" i="33"/>
  <c r="O169" i="33" s="1"/>
  <c r="N47" i="33"/>
  <c r="O47" i="33" s="1"/>
  <c r="P476" i="33"/>
  <c r="P66" i="33"/>
  <c r="N70" i="33"/>
  <c r="O70" i="33" s="1"/>
  <c r="N151" i="33"/>
  <c r="O151" i="33" s="1"/>
  <c r="N256" i="33"/>
  <c r="O256" i="33" s="1"/>
  <c r="P68" i="33"/>
  <c r="R68" i="33" s="1"/>
  <c r="S68" i="33" s="1"/>
  <c r="T68" i="33" s="1"/>
  <c r="N134" i="33"/>
  <c r="O134" i="33" s="1"/>
  <c r="P351" i="33"/>
  <c r="R351" i="33" s="1"/>
  <c r="Q132" i="33"/>
  <c r="N111" i="33"/>
  <c r="O111" i="33" s="1"/>
  <c r="Q479" i="33"/>
  <c r="N270" i="33"/>
  <c r="O270" i="33" s="1"/>
  <c r="P226" i="33"/>
  <c r="N233" i="33"/>
  <c r="O233" i="33" s="1"/>
  <c r="N58" i="33"/>
  <c r="O58" i="33" s="1"/>
  <c r="P328" i="33"/>
  <c r="N30" i="33"/>
  <c r="O30" i="33" s="1"/>
  <c r="Q522" i="33"/>
  <c r="N394" i="33"/>
  <c r="O394" i="33" s="1"/>
  <c r="Q328" i="33"/>
  <c r="P43" i="33"/>
  <c r="Q26" i="33"/>
  <c r="B273" i="23"/>
  <c r="B34" i="24" s="1"/>
  <c r="T720" i="33"/>
  <c r="U1053" i="33"/>
  <c r="V1053" i="33" s="1"/>
  <c r="T1053" i="33"/>
  <c r="U643" i="33"/>
  <c r="V643" i="33" s="1"/>
  <c r="T643" i="33"/>
  <c r="U624" i="33"/>
  <c r="V624" i="33" s="1"/>
  <c r="T624" i="33"/>
  <c r="U552" i="33"/>
  <c r="V552" i="33" s="1"/>
  <c r="T552" i="33"/>
  <c r="U937" i="33"/>
  <c r="V937" i="33" s="1"/>
  <c r="T937" i="33"/>
  <c r="S839" i="33" l="1"/>
  <c r="R751" i="33"/>
  <c r="S751" i="33" s="1"/>
  <c r="T751" i="33" s="1"/>
  <c r="R914" i="33"/>
  <c r="R976" i="33"/>
  <c r="S976" i="33" s="1"/>
  <c r="R90" i="33"/>
  <c r="R905" i="33"/>
  <c r="R1027" i="33"/>
  <c r="S1027" i="33" s="1"/>
  <c r="R859" i="33"/>
  <c r="S859" i="33" s="1"/>
  <c r="R318" i="33"/>
  <c r="S318" i="33" s="1"/>
  <c r="R965" i="33"/>
  <c r="R677" i="33"/>
  <c r="S677" i="33" s="1"/>
  <c r="S402" i="33"/>
  <c r="T402" i="33" s="1"/>
  <c r="R763" i="33"/>
  <c r="S763" i="33" s="1"/>
  <c r="U763" i="33" s="1"/>
  <c r="V763" i="33" s="1"/>
  <c r="R986" i="33"/>
  <c r="S986" i="33" s="1"/>
  <c r="R836" i="33"/>
  <c r="S836" i="33" s="1"/>
  <c r="R969" i="33"/>
  <c r="S969" i="33" s="1"/>
  <c r="R785" i="33"/>
  <c r="R925" i="33"/>
  <c r="S925" i="33" s="1"/>
  <c r="S939" i="33"/>
  <c r="T939" i="33" s="1"/>
  <c r="R104" i="33"/>
  <c r="S104" i="33" s="1"/>
  <c r="U104" i="33" s="1"/>
  <c r="V104" i="33" s="1"/>
  <c r="S929" i="33"/>
  <c r="S483" i="33"/>
  <c r="U483" i="33" s="1"/>
  <c r="V483" i="33" s="1"/>
  <c r="R92" i="33"/>
  <c r="S92" i="33" s="1"/>
  <c r="U92" i="33" s="1"/>
  <c r="V92" i="33" s="1"/>
  <c r="R288" i="33"/>
  <c r="S288" i="33" s="1"/>
  <c r="U288" i="33" s="1"/>
  <c r="V288" i="33" s="1"/>
  <c r="R940" i="33"/>
  <c r="S940" i="33" s="1"/>
  <c r="R555" i="33"/>
  <c r="S555" i="33" s="1"/>
  <c r="S619" i="33"/>
  <c r="R917" i="33"/>
  <c r="S917" i="33" s="1"/>
  <c r="R1036" i="33"/>
  <c r="S1036" i="33" s="1"/>
  <c r="R738" i="33"/>
  <c r="R932" i="33"/>
  <c r="R25" i="33"/>
  <c r="S25" i="33" s="1"/>
  <c r="U25" i="33" s="1"/>
  <c r="V25" i="33" s="1"/>
  <c r="R704" i="33"/>
  <c r="S704" i="33" s="1"/>
  <c r="U704" i="33" s="1"/>
  <c r="V704" i="33" s="1"/>
  <c r="S691" i="33"/>
  <c r="U691" i="33" s="1"/>
  <c r="V691" i="33" s="1"/>
  <c r="R998" i="33"/>
  <c r="S998" i="33" s="1"/>
  <c r="R872" i="33"/>
  <c r="S872" i="33" s="1"/>
  <c r="R714" i="33"/>
  <c r="S714" i="33" s="1"/>
  <c r="U714" i="33" s="1"/>
  <c r="V714" i="33" s="1"/>
  <c r="R110" i="33"/>
  <c r="S110" i="33" s="1"/>
  <c r="R416" i="33"/>
  <c r="S416" i="33" s="1"/>
  <c r="T416" i="33" s="1"/>
  <c r="U815" i="33"/>
  <c r="V815" i="33" s="1"/>
  <c r="R159" i="33"/>
  <c r="S159" i="33" s="1"/>
  <c r="U159" i="33" s="1"/>
  <c r="V159" i="33" s="1"/>
  <c r="U241" i="33"/>
  <c r="V241" i="33" s="1"/>
  <c r="S717" i="33"/>
  <c r="R973" i="33"/>
  <c r="S973" i="33" s="1"/>
  <c r="T973" i="33" s="1"/>
  <c r="R564" i="33"/>
  <c r="S564" i="33" s="1"/>
  <c r="R1048" i="33"/>
  <c r="S1048" i="33" s="1"/>
  <c r="R501" i="33"/>
  <c r="S501" i="33" s="1"/>
  <c r="R791" i="33"/>
  <c r="S791" i="33" s="1"/>
  <c r="R207" i="33"/>
  <c r="S207" i="33" s="1"/>
  <c r="U207" i="33" s="1"/>
  <c r="V207" i="33" s="1"/>
  <c r="T702" i="33"/>
  <c r="R946" i="33"/>
  <c r="T838" i="33"/>
  <c r="R223" i="33"/>
  <c r="S223" i="33" s="1"/>
  <c r="R213" i="33"/>
  <c r="S213" i="33" s="1"/>
  <c r="U213" i="33" s="1"/>
  <c r="V213" i="33" s="1"/>
  <c r="R346" i="33"/>
  <c r="S346" i="33" s="1"/>
  <c r="R953" i="33"/>
  <c r="S953" i="33" s="1"/>
  <c r="R784" i="33"/>
  <c r="R270" i="33"/>
  <c r="S270" i="33" s="1"/>
  <c r="R262" i="33"/>
  <c r="S262" i="33" s="1"/>
  <c r="R405" i="33"/>
  <c r="S405" i="33" s="1"/>
  <c r="U405" i="33" s="1"/>
  <c r="V405" i="33" s="1"/>
  <c r="R274" i="33"/>
  <c r="S274" i="33" s="1"/>
  <c r="U274" i="33" s="1"/>
  <c r="V274" i="33" s="1"/>
  <c r="R1040" i="33"/>
  <c r="S1040" i="33" s="1"/>
  <c r="T1040" i="33" s="1"/>
  <c r="R961" i="33"/>
  <c r="S961" i="33" s="1"/>
  <c r="T569" i="33"/>
  <c r="R222" i="33"/>
  <c r="S222" i="33" s="1"/>
  <c r="R335" i="33"/>
  <c r="S335" i="33" s="1"/>
  <c r="U335" i="33" s="1"/>
  <c r="V335" i="33" s="1"/>
  <c r="R825" i="33"/>
  <c r="S825" i="33" s="1"/>
  <c r="T825" i="33" s="1"/>
  <c r="R884" i="33"/>
  <c r="S884" i="33" s="1"/>
  <c r="U884" i="33" s="1"/>
  <c r="V884" i="33" s="1"/>
  <c r="S1026" i="33"/>
  <c r="U1026" i="33" s="1"/>
  <c r="V1026" i="33" s="1"/>
  <c r="R853" i="33"/>
  <c r="S853" i="33" s="1"/>
  <c r="R954" i="33"/>
  <c r="S954" i="33" s="1"/>
  <c r="R912" i="33"/>
  <c r="S912" i="33" s="1"/>
  <c r="R406" i="33"/>
  <c r="S406" i="33" s="1"/>
  <c r="U406" i="33" s="1"/>
  <c r="V406" i="33" s="1"/>
  <c r="R689" i="33"/>
  <c r="S689" i="33" s="1"/>
  <c r="S879" i="33"/>
  <c r="R728" i="33"/>
  <c r="S45" i="33"/>
  <c r="U45" i="33" s="1"/>
  <c r="V45" i="33" s="1"/>
  <c r="R487" i="33"/>
  <c r="S487" i="33" s="1"/>
  <c r="R968" i="33"/>
  <c r="S968" i="33" s="1"/>
  <c r="R565" i="33"/>
  <c r="S565" i="33" s="1"/>
  <c r="T178" i="33"/>
  <c r="R607" i="33"/>
  <c r="S607" i="33" s="1"/>
  <c r="R224" i="33"/>
  <c r="S224" i="33" s="1"/>
  <c r="R894" i="33"/>
  <c r="S894" i="33" s="1"/>
  <c r="S847" i="33"/>
  <c r="R596" i="33"/>
  <c r="S596" i="33" s="1"/>
  <c r="S576" i="33"/>
  <c r="S351" i="33"/>
  <c r="U351" i="33" s="1"/>
  <c r="V351" i="33" s="1"/>
  <c r="R112" i="33"/>
  <c r="S112" i="33" s="1"/>
  <c r="T112" i="33" s="1"/>
  <c r="R1021" i="33"/>
  <c r="S1021" i="33" s="1"/>
  <c r="U1021" i="33" s="1"/>
  <c r="V1021" i="33" s="1"/>
  <c r="U833" i="33"/>
  <c r="V833" i="33" s="1"/>
  <c r="R525" i="33"/>
  <c r="S525" i="33" s="1"/>
  <c r="T525" i="33" s="1"/>
  <c r="R489" i="33"/>
  <c r="S489" i="33" s="1"/>
  <c r="U489" i="33" s="1"/>
  <c r="V489" i="33" s="1"/>
  <c r="R958" i="33"/>
  <c r="S958" i="33" s="1"/>
  <c r="T958" i="33" s="1"/>
  <c r="R952" i="33"/>
  <c r="S952" i="33" s="1"/>
  <c r="T952" i="33" s="1"/>
  <c r="R975" i="33"/>
  <c r="S975" i="33" s="1"/>
  <c r="S670" i="33"/>
  <c r="R824" i="33"/>
  <c r="S824" i="33" s="1"/>
  <c r="R748" i="33"/>
  <c r="R709" i="33"/>
  <c r="S709" i="33" s="1"/>
  <c r="R108" i="33"/>
  <c r="S108" i="33" s="1"/>
  <c r="U108" i="33" s="1"/>
  <c r="V108" i="33" s="1"/>
  <c r="R419" i="33"/>
  <c r="S419" i="33" s="1"/>
  <c r="U419" i="33" s="1"/>
  <c r="V419" i="33" s="1"/>
  <c r="S254" i="33"/>
  <c r="U254" i="33" s="1"/>
  <c r="V254" i="33" s="1"/>
  <c r="R77" i="33"/>
  <c r="R512" i="33"/>
  <c r="S512" i="33" s="1"/>
  <c r="R219" i="33"/>
  <c r="S219" i="33" s="1"/>
  <c r="U219" i="33" s="1"/>
  <c r="V219" i="33" s="1"/>
  <c r="R34" i="33"/>
  <c r="S34" i="33" s="1"/>
  <c r="R464" i="33"/>
  <c r="S464" i="33" s="1"/>
  <c r="R322" i="33"/>
  <c r="S322" i="33" s="1"/>
  <c r="S116" i="33"/>
  <c r="U116" i="33" s="1"/>
  <c r="V116" i="33" s="1"/>
  <c r="S423" i="33"/>
  <c r="U423" i="33" s="1"/>
  <c r="V423" i="33" s="1"/>
  <c r="R503" i="33"/>
  <c r="R140" i="33"/>
  <c r="S140" i="33" s="1"/>
  <c r="R391" i="33"/>
  <c r="S391" i="33" s="1"/>
  <c r="R306" i="33"/>
  <c r="S306" i="33" s="1"/>
  <c r="R142" i="33"/>
  <c r="S142" i="33" s="1"/>
  <c r="T142" i="33" s="1"/>
  <c r="S286" i="33"/>
  <c r="R22" i="33"/>
  <c r="S22" i="33" s="1"/>
  <c r="T22" i="33" s="1"/>
  <c r="R259" i="33"/>
  <c r="S259" i="33" s="1"/>
  <c r="T259" i="33" s="1"/>
  <c r="R604" i="33"/>
  <c r="S604" i="33" s="1"/>
  <c r="S198" i="33"/>
  <c r="U198" i="33" s="1"/>
  <c r="V198" i="33" s="1"/>
  <c r="R734" i="33"/>
  <c r="S734" i="33" s="1"/>
  <c r="R128" i="33"/>
  <c r="R143" i="33"/>
  <c r="S143" i="33" s="1"/>
  <c r="R414" i="33"/>
  <c r="S414" i="33" s="1"/>
  <c r="T414" i="33" s="1"/>
  <c r="R211" i="33"/>
  <c r="S211" i="33" s="1"/>
  <c r="U211" i="33" s="1"/>
  <c r="V211" i="33" s="1"/>
  <c r="R361" i="33"/>
  <c r="S361" i="33" s="1"/>
  <c r="T361" i="33" s="1"/>
  <c r="R334" i="33"/>
  <c r="S334" i="33" s="1"/>
  <c r="R58" i="33"/>
  <c r="S58" i="33" s="1"/>
  <c r="R358" i="33"/>
  <c r="S358" i="33" s="1"/>
  <c r="R896" i="33"/>
  <c r="S896" i="33" s="1"/>
  <c r="R628" i="33"/>
  <c r="S628" i="33" s="1"/>
  <c r="R210" i="33"/>
  <c r="S210" i="33" s="1"/>
  <c r="U210" i="33" s="1"/>
  <c r="V210" i="33" s="1"/>
  <c r="R511" i="33"/>
  <c r="S511" i="33" s="1"/>
  <c r="R1049" i="33"/>
  <c r="S1049" i="33" s="1"/>
  <c r="R913" i="33"/>
  <c r="S913" i="33" s="1"/>
  <c r="R35" i="33"/>
  <c r="S35" i="33" s="1"/>
  <c r="S627" i="33"/>
  <c r="R147" i="33"/>
  <c r="S147" i="33" s="1"/>
  <c r="R320" i="33"/>
  <c r="S320" i="33" s="1"/>
  <c r="R904" i="33"/>
  <c r="S904" i="33" s="1"/>
  <c r="R723" i="33"/>
  <c r="S723" i="33" s="1"/>
  <c r="R863" i="33"/>
  <c r="S863" i="33" s="1"/>
  <c r="R74" i="33"/>
  <c r="S74" i="33" s="1"/>
  <c r="R434" i="33"/>
  <c r="S434" i="33" s="1"/>
  <c r="R594" i="33"/>
  <c r="S594" i="33" s="1"/>
  <c r="U316" i="33"/>
  <c r="V316" i="33" s="1"/>
  <c r="R510" i="33"/>
  <c r="S510" i="33" s="1"/>
  <c r="T510" i="33" s="1"/>
  <c r="R261" i="33"/>
  <c r="S261" i="33" s="1"/>
  <c r="U261" i="33" s="1"/>
  <c r="V261" i="33" s="1"/>
  <c r="R313" i="33"/>
  <c r="S313" i="33" s="1"/>
  <c r="R898" i="33"/>
  <c r="S898" i="33" s="1"/>
  <c r="S1020" i="33"/>
  <c r="R584" i="33"/>
  <c r="S584" i="33" s="1"/>
  <c r="R959" i="33"/>
  <c r="S959" i="33" s="1"/>
  <c r="R47" i="33"/>
  <c r="S47" i="33" s="1"/>
  <c r="U47" i="33" s="1"/>
  <c r="V47" i="33" s="1"/>
  <c r="R371" i="33"/>
  <c r="S371" i="33" s="1"/>
  <c r="R765" i="33"/>
  <c r="S765" i="33" s="1"/>
  <c r="R43" i="33"/>
  <c r="S43" i="33" s="1"/>
  <c r="R444" i="33"/>
  <c r="S444" i="33" s="1"/>
  <c r="U444" i="33" s="1"/>
  <c r="V444" i="33" s="1"/>
  <c r="R820" i="33"/>
  <c r="S820" i="33" s="1"/>
  <c r="R447" i="33"/>
  <c r="S447" i="33" s="1"/>
  <c r="T447" i="33" s="1"/>
  <c r="R984" i="33"/>
  <c r="S984" i="33" s="1"/>
  <c r="U984" i="33" s="1"/>
  <c r="V984" i="33" s="1"/>
  <c r="R947" i="33"/>
  <c r="S947" i="33" s="1"/>
  <c r="U947" i="33" s="1"/>
  <c r="V947" i="33" s="1"/>
  <c r="S813" i="33"/>
  <c r="T813" i="33" s="1"/>
  <c r="R757" i="33"/>
  <c r="S757" i="33" s="1"/>
  <c r="T757" i="33" s="1"/>
  <c r="R258" i="33"/>
  <c r="S258" i="33" s="1"/>
  <c r="R79" i="33"/>
  <c r="S79" i="33" s="1"/>
  <c r="U79" i="33" s="1"/>
  <c r="V79" i="33" s="1"/>
  <c r="R101" i="33"/>
  <c r="S101" i="33" s="1"/>
  <c r="T101" i="33" s="1"/>
  <c r="R72" i="33"/>
  <c r="S72" i="33" s="1"/>
  <c r="S344" i="33"/>
  <c r="U344" i="33" s="1"/>
  <c r="V344" i="33" s="1"/>
  <c r="R363" i="33"/>
  <c r="S363" i="33" s="1"/>
  <c r="R1008" i="33"/>
  <c r="S1008" i="33" s="1"/>
  <c r="R52" i="33"/>
  <c r="S52" i="33" s="1"/>
  <c r="R294" i="33"/>
  <c r="S294" i="33" s="1"/>
  <c r="R95" i="33"/>
  <c r="S95" i="33" s="1"/>
  <c r="R354" i="33"/>
  <c r="S354" i="33" s="1"/>
  <c r="R1017" i="33"/>
  <c r="S1017" i="33" s="1"/>
  <c r="R38" i="33"/>
  <c r="S38" i="33" s="1"/>
  <c r="U38" i="33" s="1"/>
  <c r="V38" i="33" s="1"/>
  <c r="R394" i="33"/>
  <c r="S394" i="33" s="1"/>
  <c r="R263" i="33"/>
  <c r="S263" i="33" s="1"/>
  <c r="U263" i="33" s="1"/>
  <c r="V263" i="33" s="1"/>
  <c r="R469" i="33"/>
  <c r="S469" i="33" s="1"/>
  <c r="R474" i="33"/>
  <c r="S474" i="33" s="1"/>
  <c r="U474" i="33" s="1"/>
  <c r="V474" i="33" s="1"/>
  <c r="R240" i="33"/>
  <c r="S240" i="33" s="1"/>
  <c r="S90" i="33"/>
  <c r="T90" i="33" s="1"/>
  <c r="R57" i="33"/>
  <c r="S57" i="33" s="1"/>
  <c r="S93" i="33"/>
  <c r="U93" i="33" s="1"/>
  <c r="V93" i="33" s="1"/>
  <c r="R136" i="33"/>
  <c r="S136" i="33" s="1"/>
  <c r="R176" i="33"/>
  <c r="S176" i="33" s="1"/>
  <c r="R252" i="33"/>
  <c r="S252" i="33" s="1"/>
  <c r="R561" i="33"/>
  <c r="S561" i="33" s="1"/>
  <c r="R377" i="33"/>
  <c r="S377" i="33" s="1"/>
  <c r="R980" i="33"/>
  <c r="S980" i="33" s="1"/>
  <c r="R24" i="33"/>
  <c r="S24" i="33" s="1"/>
  <c r="R451" i="33"/>
  <c r="S451" i="33" s="1"/>
  <c r="R1056" i="33"/>
  <c r="S1056" i="33" s="1"/>
  <c r="R901" i="33"/>
  <c r="S901" i="33" s="1"/>
  <c r="R253" i="33"/>
  <c r="S253" i="33" s="1"/>
  <c r="U253" i="33" s="1"/>
  <c r="V253" i="33" s="1"/>
  <c r="R155" i="33"/>
  <c r="S155" i="33" s="1"/>
  <c r="R284" i="33"/>
  <c r="S284" i="33" s="1"/>
  <c r="R365" i="33"/>
  <c r="S365" i="33" s="1"/>
  <c r="R359" i="33"/>
  <c r="S359" i="33" s="1"/>
  <c r="U359" i="33" s="1"/>
  <c r="V359" i="33" s="1"/>
  <c r="R249" i="33"/>
  <c r="S249" i="33" s="1"/>
  <c r="R145" i="33"/>
  <c r="S145" i="33" s="1"/>
  <c r="T145" i="33" s="1"/>
  <c r="S87" i="33"/>
  <c r="U87" i="33" s="1"/>
  <c r="V87" i="33" s="1"/>
  <c r="R256" i="33"/>
  <c r="S256" i="33" s="1"/>
  <c r="T256" i="33" s="1"/>
  <c r="S761" i="33"/>
  <c r="U761" i="33" s="1"/>
  <c r="V761" i="33" s="1"/>
  <c r="R916" i="33"/>
  <c r="S916" i="33" s="1"/>
  <c r="U916" i="33" s="1"/>
  <c r="V916" i="33" s="1"/>
  <c r="R830" i="33"/>
  <c r="S830" i="33" s="1"/>
  <c r="T830" i="33" s="1"/>
  <c r="R991" i="33"/>
  <c r="S991" i="33" s="1"/>
  <c r="U991" i="33" s="1"/>
  <c r="V991" i="33" s="1"/>
  <c r="R865" i="33"/>
  <c r="S865" i="33" s="1"/>
  <c r="U752" i="33"/>
  <c r="V752" i="33" s="1"/>
  <c r="R325" i="33"/>
  <c r="S325" i="33" s="1"/>
  <c r="R520" i="33"/>
  <c r="S520" i="33" s="1"/>
  <c r="R472" i="33"/>
  <c r="S472" i="33" s="1"/>
  <c r="R209" i="33"/>
  <c r="S209" i="33" s="1"/>
  <c r="R667" i="33"/>
  <c r="S667" i="33" s="1"/>
  <c r="R453" i="33"/>
  <c r="S453" i="33" s="1"/>
  <c r="T453" i="33" s="1"/>
  <c r="R983" i="33"/>
  <c r="S983" i="33" s="1"/>
  <c r="R563" i="33"/>
  <c r="S563" i="33" s="1"/>
  <c r="S302" i="33"/>
  <c r="U302" i="33" s="1"/>
  <c r="V302" i="33" s="1"/>
  <c r="S433" i="33"/>
  <c r="T433" i="33" s="1"/>
  <c r="S429" i="33"/>
  <c r="R418" i="33"/>
  <c r="S418" i="33" s="1"/>
  <c r="R379" i="33"/>
  <c r="S379" i="33" s="1"/>
  <c r="R201" i="33"/>
  <c r="S201" i="33" s="1"/>
  <c r="S221" i="33"/>
  <c r="R592" i="33"/>
  <c r="S592" i="33" s="1"/>
  <c r="R1037" i="33"/>
  <c r="S1037" i="33" s="1"/>
  <c r="R226" i="33"/>
  <c r="S226" i="33" s="1"/>
  <c r="R71" i="33"/>
  <c r="S71" i="33" s="1"/>
  <c r="R1054" i="33"/>
  <c r="S1054" i="33" s="1"/>
  <c r="S484" i="33"/>
  <c r="R529" i="33"/>
  <c r="S529" i="33" s="1"/>
  <c r="R331" i="33"/>
  <c r="S331" i="33" s="1"/>
  <c r="R23" i="33"/>
  <c r="S23" i="33" s="1"/>
  <c r="R990" i="33"/>
  <c r="S990" i="33" s="1"/>
  <c r="R719" i="33"/>
  <c r="S719" i="33" s="1"/>
  <c r="R907" i="33"/>
  <c r="S907" i="33" s="1"/>
  <c r="R385" i="33"/>
  <c r="S385" i="33" s="1"/>
  <c r="U385" i="33" s="1"/>
  <c r="V385" i="33" s="1"/>
  <c r="R100" i="33"/>
  <c r="S100" i="33" s="1"/>
  <c r="R1029" i="33"/>
  <c r="S1029" i="33" s="1"/>
  <c r="R572" i="33"/>
  <c r="S572" i="33" s="1"/>
  <c r="S883" i="33"/>
  <c r="U68" i="33"/>
  <c r="V68" i="33" s="1"/>
  <c r="R350" i="33"/>
  <c r="S350" i="33" s="1"/>
  <c r="T350" i="33" s="1"/>
  <c r="R349" i="33"/>
  <c r="S349" i="33" s="1"/>
  <c r="U349" i="33" s="1"/>
  <c r="V349" i="33" s="1"/>
  <c r="R790" i="33"/>
  <c r="S790" i="33" s="1"/>
  <c r="T790" i="33" s="1"/>
  <c r="R705" i="33"/>
  <c r="S705" i="33" s="1"/>
  <c r="T705" i="33" s="1"/>
  <c r="S591" i="33"/>
  <c r="T591" i="33" s="1"/>
  <c r="R676" i="33"/>
  <c r="S676" i="33" s="1"/>
  <c r="R684" i="33"/>
  <c r="S684" i="33" s="1"/>
  <c r="U684" i="33" s="1"/>
  <c r="V684" i="33" s="1"/>
  <c r="R750" i="33"/>
  <c r="S750" i="33" s="1"/>
  <c r="U750" i="33" s="1"/>
  <c r="V750" i="33" s="1"/>
  <c r="R247" i="33"/>
  <c r="S247" i="33" s="1"/>
  <c r="R301" i="33"/>
  <c r="S301" i="33" s="1"/>
  <c r="R236" i="33"/>
  <c r="S236" i="33" s="1"/>
  <c r="R956" i="33"/>
  <c r="S956" i="33" s="1"/>
  <c r="R1052" i="33"/>
  <c r="S1052" i="33" s="1"/>
  <c r="S575" i="33"/>
  <c r="R974" i="33"/>
  <c r="S974" i="33" s="1"/>
  <c r="R919" i="33"/>
  <c r="S919" i="33" s="1"/>
  <c r="R490" i="33"/>
  <c r="S490" i="33" s="1"/>
  <c r="T490" i="33" s="1"/>
  <c r="R298" i="33"/>
  <c r="S298" i="33" s="1"/>
  <c r="T298" i="33" s="1"/>
  <c r="R632" i="33"/>
  <c r="S632" i="33" s="1"/>
  <c r="R115" i="33"/>
  <c r="S115" i="33" s="1"/>
  <c r="R460" i="33"/>
  <c r="S460" i="33" s="1"/>
  <c r="U460" i="33" s="1"/>
  <c r="V460" i="33" s="1"/>
  <c r="R163" i="33"/>
  <c r="S163" i="33" s="1"/>
  <c r="R409" i="33"/>
  <c r="S409" i="33" s="1"/>
  <c r="S957" i="33"/>
  <c r="R792" i="33"/>
  <c r="S792" i="33" s="1"/>
  <c r="R66" i="33"/>
  <c r="S66" i="33" s="1"/>
  <c r="R311" i="33"/>
  <c r="S311" i="33" s="1"/>
  <c r="R620" i="33"/>
  <c r="S620" i="33" s="1"/>
  <c r="R741" i="33"/>
  <c r="S741" i="33" s="1"/>
  <c r="R242" i="33"/>
  <c r="S242" i="33" s="1"/>
  <c r="U242" i="33" s="1"/>
  <c r="V242" i="33" s="1"/>
  <c r="R357" i="33"/>
  <c r="S357" i="33" s="1"/>
  <c r="U357" i="33" s="1"/>
  <c r="V357" i="33" s="1"/>
  <c r="R862" i="33"/>
  <c r="S862" i="33" s="1"/>
  <c r="R849" i="33"/>
  <c r="S849" i="33" s="1"/>
  <c r="R598" i="33"/>
  <c r="S598" i="33" s="1"/>
  <c r="R662" i="33"/>
  <c r="S662" i="33" s="1"/>
  <c r="R882" i="33"/>
  <c r="S882" i="33" s="1"/>
  <c r="R800" i="33"/>
  <c r="S800" i="33" s="1"/>
  <c r="R382" i="33"/>
  <c r="S382" i="33" s="1"/>
  <c r="T382" i="33" s="1"/>
  <c r="R445" i="33"/>
  <c r="S445" i="33" s="1"/>
  <c r="T445" i="33" s="1"/>
  <c r="R193" i="33"/>
  <c r="S193" i="33" s="1"/>
  <c r="U193" i="33" s="1"/>
  <c r="V193" i="33" s="1"/>
  <c r="S173" i="33"/>
  <c r="T173" i="33" s="1"/>
  <c r="R571" i="33"/>
  <c r="S571" i="33" s="1"/>
  <c r="U571" i="33" s="1"/>
  <c r="V571" i="33" s="1"/>
  <c r="R935" i="33"/>
  <c r="S935" i="33" s="1"/>
  <c r="U935" i="33" s="1"/>
  <c r="V935" i="33" s="1"/>
  <c r="R900" i="33"/>
  <c r="S900" i="33" s="1"/>
  <c r="U900" i="33" s="1"/>
  <c r="V900" i="33" s="1"/>
  <c r="R651" i="33"/>
  <c r="S651" i="33" s="1"/>
  <c r="U651" i="33" s="1"/>
  <c r="V651" i="33" s="1"/>
  <c r="R978" i="33"/>
  <c r="S978" i="33" s="1"/>
  <c r="U978" i="33" s="1"/>
  <c r="V978" i="33" s="1"/>
  <c r="R837" i="33"/>
  <c r="S837" i="33" s="1"/>
  <c r="U837" i="33" s="1"/>
  <c r="V837" i="33" s="1"/>
  <c r="R868" i="33"/>
  <c r="S868" i="33" s="1"/>
  <c r="R265" i="33"/>
  <c r="S265" i="33" s="1"/>
  <c r="R583" i="33"/>
  <c r="S583" i="33" s="1"/>
  <c r="R440" i="33"/>
  <c r="S440" i="33" s="1"/>
  <c r="U440" i="33" s="1"/>
  <c r="V440" i="33" s="1"/>
  <c r="R522" i="33"/>
  <c r="S522" i="33" s="1"/>
  <c r="U522" i="33" s="1"/>
  <c r="V522" i="33" s="1"/>
  <c r="T76" i="33"/>
  <c r="R279" i="33"/>
  <c r="S279" i="33" s="1"/>
  <c r="U279" i="33" s="1"/>
  <c r="V279" i="33" s="1"/>
  <c r="R266" i="33"/>
  <c r="S266" i="33" s="1"/>
  <c r="U266" i="33" s="1"/>
  <c r="V266" i="33" s="1"/>
  <c r="R160" i="33"/>
  <c r="S160" i="33" s="1"/>
  <c r="R700" i="33"/>
  <c r="S700" i="33" s="1"/>
  <c r="R432" i="33"/>
  <c r="S432" i="33" s="1"/>
  <c r="R307" i="33"/>
  <c r="S307" i="33" s="1"/>
  <c r="R381" i="33"/>
  <c r="S381" i="33" s="1"/>
  <c r="S446" i="33"/>
  <c r="T446" i="33" s="1"/>
  <c r="R152" i="33"/>
  <c r="S152" i="33" s="1"/>
  <c r="U152" i="33" s="1"/>
  <c r="V152" i="33" s="1"/>
  <c r="R168" i="33"/>
  <c r="S168" i="33" s="1"/>
  <c r="R366" i="33"/>
  <c r="S366" i="33" s="1"/>
  <c r="R179" i="33"/>
  <c r="S179" i="33" s="1"/>
  <c r="S656" i="33"/>
  <c r="R687" i="33"/>
  <c r="S687" i="33" s="1"/>
  <c r="S1060" i="33"/>
  <c r="R558" i="33"/>
  <c r="S558" i="33" s="1"/>
  <c r="R554" i="33"/>
  <c r="S554" i="33" s="1"/>
  <c r="R798" i="33"/>
  <c r="S798" i="33" s="1"/>
  <c r="R727" i="33"/>
  <c r="S727" i="33" s="1"/>
  <c r="S595" i="33"/>
  <c r="R218" i="33"/>
  <c r="S218" i="33" s="1"/>
  <c r="R227" i="33"/>
  <c r="S227" i="33" s="1"/>
  <c r="R659" i="33"/>
  <c r="S659" i="33" s="1"/>
  <c r="S496" i="33"/>
  <c r="R425" i="33"/>
  <c r="S425" i="33" s="1"/>
  <c r="R732" i="33"/>
  <c r="S732" i="33" s="1"/>
  <c r="S597" i="33"/>
  <c r="T483" i="33"/>
  <c r="S119" i="33"/>
  <c r="R89" i="33"/>
  <c r="S89" i="33" s="1"/>
  <c r="R437" i="33"/>
  <c r="S437" i="33" s="1"/>
  <c r="R225" i="33"/>
  <c r="S225" i="33" s="1"/>
  <c r="R310" i="33"/>
  <c r="S310" i="33" s="1"/>
  <c r="R767" i="33"/>
  <c r="S767" i="33" s="1"/>
  <c r="R362" i="33"/>
  <c r="S362" i="33" s="1"/>
  <c r="R706" i="33"/>
  <c r="S706" i="33" s="1"/>
  <c r="R415" i="33"/>
  <c r="S415" i="33" s="1"/>
  <c r="R424" i="33"/>
  <c r="S424" i="33" s="1"/>
  <c r="R442" i="33"/>
  <c r="S442" i="33" s="1"/>
  <c r="R360" i="33"/>
  <c r="S360" i="33" s="1"/>
  <c r="R336" i="33"/>
  <c r="S336" i="33" s="1"/>
  <c r="R78" i="33"/>
  <c r="S78" i="33" s="1"/>
  <c r="S652" i="33"/>
  <c r="R731" i="33"/>
  <c r="S731" i="33" s="1"/>
  <c r="R832" i="33"/>
  <c r="S832" i="33" s="1"/>
  <c r="R835" i="33"/>
  <c r="S835" i="33" s="1"/>
  <c r="R692" i="33"/>
  <c r="S692" i="33" s="1"/>
  <c r="R109" i="33"/>
  <c r="S109" i="33" s="1"/>
  <c r="U109" i="33" s="1"/>
  <c r="V109" i="33" s="1"/>
  <c r="R36" i="33"/>
  <c r="S36" i="33" s="1"/>
  <c r="U36" i="33" s="1"/>
  <c r="V36" i="33" s="1"/>
  <c r="R190" i="33"/>
  <c r="S190" i="33" s="1"/>
  <c r="U190" i="33" s="1"/>
  <c r="V190" i="33" s="1"/>
  <c r="R123" i="33"/>
  <c r="S123" i="33" s="1"/>
  <c r="T123" i="33" s="1"/>
  <c r="R231" i="33"/>
  <c r="S231" i="33" s="1"/>
  <c r="U231" i="33" s="1"/>
  <c r="V231" i="33" s="1"/>
  <c r="R505" i="33"/>
  <c r="S505" i="33" s="1"/>
  <c r="U505" i="33" s="1"/>
  <c r="V505" i="33" s="1"/>
  <c r="R107" i="33"/>
  <c r="S107" i="33" s="1"/>
  <c r="U107" i="33" s="1"/>
  <c r="V107" i="33" s="1"/>
  <c r="R30" i="33"/>
  <c r="S30" i="33" s="1"/>
  <c r="T30" i="33" s="1"/>
  <c r="R526" i="33"/>
  <c r="S526" i="33" s="1"/>
  <c r="T526" i="33" s="1"/>
  <c r="R106" i="33"/>
  <c r="S106" i="33" s="1"/>
  <c r="T106" i="33" s="1"/>
  <c r="R169" i="33"/>
  <c r="S169" i="33" s="1"/>
  <c r="U169" i="33" s="1"/>
  <c r="V169" i="33" s="1"/>
  <c r="R518" i="33"/>
  <c r="S518" i="33" s="1"/>
  <c r="R417" i="33"/>
  <c r="S417" i="33" s="1"/>
  <c r="R122" i="33"/>
  <c r="S122" i="33" s="1"/>
  <c r="U122" i="33" s="1"/>
  <c r="V122" i="33" s="1"/>
  <c r="R309" i="33"/>
  <c r="S309" i="33" s="1"/>
  <c r="U309" i="33" s="1"/>
  <c r="V309" i="33" s="1"/>
  <c r="R369" i="33"/>
  <c r="S369" i="33" s="1"/>
  <c r="T369" i="33" s="1"/>
  <c r="R196" i="33"/>
  <c r="S196" i="33" s="1"/>
  <c r="U196" i="33" s="1"/>
  <c r="V196" i="33" s="1"/>
  <c r="R485" i="33"/>
  <c r="S485" i="33" s="1"/>
  <c r="T485" i="33" s="1"/>
  <c r="R384" i="33"/>
  <c r="S384" i="33" s="1"/>
  <c r="T384" i="33" s="1"/>
  <c r="R1043" i="33"/>
  <c r="S1043" i="33" s="1"/>
  <c r="U1043" i="33" s="1"/>
  <c r="V1043" i="33" s="1"/>
  <c r="R707" i="33"/>
  <c r="S707" i="33" s="1"/>
  <c r="T707" i="33" s="1"/>
  <c r="S911" i="33"/>
  <c r="T911" i="33" s="1"/>
  <c r="R967" i="33"/>
  <c r="S967" i="33" s="1"/>
  <c r="U967" i="33" s="1"/>
  <c r="V967" i="33" s="1"/>
  <c r="R797" i="33"/>
  <c r="S797" i="33" s="1"/>
  <c r="T797" i="33" s="1"/>
  <c r="R789" i="33"/>
  <c r="S789" i="33" s="1"/>
  <c r="T789" i="33" s="1"/>
  <c r="R949" i="33"/>
  <c r="S949" i="33" s="1"/>
  <c r="T949" i="33" s="1"/>
  <c r="R1039" i="33"/>
  <c r="S1039" i="33" s="1"/>
  <c r="U1039" i="33" s="1"/>
  <c r="V1039" i="33" s="1"/>
  <c r="R635" i="33"/>
  <c r="S635" i="33" s="1"/>
  <c r="U635" i="33" s="1"/>
  <c r="V635" i="33" s="1"/>
  <c r="R852" i="33"/>
  <c r="S852" i="33" s="1"/>
  <c r="U852" i="33" s="1"/>
  <c r="V852" i="33" s="1"/>
  <c r="R931" i="33"/>
  <c r="S931" i="33" s="1"/>
  <c r="T931" i="33" s="1"/>
  <c r="R787" i="33"/>
  <c r="S787" i="33" s="1"/>
  <c r="T787" i="33" s="1"/>
  <c r="R928" i="33"/>
  <c r="S928" i="33" s="1"/>
  <c r="U928" i="33" s="1"/>
  <c r="V928" i="33" s="1"/>
  <c r="R682" i="33"/>
  <c r="S682" i="33" s="1"/>
  <c r="U682" i="33" s="1"/>
  <c r="V682" i="33" s="1"/>
  <c r="R683" i="33"/>
  <c r="S683" i="33" s="1"/>
  <c r="U683" i="33" s="1"/>
  <c r="V683" i="33" s="1"/>
  <c r="R713" i="33"/>
  <c r="S713" i="33" s="1"/>
  <c r="U713" i="33" s="1"/>
  <c r="V713" i="33" s="1"/>
  <c r="R977" i="33"/>
  <c r="S977" i="33" s="1"/>
  <c r="U977" i="33" s="1"/>
  <c r="V977" i="33" s="1"/>
  <c r="R737" i="33"/>
  <c r="S737" i="33" s="1"/>
  <c r="U737" i="33" s="1"/>
  <c r="V737" i="33" s="1"/>
  <c r="R803" i="33"/>
  <c r="S803" i="33" s="1"/>
  <c r="R1011" i="33"/>
  <c r="S1011" i="33" s="1"/>
  <c r="R950" i="33"/>
  <c r="S950" i="33" s="1"/>
  <c r="T950" i="33" s="1"/>
  <c r="R674" i="33"/>
  <c r="S674" i="33" s="1"/>
  <c r="R623" i="33"/>
  <c r="S623" i="33" s="1"/>
  <c r="T623" i="33" s="1"/>
  <c r="R62" i="33"/>
  <c r="S62" i="33" s="1"/>
  <c r="U62" i="33" s="1"/>
  <c r="V62" i="33" s="1"/>
  <c r="R41" i="33"/>
  <c r="S41" i="33" s="1"/>
  <c r="T41" i="33" s="1"/>
  <c r="R412" i="33"/>
  <c r="S412" i="33" s="1"/>
  <c r="R200" i="33"/>
  <c r="S200" i="33" s="1"/>
  <c r="U200" i="33" s="1"/>
  <c r="V200" i="33" s="1"/>
  <c r="R1003" i="33"/>
  <c r="S1003" i="33" s="1"/>
  <c r="U1003" i="33" s="1"/>
  <c r="V1003" i="33" s="1"/>
  <c r="R610" i="33"/>
  <c r="S610" i="33" s="1"/>
  <c r="U610" i="33" s="1"/>
  <c r="V610" i="33" s="1"/>
  <c r="R697" i="33"/>
  <c r="S697" i="33" s="1"/>
  <c r="T697" i="33" s="1"/>
  <c r="R40" i="33"/>
  <c r="S40" i="33" s="1"/>
  <c r="S492" i="33"/>
  <c r="R749" i="33"/>
  <c r="S749" i="33" s="1"/>
  <c r="T749" i="33" s="1"/>
  <c r="R834" i="33"/>
  <c r="S834" i="33" s="1"/>
  <c r="U834" i="33" s="1"/>
  <c r="V834" i="33" s="1"/>
  <c r="R498" i="33"/>
  <c r="S498" i="33" s="1"/>
  <c r="U498" i="33" s="1"/>
  <c r="V498" i="33" s="1"/>
  <c r="R125" i="33"/>
  <c r="S125" i="33" s="1"/>
  <c r="R810" i="33"/>
  <c r="S810" i="33" s="1"/>
  <c r="R743" i="33"/>
  <c r="S743" i="33" s="1"/>
  <c r="R300" i="33"/>
  <c r="S300" i="33" s="1"/>
  <c r="R726" i="33"/>
  <c r="S726" i="33" s="1"/>
  <c r="R304" i="33"/>
  <c r="S304" i="33" s="1"/>
  <c r="R51" i="33"/>
  <c r="S51" i="33" s="1"/>
  <c r="R843" i="33"/>
  <c r="S843" i="33" s="1"/>
  <c r="R981" i="33"/>
  <c r="S981" i="33" s="1"/>
  <c r="S985" i="33"/>
  <c r="R278" i="33"/>
  <c r="S278" i="33" s="1"/>
  <c r="R777" i="33"/>
  <c r="S777" i="33" s="1"/>
  <c r="R137" i="33"/>
  <c r="S137" i="33" s="1"/>
  <c r="R1058" i="33"/>
  <c r="S1058" i="33" s="1"/>
  <c r="R951" i="33"/>
  <c r="S951" i="33" s="1"/>
  <c r="R69" i="33"/>
  <c r="S69" i="33" s="1"/>
  <c r="R921" i="33"/>
  <c r="S921" i="33" s="1"/>
  <c r="R422" i="33"/>
  <c r="S422" i="33" s="1"/>
  <c r="R217" i="33"/>
  <c r="S217" i="33" s="1"/>
  <c r="R232" i="33"/>
  <c r="S232" i="33" s="1"/>
  <c r="R64" i="33"/>
  <c r="S64" i="33" s="1"/>
  <c r="R439" i="33"/>
  <c r="S439" i="33" s="1"/>
  <c r="R521" i="33"/>
  <c r="S521" i="33" s="1"/>
  <c r="R326" i="33"/>
  <c r="S326" i="33" s="1"/>
  <c r="S785" i="33"/>
  <c r="R788" i="33"/>
  <c r="S788" i="33" s="1"/>
  <c r="R347" i="33"/>
  <c r="S347" i="33" s="1"/>
  <c r="R886" i="33"/>
  <c r="S886" i="33" s="1"/>
  <c r="S871" i="33"/>
  <c r="R589" i="33"/>
  <c r="S589" i="33" s="1"/>
  <c r="S77" i="33"/>
  <c r="S477" i="33"/>
  <c r="R295" i="33"/>
  <c r="S295" i="33" s="1"/>
  <c r="R156" i="33"/>
  <c r="S156" i="33" s="1"/>
  <c r="R150" i="33"/>
  <c r="S150" i="33" s="1"/>
  <c r="R1018" i="33"/>
  <c r="S1018" i="33" s="1"/>
  <c r="R573" i="33"/>
  <c r="S573" i="33" s="1"/>
  <c r="R618" i="33"/>
  <c r="S618" i="33" s="1"/>
  <c r="S1042" i="33"/>
  <c r="R507" i="33"/>
  <c r="S507" i="33" s="1"/>
  <c r="R378" i="33"/>
  <c r="S378" i="33" s="1"/>
  <c r="R814" i="33"/>
  <c r="S814" i="33" s="1"/>
  <c r="R646" i="33"/>
  <c r="S646" i="33" s="1"/>
  <c r="R647" i="33"/>
  <c r="S647" i="33" s="1"/>
  <c r="R877" i="33"/>
  <c r="S877" i="33" s="1"/>
  <c r="R208" i="33"/>
  <c r="S208" i="33" s="1"/>
  <c r="R441" i="33"/>
  <c r="S441" i="33" s="1"/>
  <c r="R514" i="33"/>
  <c r="S514" i="33" s="1"/>
  <c r="R461" i="33"/>
  <c r="S461" i="33" s="1"/>
  <c r="R403" i="33"/>
  <c r="S403" i="33" s="1"/>
  <c r="R557" i="33"/>
  <c r="S557" i="33" s="1"/>
  <c r="R994" i="33"/>
  <c r="S994" i="33" s="1"/>
  <c r="S725" i="33"/>
  <c r="R212" i="33"/>
  <c r="S212" i="33" s="1"/>
  <c r="R118" i="33"/>
  <c r="S118" i="33" s="1"/>
  <c r="R370" i="33"/>
  <c r="S370" i="33" s="1"/>
  <c r="R319" i="33"/>
  <c r="S319" i="33" s="1"/>
  <c r="R291" i="33"/>
  <c r="S291" i="33" s="1"/>
  <c r="R504" i="33"/>
  <c r="S504" i="33" s="1"/>
  <c r="R864" i="33"/>
  <c r="S864" i="33" s="1"/>
  <c r="R936" i="33"/>
  <c r="S936" i="33" s="1"/>
  <c r="R129" i="33"/>
  <c r="S129" i="33" s="1"/>
  <c r="R162" i="33"/>
  <c r="S162" i="33" s="1"/>
  <c r="R459" i="33"/>
  <c r="S459" i="33" s="1"/>
  <c r="R88" i="33"/>
  <c r="S88" i="33" s="1"/>
  <c r="R149" i="33"/>
  <c r="S149" i="33" s="1"/>
  <c r="R215" i="33"/>
  <c r="S215" i="33" s="1"/>
  <c r="R465" i="33"/>
  <c r="S465" i="33" s="1"/>
  <c r="R710" i="33"/>
  <c r="S710" i="33" s="1"/>
  <c r="R679" i="33"/>
  <c r="S679" i="33" s="1"/>
  <c r="R922" i="33"/>
  <c r="S922" i="33" s="1"/>
  <c r="R408" i="33"/>
  <c r="S408" i="33" s="1"/>
  <c r="S49" i="33"/>
  <c r="S186" i="33"/>
  <c r="R130" i="33"/>
  <c r="S130" i="33" s="1"/>
  <c r="R458" i="33"/>
  <c r="S458" i="33" s="1"/>
  <c r="R456" i="33"/>
  <c r="S456" i="33" s="1"/>
  <c r="R721" i="33"/>
  <c r="S721" i="33" s="1"/>
  <c r="R396" i="33"/>
  <c r="S396" i="33" s="1"/>
  <c r="T321" i="33"/>
  <c r="R314" i="33"/>
  <c r="S314" i="33" s="1"/>
  <c r="T314" i="33" s="1"/>
  <c r="R121" i="33"/>
  <c r="S121" i="33" s="1"/>
  <c r="R73" i="33"/>
  <c r="S73" i="33" s="1"/>
  <c r="R421" i="33"/>
  <c r="S421" i="33" s="1"/>
  <c r="R435" i="33"/>
  <c r="S435" i="33" s="1"/>
  <c r="R216" i="33"/>
  <c r="S216" i="33" s="1"/>
  <c r="R1002" i="33"/>
  <c r="S1002" i="33" s="1"/>
  <c r="R586" i="33"/>
  <c r="S586" i="33" s="1"/>
  <c r="R762" i="33"/>
  <c r="S762" i="33" s="1"/>
  <c r="R141" i="33"/>
  <c r="S141" i="33" s="1"/>
  <c r="R515" i="33"/>
  <c r="S515" i="33" s="1"/>
  <c r="R283" i="33"/>
  <c r="S283" i="33" s="1"/>
  <c r="R1046" i="33"/>
  <c r="S1046" i="33" s="1"/>
  <c r="S890" i="33"/>
  <c r="R972" i="33"/>
  <c r="S972" i="33" s="1"/>
  <c r="T463" i="33"/>
  <c r="U463" i="33"/>
  <c r="V463" i="33" s="1"/>
  <c r="R517" i="33"/>
  <c r="S517" i="33" s="1"/>
  <c r="R113" i="33"/>
  <c r="S113" i="33" s="1"/>
  <c r="R495" i="33"/>
  <c r="S495" i="33" s="1"/>
  <c r="R599" i="33"/>
  <c r="S599" i="33" s="1"/>
  <c r="R132" i="33"/>
  <c r="S132" i="33" s="1"/>
  <c r="R328" i="33"/>
  <c r="S328" i="33" s="1"/>
  <c r="R114" i="33"/>
  <c r="S114" i="33" s="1"/>
  <c r="S185" i="33"/>
  <c r="R476" i="33"/>
  <c r="S476" i="33" s="1"/>
  <c r="R466" i="33"/>
  <c r="S466" i="33" s="1"/>
  <c r="T845" i="33"/>
  <c r="R99" i="33"/>
  <c r="S99" i="33" s="1"/>
  <c r="T482" i="33"/>
  <c r="R275" i="33"/>
  <c r="S275" i="33" s="1"/>
  <c r="R317" i="33"/>
  <c r="S317" i="33" s="1"/>
  <c r="R21" i="33"/>
  <c r="S21" i="33" s="1"/>
  <c r="R330" i="33"/>
  <c r="S330" i="33" s="1"/>
  <c r="R497" i="33"/>
  <c r="S497" i="33" s="1"/>
  <c r="R164" i="33"/>
  <c r="S164" i="33" s="1"/>
  <c r="R508" i="33"/>
  <c r="S508" i="33" s="1"/>
  <c r="R467" i="33"/>
  <c r="S467" i="33" s="1"/>
  <c r="R237" i="33"/>
  <c r="S237" i="33" s="1"/>
  <c r="R55" i="33"/>
  <c r="S55" i="33" s="1"/>
  <c r="R528" i="33"/>
  <c r="S528" i="33" s="1"/>
  <c r="R386" i="33"/>
  <c r="S386" i="33" s="1"/>
  <c r="R158" i="33"/>
  <c r="S158" i="33" s="1"/>
  <c r="R509" i="33"/>
  <c r="S509" i="33" s="1"/>
  <c r="R27" i="33"/>
  <c r="S27" i="33" s="1"/>
  <c r="R486" i="33"/>
  <c r="S486" i="33" s="1"/>
  <c r="R56" i="33"/>
  <c r="S56" i="33" s="1"/>
  <c r="R368" i="33"/>
  <c r="S368" i="33" s="1"/>
  <c r="R395" i="33"/>
  <c r="S395" i="33" s="1"/>
  <c r="R182" i="33"/>
  <c r="S182" i="33" s="1"/>
  <c r="R267" i="33"/>
  <c r="S267" i="33" s="1"/>
  <c r="R167" i="33"/>
  <c r="S167" i="33" s="1"/>
  <c r="R427" i="33"/>
  <c r="S427" i="33" s="1"/>
  <c r="R1034" i="33"/>
  <c r="S1034" i="33" s="1"/>
  <c r="R892" i="33"/>
  <c r="S892" i="33" s="1"/>
  <c r="R1022" i="33"/>
  <c r="S1022" i="33" s="1"/>
  <c r="R1016" i="33"/>
  <c r="S1016" i="33" s="1"/>
  <c r="R1006" i="33"/>
  <c r="S1006" i="33" s="1"/>
  <c r="R658" i="33"/>
  <c r="S658" i="33" s="1"/>
  <c r="R612" i="33"/>
  <c r="S612" i="33" s="1"/>
  <c r="R678" i="33"/>
  <c r="S678" i="33" s="1"/>
  <c r="R870" i="33"/>
  <c r="S870" i="33" s="1"/>
  <c r="S617" i="33"/>
  <c r="S808" i="33"/>
  <c r="R756" i="33"/>
  <c r="S756" i="33" s="1"/>
  <c r="R712" i="33"/>
  <c r="S712" i="33" s="1"/>
  <c r="R857" i="33"/>
  <c r="S857" i="33" s="1"/>
  <c r="R942" i="33"/>
  <c r="S942" i="33" s="1"/>
  <c r="R772" i="33"/>
  <c r="S772" i="33" s="1"/>
  <c r="R831" i="33"/>
  <c r="S831" i="33" s="1"/>
  <c r="R880" i="33"/>
  <c r="S880" i="33" s="1"/>
  <c r="R669" i="33"/>
  <c r="S669" i="33" s="1"/>
  <c r="R866" i="33"/>
  <c r="S866" i="33" s="1"/>
  <c r="S914" i="33"/>
  <c r="R611" i="33"/>
  <c r="S611" i="33" s="1"/>
  <c r="R795" i="33"/>
  <c r="S795" i="33" s="1"/>
  <c r="R960" i="33"/>
  <c r="S960" i="33" s="1"/>
  <c r="R828" i="33"/>
  <c r="S828" i="33" s="1"/>
  <c r="R305" i="33"/>
  <c r="S305" i="33" s="1"/>
  <c r="R372" i="33"/>
  <c r="S372" i="33" s="1"/>
  <c r="R65" i="33"/>
  <c r="S65" i="33" s="1"/>
  <c r="R96" i="33"/>
  <c r="S96" i="33" s="1"/>
  <c r="R194" i="33"/>
  <c r="S194" i="33" s="1"/>
  <c r="R327" i="33"/>
  <c r="S327" i="33" s="1"/>
  <c r="R86" i="33"/>
  <c r="S86" i="33" s="1"/>
  <c r="R404" i="33"/>
  <c r="S404" i="33" s="1"/>
  <c r="R353" i="33"/>
  <c r="S353" i="33" s="1"/>
  <c r="R478" i="33"/>
  <c r="S478" i="33" s="1"/>
  <c r="R63" i="33"/>
  <c r="S63" i="33" s="1"/>
  <c r="R428" i="33"/>
  <c r="S428" i="33" s="1"/>
  <c r="R272" i="33"/>
  <c r="S272" i="33" s="1"/>
  <c r="R289" i="33"/>
  <c r="S289" i="33" s="1"/>
  <c r="R26" i="33"/>
  <c r="S26" i="33" s="1"/>
  <c r="R398" i="33"/>
  <c r="S398" i="33" s="1"/>
  <c r="R102" i="33"/>
  <c r="S102" i="33" s="1"/>
  <c r="R206" i="33"/>
  <c r="S206" i="33" s="1"/>
  <c r="R502" i="33"/>
  <c r="S502" i="33" s="1"/>
  <c r="R399" i="33"/>
  <c r="S399" i="33" s="1"/>
  <c r="R479" i="33"/>
  <c r="S479" i="33" s="1"/>
  <c r="R59" i="33"/>
  <c r="S59" i="33" s="1"/>
  <c r="R287" i="33"/>
  <c r="S287" i="33" s="1"/>
  <c r="S733" i="33"/>
  <c r="R701" i="33"/>
  <c r="S701" i="33" s="1"/>
  <c r="S897" i="33"/>
  <c r="R855" i="33"/>
  <c r="S855" i="33" s="1"/>
  <c r="R551" i="33"/>
  <c r="S551" i="33" s="1"/>
  <c r="R948" i="33"/>
  <c r="S948" i="33" s="1"/>
  <c r="R567" i="33"/>
  <c r="S567" i="33" s="1"/>
  <c r="R685" i="33"/>
  <c r="S685" i="33" s="1"/>
  <c r="R747" i="33"/>
  <c r="S747" i="33" s="1"/>
  <c r="R848" i="33"/>
  <c r="S848" i="33" s="1"/>
  <c r="R927" i="33"/>
  <c r="S927" i="33" s="1"/>
  <c r="R588" i="33"/>
  <c r="S588" i="33" s="1"/>
  <c r="R1024" i="33"/>
  <c r="S1024" i="33" s="1"/>
  <c r="R1061" i="33"/>
  <c r="S1061" i="33" s="1"/>
  <c r="R779" i="33"/>
  <c r="S779" i="33" s="1"/>
  <c r="R823" i="33"/>
  <c r="S823" i="33" s="1"/>
  <c r="R945" i="33"/>
  <c r="S945" i="33" s="1"/>
  <c r="R633" i="33"/>
  <c r="S633" i="33" s="1"/>
  <c r="R578" i="33"/>
  <c r="S578" i="33" s="1"/>
  <c r="R666" i="33"/>
  <c r="S666" i="33" s="1"/>
  <c r="S754" i="33"/>
  <c r="R715" i="33"/>
  <c r="S715" i="33" s="1"/>
  <c r="R924" i="33"/>
  <c r="S924" i="33" s="1"/>
  <c r="R819" i="33"/>
  <c r="S819" i="33" s="1"/>
  <c r="R770" i="33"/>
  <c r="S770" i="33" s="1"/>
  <c r="R881" i="33"/>
  <c r="S881" i="33" s="1"/>
  <c r="R134" i="33"/>
  <c r="S134" i="33" s="1"/>
  <c r="R146" i="33"/>
  <c r="S146" i="33" s="1"/>
  <c r="R500" i="33"/>
  <c r="S500" i="33" s="1"/>
  <c r="R214" i="33"/>
  <c r="S214" i="33" s="1"/>
  <c r="R229" i="33"/>
  <c r="S229" i="33" s="1"/>
  <c r="R189" i="33"/>
  <c r="S189" i="33" s="1"/>
  <c r="R192" i="33"/>
  <c r="S192" i="33" s="1"/>
  <c r="R340" i="33"/>
  <c r="S340" i="33" s="1"/>
  <c r="R39" i="33"/>
  <c r="S39" i="33" s="1"/>
  <c r="R80" i="33"/>
  <c r="S80" i="33" s="1"/>
  <c r="R493" i="33"/>
  <c r="S493" i="33" s="1"/>
  <c r="R694" i="33"/>
  <c r="S694" i="33" s="1"/>
  <c r="S781" i="33"/>
  <c r="R943" i="33"/>
  <c r="S943" i="33" s="1"/>
  <c r="R793" i="33"/>
  <c r="S793" i="33" s="1"/>
  <c r="S818" i="33"/>
  <c r="R673" i="33"/>
  <c r="S673" i="33" s="1"/>
  <c r="R760" i="33"/>
  <c r="S760" i="33" s="1"/>
  <c r="R769" i="33"/>
  <c r="S769" i="33" s="1"/>
  <c r="R1005" i="33"/>
  <c r="S1005" i="33" s="1"/>
  <c r="R660" i="33"/>
  <c r="S660" i="33" s="1"/>
  <c r="R657" i="33"/>
  <c r="S657" i="33" s="1"/>
  <c r="R695" i="33"/>
  <c r="S695" i="33" s="1"/>
  <c r="R602" i="33"/>
  <c r="S602" i="33" s="1"/>
  <c r="R906" i="33"/>
  <c r="S906" i="33" s="1"/>
  <c r="R736" i="33"/>
  <c r="S736" i="33" s="1"/>
  <c r="R650" i="33"/>
  <c r="S650" i="33" s="1"/>
  <c r="R915" i="33"/>
  <c r="S915" i="33" s="1"/>
  <c r="R768" i="33"/>
  <c r="S768" i="33" s="1"/>
  <c r="R1050" i="33"/>
  <c r="S1050" i="33" s="1"/>
  <c r="R664" i="33"/>
  <c r="S664" i="33" s="1"/>
  <c r="R672" i="33"/>
  <c r="S672" i="33" s="1"/>
  <c r="R282" i="33"/>
  <c r="S282" i="33" s="1"/>
  <c r="R329" i="33"/>
  <c r="S329" i="33" s="1"/>
  <c r="R389" i="33"/>
  <c r="S389" i="33" s="1"/>
  <c r="R491" i="33"/>
  <c r="S491" i="33" s="1"/>
  <c r="R324" i="33"/>
  <c r="S324" i="33" s="1"/>
  <c r="R197" i="33"/>
  <c r="S197" i="33" s="1"/>
  <c r="R337" i="33"/>
  <c r="S337" i="33" s="1"/>
  <c r="R450" i="33"/>
  <c r="S450" i="33" s="1"/>
  <c r="R373" i="33"/>
  <c r="S373" i="33" s="1"/>
  <c r="R413" i="33"/>
  <c r="S413" i="33" s="1"/>
  <c r="R238" i="33"/>
  <c r="S238" i="33" s="1"/>
  <c r="R246" i="33"/>
  <c r="S246" i="33" s="1"/>
  <c r="R42" i="33"/>
  <c r="S42" i="33" s="1"/>
  <c r="R352" i="33"/>
  <c r="S352" i="33" s="1"/>
  <c r="R390" i="33"/>
  <c r="S390" i="33" s="1"/>
  <c r="R144" i="33"/>
  <c r="S144" i="33" s="1"/>
  <c r="R67" i="33"/>
  <c r="S67" i="33" s="1"/>
  <c r="R376" i="33"/>
  <c r="S376" i="33" s="1"/>
  <c r="R816" i="33"/>
  <c r="S816" i="33" s="1"/>
  <c r="R746" i="33"/>
  <c r="S746" i="33" s="1"/>
  <c r="S812" i="33"/>
  <c r="R971" i="33"/>
  <c r="S971" i="33" s="1"/>
  <c r="S996" i="33"/>
  <c r="R794" i="33"/>
  <c r="S794" i="33" s="1"/>
  <c r="S962" i="33"/>
  <c r="R902" i="33"/>
  <c r="S902" i="33" s="1"/>
  <c r="S759" i="33"/>
  <c r="R982" i="33"/>
  <c r="S982" i="33" s="1"/>
  <c r="R827" i="33"/>
  <c r="S827" i="33" s="1"/>
  <c r="R840" i="33"/>
  <c r="S840" i="33" s="1"/>
  <c r="R860" i="33"/>
  <c r="S860" i="33" s="1"/>
  <c r="R654" i="33"/>
  <c r="S654" i="33" s="1"/>
  <c r="R858" i="33"/>
  <c r="S858" i="33" s="1"/>
  <c r="R637" i="33"/>
  <c r="S637" i="33" s="1"/>
  <c r="R587" i="33"/>
  <c r="S587" i="33" s="1"/>
  <c r="R869" i="33"/>
  <c r="S869" i="33" s="1"/>
  <c r="R665" i="33"/>
  <c r="S665" i="33" s="1"/>
  <c r="R842" i="33"/>
  <c r="S842" i="33" s="1"/>
  <c r="R616" i="33"/>
  <c r="S616" i="33" s="1"/>
  <c r="R805" i="33"/>
  <c r="S805" i="33" s="1"/>
  <c r="R846" i="33"/>
  <c r="S846" i="33" s="1"/>
  <c r="R993" i="33"/>
  <c r="S993" i="33" s="1"/>
  <c r="R323" i="33"/>
  <c r="S323" i="33" s="1"/>
  <c r="R480" i="33"/>
  <c r="S480" i="33" s="1"/>
  <c r="R388" i="33"/>
  <c r="S388" i="33" s="1"/>
  <c r="R401" i="33"/>
  <c r="S401" i="33" s="1"/>
  <c r="R338" i="33"/>
  <c r="S338" i="33" s="1"/>
  <c r="R183" i="33"/>
  <c r="S183" i="33" s="1"/>
  <c r="R19" i="33"/>
  <c r="S19" i="33" s="1"/>
  <c r="R449" i="33"/>
  <c r="S449" i="33" s="1"/>
  <c r="R44" i="33"/>
  <c r="S44" i="33" s="1"/>
  <c r="R126" i="33"/>
  <c r="S126" i="33" s="1"/>
  <c r="R233" i="33"/>
  <c r="S233" i="33" s="1"/>
  <c r="R135" i="33"/>
  <c r="S135" i="33" s="1"/>
  <c r="R32" i="33"/>
  <c r="S32" i="33" s="1"/>
  <c r="R339" i="33"/>
  <c r="S339" i="33" s="1"/>
  <c r="R488" i="33"/>
  <c r="S488" i="33" s="1"/>
  <c r="R383" i="33"/>
  <c r="S383" i="33" s="1"/>
  <c r="R285" i="33"/>
  <c r="S285" i="33" s="1"/>
  <c r="R53" i="33"/>
  <c r="S53" i="33" s="1"/>
  <c r="R299" i="33"/>
  <c r="S299" i="33" s="1"/>
  <c r="R303" i="33"/>
  <c r="S303" i="33" s="1"/>
  <c r="R205" i="33"/>
  <c r="S205" i="33" s="1"/>
  <c r="R887" i="33"/>
  <c r="S887" i="33" s="1"/>
  <c r="R1057" i="33"/>
  <c r="S1057" i="33" s="1"/>
  <c r="R566" i="33"/>
  <c r="S566" i="33" s="1"/>
  <c r="R888" i="33"/>
  <c r="S888" i="33" s="1"/>
  <c r="S988" i="33"/>
  <c r="R744" i="33"/>
  <c r="S744" i="33" s="1"/>
  <c r="S905" i="33"/>
  <c r="R642" i="33"/>
  <c r="S642" i="33" s="1"/>
  <c r="R933" i="33"/>
  <c r="S933" i="33" s="1"/>
  <c r="R889" i="33"/>
  <c r="S889" i="33" s="1"/>
  <c r="R608" i="33"/>
  <c r="S608" i="33" s="1"/>
  <c r="R854" i="33"/>
  <c r="S854" i="33" s="1"/>
  <c r="R874" i="33"/>
  <c r="S874" i="33" s="1"/>
  <c r="R593" i="33"/>
  <c r="S593" i="33" s="1"/>
  <c r="R1013" i="33"/>
  <c r="S1013" i="33" s="1"/>
  <c r="R796" i="33"/>
  <c r="S796" i="33" s="1"/>
  <c r="R786" i="33"/>
  <c r="S786" i="33" s="1"/>
  <c r="R778" i="33"/>
  <c r="S778" i="33" s="1"/>
  <c r="S568" i="33"/>
  <c r="S716" i="33"/>
  <c r="S728" i="33"/>
  <c r="S782" i="33"/>
  <c r="R773" i="33"/>
  <c r="S773" i="33" s="1"/>
  <c r="R771" i="33"/>
  <c r="S771" i="33" s="1"/>
  <c r="S693" i="33"/>
  <c r="R648" i="33"/>
  <c r="S648" i="33" s="1"/>
  <c r="R556" i="33"/>
  <c r="S556" i="33" s="1"/>
  <c r="R1055" i="33"/>
  <c r="S1055" i="33" s="1"/>
  <c r="R735" i="33"/>
  <c r="S735" i="33" s="1"/>
  <c r="R926" i="33"/>
  <c r="S926" i="33" s="1"/>
  <c r="R581" i="33"/>
  <c r="S581" i="33" s="1"/>
  <c r="R626" i="33"/>
  <c r="S626" i="33" s="1"/>
  <c r="R645" i="33"/>
  <c r="S645" i="33" s="1"/>
  <c r="R513" i="33"/>
  <c r="S513" i="33" s="1"/>
  <c r="R367" i="33"/>
  <c r="S367" i="33" s="1"/>
  <c r="R387" i="33"/>
  <c r="S387" i="33" s="1"/>
  <c r="R82" i="33"/>
  <c r="S82" i="33" s="1"/>
  <c r="R184" i="33"/>
  <c r="S184" i="33" s="1"/>
  <c r="R31" i="33"/>
  <c r="S31" i="33" s="1"/>
  <c r="S203" i="33"/>
  <c r="R154" i="33"/>
  <c r="S154" i="33" s="1"/>
  <c r="R46" i="33"/>
  <c r="S46" i="33" s="1"/>
  <c r="R98" i="33"/>
  <c r="S98" i="33" s="1"/>
  <c r="R524" i="33"/>
  <c r="S524" i="33" s="1"/>
  <c r="R188" i="33"/>
  <c r="S188" i="33" s="1"/>
  <c r="R248" i="33"/>
  <c r="S248" i="33" s="1"/>
  <c r="R180" i="33"/>
  <c r="S180" i="33" s="1"/>
  <c r="R54" i="33"/>
  <c r="S54" i="33" s="1"/>
  <c r="R75" i="33"/>
  <c r="S75" i="33" s="1"/>
  <c r="R29" i="33"/>
  <c r="S29" i="33" s="1"/>
  <c r="R127" i="33"/>
  <c r="S127" i="33" s="1"/>
  <c r="R250" i="33"/>
  <c r="S250" i="33" s="1"/>
  <c r="R257" i="33"/>
  <c r="S257" i="33" s="1"/>
  <c r="R28" i="33"/>
  <c r="S28" i="33" s="1"/>
  <c r="S562" i="33"/>
  <c r="R910" i="33"/>
  <c r="S910" i="33" s="1"/>
  <c r="R600" i="33"/>
  <c r="S600" i="33" s="1"/>
  <c r="R908" i="33"/>
  <c r="S908" i="33" s="1"/>
  <c r="R560" i="33"/>
  <c r="S560" i="33" s="1"/>
  <c r="R1009" i="33"/>
  <c r="S1009" i="33" s="1"/>
  <c r="R1007" i="33"/>
  <c r="S1007" i="33" s="1"/>
  <c r="R826" i="33"/>
  <c r="S826" i="33" s="1"/>
  <c r="R708" i="33"/>
  <c r="S708" i="33" s="1"/>
  <c r="R804" i="33"/>
  <c r="S804" i="33" s="1"/>
  <c r="R553" i="33"/>
  <c r="S553" i="33" s="1"/>
  <c r="R621" i="33"/>
  <c r="S621" i="33" s="1"/>
  <c r="R930" i="33"/>
  <c r="S930" i="33" s="1"/>
  <c r="R876" i="33"/>
  <c r="S876" i="33" s="1"/>
  <c r="R1041" i="33"/>
  <c r="S1041" i="33" s="1"/>
  <c r="R1038" i="33"/>
  <c r="S1038" i="33" s="1"/>
  <c r="R680" i="33"/>
  <c r="S680" i="33" s="1"/>
  <c r="R979" i="33"/>
  <c r="S979" i="33" s="1"/>
  <c r="R802" i="33"/>
  <c r="S802" i="33" s="1"/>
  <c r="S909" i="33"/>
  <c r="R1062" i="33"/>
  <c r="S1062" i="33" s="1"/>
  <c r="R1019" i="33"/>
  <c r="S1019" i="33" s="1"/>
  <c r="R639" i="33"/>
  <c r="S639" i="33" s="1"/>
  <c r="R606" i="33"/>
  <c r="S606" i="33" s="1"/>
  <c r="R809" i="33"/>
  <c r="S809" i="33" s="1"/>
  <c r="R133" i="33"/>
  <c r="S133" i="33" s="1"/>
  <c r="R94" i="33"/>
  <c r="S94" i="33" s="1"/>
  <c r="S103" i="33"/>
  <c r="R33" i="33"/>
  <c r="S33" i="33" s="1"/>
  <c r="R292" i="33"/>
  <c r="S292" i="33" s="1"/>
  <c r="S251" i="33"/>
  <c r="R199" i="33"/>
  <c r="S199" i="33" s="1"/>
  <c r="R410" i="33"/>
  <c r="S410" i="33" s="1"/>
  <c r="R481" i="33"/>
  <c r="S481" i="33" s="1"/>
  <c r="R519" i="33"/>
  <c r="S519" i="33" s="1"/>
  <c r="R120" i="33"/>
  <c r="S120" i="33" s="1"/>
  <c r="R174" i="33"/>
  <c r="S174" i="33" s="1"/>
  <c r="R523" i="33"/>
  <c r="S523" i="33" s="1"/>
  <c r="R527" i="33"/>
  <c r="S527" i="33" s="1"/>
  <c r="R516" i="33"/>
  <c r="S516" i="33" s="1"/>
  <c r="R166" i="33"/>
  <c r="S166" i="33" s="1"/>
  <c r="R138" i="33"/>
  <c r="S138" i="33" s="1"/>
  <c r="R374" i="33"/>
  <c r="S374" i="33" s="1"/>
  <c r="R60" i="33"/>
  <c r="S60" i="33" s="1"/>
  <c r="R407" i="33"/>
  <c r="S407" i="33" s="1"/>
  <c r="R436" i="33"/>
  <c r="S436" i="33" s="1"/>
  <c r="R293" i="33"/>
  <c r="S293" i="33" s="1"/>
  <c r="R333" i="33"/>
  <c r="S333" i="33" s="1"/>
  <c r="R375" i="33"/>
  <c r="S375" i="33" s="1"/>
  <c r="R124" i="33"/>
  <c r="S124" i="33" s="1"/>
  <c r="R61" i="33"/>
  <c r="S61" i="33" s="1"/>
  <c r="R204" i="33"/>
  <c r="S204" i="33" s="1"/>
  <c r="R400" i="33"/>
  <c r="S400" i="33" s="1"/>
  <c r="R471" i="33"/>
  <c r="S471" i="33" s="1"/>
  <c r="R470" i="33"/>
  <c r="S470" i="33" s="1"/>
  <c r="R711" i="33"/>
  <c r="S711" i="33" s="1"/>
  <c r="R764" i="33"/>
  <c r="S764" i="33" s="1"/>
  <c r="R655" i="33"/>
  <c r="S655" i="33" s="1"/>
  <c r="R1001" i="33"/>
  <c r="S1001" i="33" s="1"/>
  <c r="R622" i="33"/>
  <c r="S622" i="33" s="1"/>
  <c r="R590" i="33"/>
  <c r="S590" i="33" s="1"/>
  <c r="R574" i="33"/>
  <c r="S574" i="33" s="1"/>
  <c r="R609" i="33"/>
  <c r="S609" i="33" s="1"/>
  <c r="S966" i="33"/>
  <c r="R941" i="33"/>
  <c r="S941" i="33" s="1"/>
  <c r="R885" i="33"/>
  <c r="S885" i="33" s="1"/>
  <c r="S675" i="33"/>
  <c r="R703" i="33"/>
  <c r="S703" i="33" s="1"/>
  <c r="R944" i="33"/>
  <c r="S944" i="33" s="1"/>
  <c r="R605" i="33"/>
  <c r="S605" i="33" s="1"/>
  <c r="R774" i="33"/>
  <c r="S774" i="33" s="1"/>
  <c r="S577" i="33"/>
  <c r="R644" i="33"/>
  <c r="S644" i="33" s="1"/>
  <c r="R631" i="33"/>
  <c r="S631" i="33" s="1"/>
  <c r="R918" i="33"/>
  <c r="S918" i="33" s="1"/>
  <c r="R875" i="33"/>
  <c r="S875" i="33" s="1"/>
  <c r="R955" i="33"/>
  <c r="S955" i="33" s="1"/>
  <c r="R934" i="33"/>
  <c r="S934" i="33" s="1"/>
  <c r="R1028" i="33"/>
  <c r="S1028" i="33" s="1"/>
  <c r="R844" i="33"/>
  <c r="S844" i="33" s="1"/>
  <c r="R970" i="33"/>
  <c r="S970" i="33" s="1"/>
  <c r="R191" i="33"/>
  <c r="S191" i="33" s="1"/>
  <c r="R345" i="33"/>
  <c r="S345" i="33" s="1"/>
  <c r="S503" i="33"/>
  <c r="R50" i="33"/>
  <c r="S50" i="33" s="1"/>
  <c r="R473" i="33"/>
  <c r="S473" i="33" s="1"/>
  <c r="R355" i="33"/>
  <c r="S355" i="33" s="1"/>
  <c r="R452" i="33"/>
  <c r="S452" i="33" s="1"/>
  <c r="R97" i="33"/>
  <c r="S97" i="33" s="1"/>
  <c r="R181" i="33"/>
  <c r="S181" i="33" s="1"/>
  <c r="R177" i="33"/>
  <c r="S177" i="33" s="1"/>
  <c r="R111" i="33"/>
  <c r="S111" i="33" s="1"/>
  <c r="R431" i="33"/>
  <c r="S431" i="33" s="1"/>
  <c r="R455" i="33"/>
  <c r="S455" i="33" s="1"/>
  <c r="R234" i="33"/>
  <c r="S234" i="33" s="1"/>
  <c r="R148" i="33"/>
  <c r="S148" i="33" s="1"/>
  <c r="R420" i="33"/>
  <c r="S420" i="33" s="1"/>
  <c r="R139" i="33"/>
  <c r="S139" i="33" s="1"/>
  <c r="R443" i="33"/>
  <c r="S443" i="33" s="1"/>
  <c r="R255" i="33"/>
  <c r="S255" i="33" s="1"/>
  <c r="R244" i="33"/>
  <c r="S244" i="33" s="1"/>
  <c r="R269" i="33"/>
  <c r="S269" i="33" s="1"/>
  <c r="R668" i="33"/>
  <c r="S668" i="33" s="1"/>
  <c r="R559" i="33"/>
  <c r="S559" i="33" s="1"/>
  <c r="R807" i="33"/>
  <c r="S807" i="33" s="1"/>
  <c r="S821" i="33"/>
  <c r="S738" i="33"/>
  <c r="R653" i="33"/>
  <c r="S653" i="33" s="1"/>
  <c r="R582" i="33"/>
  <c r="S582" i="33" s="1"/>
  <c r="R995" i="33"/>
  <c r="S995" i="33" s="1"/>
  <c r="R729" i="33"/>
  <c r="S729" i="33" s="1"/>
  <c r="R580" i="33"/>
  <c r="S580" i="33" s="1"/>
  <c r="R742" i="33"/>
  <c r="S742" i="33" s="1"/>
  <c r="R686" i="33"/>
  <c r="S686" i="33" s="1"/>
  <c r="R1012" i="33"/>
  <c r="S1012" i="33" s="1"/>
  <c r="R1025" i="33"/>
  <c r="S1025" i="33" s="1"/>
  <c r="R615" i="33"/>
  <c r="S615" i="33" s="1"/>
  <c r="R698" i="33"/>
  <c r="S698" i="33" s="1"/>
  <c r="R1033" i="33"/>
  <c r="S1033" i="33" s="1"/>
  <c r="R1059" i="33"/>
  <c r="S1059" i="33" s="1"/>
  <c r="R636" i="33"/>
  <c r="S636" i="33" s="1"/>
  <c r="R999" i="33"/>
  <c r="S999" i="33" s="1"/>
  <c r="R895" i="33"/>
  <c r="S895" i="33" s="1"/>
  <c r="S753" i="33"/>
  <c r="R850" i="33"/>
  <c r="S850" i="33" s="1"/>
  <c r="R920" i="33"/>
  <c r="S920" i="33" s="1"/>
  <c r="R585" i="33"/>
  <c r="S585" i="33" s="1"/>
  <c r="R1015" i="33"/>
  <c r="S1015" i="33" s="1"/>
  <c r="S128" i="33"/>
  <c r="R83" i="33"/>
  <c r="S83" i="33" s="1"/>
  <c r="R84" i="33"/>
  <c r="S84" i="33" s="1"/>
  <c r="R457" i="33"/>
  <c r="S457" i="33" s="1"/>
  <c r="R264" i="33"/>
  <c r="S264" i="33" s="1"/>
  <c r="R85" i="33"/>
  <c r="S85" i="33" s="1"/>
  <c r="R48" i="33"/>
  <c r="S48" i="33" s="1"/>
  <c r="R315" i="33"/>
  <c r="S315" i="33" s="1"/>
  <c r="R312" i="33"/>
  <c r="S312" i="33" s="1"/>
  <c r="R468" i="33"/>
  <c r="S468" i="33" s="1"/>
  <c r="R426" i="33"/>
  <c r="S426" i="33" s="1"/>
  <c r="R70" i="33"/>
  <c r="S70" i="33" s="1"/>
  <c r="R260" i="33"/>
  <c r="S260" i="33" s="1"/>
  <c r="R280" i="33"/>
  <c r="S280" i="33" s="1"/>
  <c r="R81" i="33"/>
  <c r="S81" i="33" s="1"/>
  <c r="R356" i="33"/>
  <c r="S356" i="33" s="1"/>
  <c r="R475" i="33"/>
  <c r="S475" i="33" s="1"/>
  <c r="R243" i="33"/>
  <c r="S243" i="33" s="1"/>
  <c r="R271" i="33"/>
  <c r="S271" i="33" s="1"/>
  <c r="R462" i="33"/>
  <c r="S462" i="33" s="1"/>
  <c r="R364" i="33"/>
  <c r="S364" i="33" s="1"/>
  <c r="R308" i="33"/>
  <c r="S308" i="33" s="1"/>
  <c r="R157" i="33"/>
  <c r="S157" i="33" s="1"/>
  <c r="R380" i="33"/>
  <c r="S380" i="33" s="1"/>
  <c r="R392" i="33"/>
  <c r="S392" i="33" s="1"/>
  <c r="R343" i="33"/>
  <c r="S343" i="33" s="1"/>
  <c r="R454" i="33"/>
  <c r="S454" i="33" s="1"/>
  <c r="R393" i="33"/>
  <c r="S393" i="33" s="1"/>
  <c r="S965" i="33"/>
  <c r="R987" i="33"/>
  <c r="S987" i="33" s="1"/>
  <c r="S783" i="33"/>
  <c r="R817" i="33"/>
  <c r="S817" i="33" s="1"/>
  <c r="R681" i="33"/>
  <c r="S681" i="33" s="1"/>
  <c r="S638" i="33"/>
  <c r="R696" i="33"/>
  <c r="S696" i="33" s="1"/>
  <c r="R649" i="33"/>
  <c r="S649" i="33" s="1"/>
  <c r="R688" i="33"/>
  <c r="S688" i="33" s="1"/>
  <c r="R634" i="33"/>
  <c r="S634" i="33" s="1"/>
  <c r="R829" i="33"/>
  <c r="S829" i="33" s="1"/>
  <c r="S938" i="33"/>
  <c r="R630" i="33"/>
  <c r="S630" i="33" s="1"/>
  <c r="R861" i="33"/>
  <c r="S861" i="33" s="1"/>
  <c r="R640" i="33"/>
  <c r="S640" i="33" s="1"/>
  <c r="R1047" i="33"/>
  <c r="S1047" i="33" s="1"/>
  <c r="R856" i="33"/>
  <c r="S856" i="33" s="1"/>
  <c r="R724" i="33"/>
  <c r="S724" i="33" s="1"/>
  <c r="S946" i="33"/>
  <c r="R755" i="33"/>
  <c r="S755" i="33" s="1"/>
  <c r="R799" i="33"/>
  <c r="S799" i="33" s="1"/>
  <c r="R663" i="33"/>
  <c r="S663" i="33" s="1"/>
  <c r="S766" i="33"/>
  <c r="R899" i="33"/>
  <c r="S899" i="33" s="1"/>
  <c r="R730" i="33"/>
  <c r="S730" i="33" s="1"/>
  <c r="R1045" i="33"/>
  <c r="S1045" i="33" s="1"/>
  <c r="R997" i="33"/>
  <c r="S997" i="33" s="1"/>
  <c r="R851" i="33"/>
  <c r="S851" i="33" s="1"/>
  <c r="R992" i="33"/>
  <c r="S992" i="33" s="1"/>
  <c r="R963" i="33"/>
  <c r="S963" i="33" s="1"/>
  <c r="R245" i="33"/>
  <c r="S245" i="33" s="1"/>
  <c r="R332" i="33"/>
  <c r="S332" i="33" s="1"/>
  <c r="R20" i="33"/>
  <c r="S20" i="33" s="1"/>
  <c r="R105" i="33"/>
  <c r="S105" i="33" s="1"/>
  <c r="R494" i="33"/>
  <c r="S494" i="33" s="1"/>
  <c r="R153" i="33"/>
  <c r="S153" i="33" s="1"/>
  <c r="S281" i="33"/>
  <c r="R161" i="33"/>
  <c r="S161" i="33" s="1"/>
  <c r="R117" i="33"/>
  <c r="S117" i="33" s="1"/>
  <c r="R187" i="33"/>
  <c r="S187" i="33" s="1"/>
  <c r="R411" i="33"/>
  <c r="S411" i="33" s="1"/>
  <c r="R131" i="33"/>
  <c r="S131" i="33" s="1"/>
  <c r="R171" i="33"/>
  <c r="S171" i="33" s="1"/>
  <c r="R151" i="33"/>
  <c r="S151" i="33" s="1"/>
  <c r="R195" i="33"/>
  <c r="S195" i="33" s="1"/>
  <c r="R506" i="33"/>
  <c r="S506" i="33" s="1"/>
  <c r="S18" i="33"/>
  <c r="R165" i="33"/>
  <c r="S165" i="33" s="1"/>
  <c r="R239" i="33"/>
  <c r="S239" i="33" s="1"/>
  <c r="R499" i="33"/>
  <c r="S499" i="33" s="1"/>
  <c r="R296" i="33"/>
  <c r="S296" i="33" s="1"/>
  <c r="R613" i="33"/>
  <c r="S613" i="33" s="1"/>
  <c r="R690" i="33"/>
  <c r="S690" i="33" s="1"/>
  <c r="R873" i="33"/>
  <c r="S873" i="33" s="1"/>
  <c r="R822" i="33"/>
  <c r="S822" i="33" s="1"/>
  <c r="R1044" i="33"/>
  <c r="S1044" i="33" s="1"/>
  <c r="R579" i="33"/>
  <c r="S579" i="33" s="1"/>
  <c r="R806" i="33"/>
  <c r="S806" i="33" s="1"/>
  <c r="R758" i="33"/>
  <c r="S758" i="33" s="1"/>
  <c r="R867" i="33"/>
  <c r="S867" i="33" s="1"/>
  <c r="S775" i="33"/>
  <c r="R989" i="33"/>
  <c r="S989" i="33" s="1"/>
  <c r="R629" i="33"/>
  <c r="S629" i="33" s="1"/>
  <c r="S893" i="33"/>
  <c r="R1030" i="33"/>
  <c r="S1030" i="33" s="1"/>
  <c r="R780" i="33"/>
  <c r="S780" i="33" s="1"/>
  <c r="R964" i="33"/>
  <c r="S964" i="33" s="1"/>
  <c r="R1023" i="33"/>
  <c r="S1023" i="33" s="1"/>
  <c r="R891" i="33"/>
  <c r="S891" i="33" s="1"/>
  <c r="R1051" i="33"/>
  <c r="S1051" i="33" s="1"/>
  <c r="R170" i="33"/>
  <c r="S170" i="33" s="1"/>
  <c r="R297" i="33"/>
  <c r="S297" i="33" s="1"/>
  <c r="R268" i="33"/>
  <c r="S268" i="33" s="1"/>
  <c r="R235" i="33"/>
  <c r="S235" i="33" s="1"/>
  <c r="R172" i="33"/>
  <c r="S172" i="33" s="1"/>
  <c r="R397" i="33"/>
  <c r="S397" i="33" s="1"/>
  <c r="R37" i="33"/>
  <c r="S37" i="33" s="1"/>
  <c r="R228" i="33"/>
  <c r="S228" i="33" s="1"/>
  <c r="R230" i="33"/>
  <c r="S230" i="33" s="1"/>
  <c r="R220" i="33"/>
  <c r="S220" i="33" s="1"/>
  <c r="R341" i="33"/>
  <c r="S341" i="33" s="1"/>
  <c r="R202" i="33"/>
  <c r="S202" i="33" s="1"/>
  <c r="R175" i="33"/>
  <c r="S175" i="33" s="1"/>
  <c r="R448" i="33"/>
  <c r="S448" i="33" s="1"/>
  <c r="R276" i="33"/>
  <c r="S276" i="33" s="1"/>
  <c r="R430" i="33"/>
  <c r="S430" i="33" s="1"/>
  <c r="R91" i="33"/>
  <c r="S91" i="33" s="1"/>
  <c r="R342" i="33"/>
  <c r="S342" i="33" s="1"/>
  <c r="R277" i="33"/>
  <c r="S277" i="33" s="1"/>
  <c r="R273" i="33"/>
  <c r="S273" i="33" s="1"/>
  <c r="R438" i="33"/>
  <c r="S438" i="33" s="1"/>
  <c r="R348" i="33"/>
  <c r="S348" i="33" s="1"/>
  <c r="R290" i="33"/>
  <c r="S290" i="33" s="1"/>
  <c r="R1031" i="33"/>
  <c r="S1031" i="33" s="1"/>
  <c r="R570" i="33"/>
  <c r="S570" i="33" s="1"/>
  <c r="R1035" i="33"/>
  <c r="S1035" i="33" s="1"/>
  <c r="R740" i="33"/>
  <c r="S740" i="33" s="1"/>
  <c r="S748" i="33"/>
  <c r="R739" i="33"/>
  <c r="S739" i="33" s="1"/>
  <c r="R722" i="33"/>
  <c r="S722" i="33" s="1"/>
  <c r="R878" i="33"/>
  <c r="S878" i="33" s="1"/>
  <c r="R841" i="33"/>
  <c r="S841" i="33" s="1"/>
  <c r="R923" i="33"/>
  <c r="S923" i="33" s="1"/>
  <c r="S932" i="33"/>
  <c r="R776" i="33"/>
  <c r="S776" i="33" s="1"/>
  <c r="R1004" i="33"/>
  <c r="S1004" i="33" s="1"/>
  <c r="R903" i="33"/>
  <c r="S903" i="33" s="1"/>
  <c r="R661" i="33"/>
  <c r="S661" i="33" s="1"/>
  <c r="R1010" i="33"/>
  <c r="S1010" i="33" s="1"/>
  <c r="S784" i="33"/>
  <c r="R603" i="33"/>
  <c r="S603" i="33" s="1"/>
  <c r="R614" i="33"/>
  <c r="S614" i="33" s="1"/>
  <c r="R601" i="33"/>
  <c r="S601" i="33" s="1"/>
  <c r="R699" i="33"/>
  <c r="S699" i="33" s="1"/>
  <c r="R1032" i="33"/>
  <c r="S1032" i="33" s="1"/>
  <c r="R1000" i="33"/>
  <c r="S1000" i="33" s="1"/>
  <c r="R811" i="33"/>
  <c r="S811" i="33" s="1"/>
  <c r="R625" i="33"/>
  <c r="S625" i="33" s="1"/>
  <c r="R671" i="33"/>
  <c r="S671" i="33" s="1"/>
  <c r="R1014" i="33"/>
  <c r="S1014" i="33" s="1"/>
  <c r="R745" i="33"/>
  <c r="S745" i="33" s="1"/>
  <c r="R641" i="33"/>
  <c r="S641" i="33" s="1"/>
  <c r="R801" i="33"/>
  <c r="S801" i="33" s="1"/>
  <c r="R718" i="33"/>
  <c r="S718" i="33" s="1"/>
  <c r="T1021" i="33" l="1"/>
  <c r="U839" i="33"/>
  <c r="V839" i="33" s="1"/>
  <c r="T839" i="33"/>
  <c r="U402" i="33"/>
  <c r="V402" i="33" s="1"/>
  <c r="T104" i="33"/>
  <c r="U939" i="33"/>
  <c r="V939" i="33" s="1"/>
  <c r="U813" i="33"/>
  <c r="V813" i="33" s="1"/>
  <c r="T929" i="33"/>
  <c r="U929" i="33"/>
  <c r="V929" i="33" s="1"/>
  <c r="U619" i="33"/>
  <c r="V619" i="33" s="1"/>
  <c r="T619" i="33"/>
  <c r="T691" i="33"/>
  <c r="T344" i="33"/>
  <c r="T1026" i="33"/>
  <c r="T704" i="33"/>
  <c r="U973" i="33"/>
  <c r="V973" i="33" s="1"/>
  <c r="T351" i="33"/>
  <c r="T288" i="33"/>
  <c r="U751" i="33"/>
  <c r="V751" i="33" s="1"/>
  <c r="T25" i="33"/>
  <c r="T884" i="33"/>
  <c r="U1048" i="33"/>
  <c r="V1048" i="33" s="1"/>
  <c r="T1048" i="33"/>
  <c r="T564" i="33"/>
  <c r="U564" i="33"/>
  <c r="V564" i="33" s="1"/>
  <c r="T159" i="33"/>
  <c r="U717" i="33"/>
  <c r="V717" i="33" s="1"/>
  <c r="T717" i="33"/>
  <c r="U525" i="33"/>
  <c r="V525" i="33" s="1"/>
  <c r="T791" i="33"/>
  <c r="U791" i="33"/>
  <c r="V791" i="33" s="1"/>
  <c r="T406" i="33"/>
  <c r="U142" i="33"/>
  <c r="V142" i="33" s="1"/>
  <c r="T213" i="33"/>
  <c r="U416" i="33"/>
  <c r="V416" i="33" s="1"/>
  <c r="T45" i="33"/>
  <c r="T335" i="33"/>
  <c r="U961" i="33"/>
  <c r="V961" i="33" s="1"/>
  <c r="T961" i="33"/>
  <c r="T92" i="33"/>
  <c r="U940" i="33"/>
  <c r="V940" i="33" s="1"/>
  <c r="T940" i="33"/>
  <c r="U954" i="33"/>
  <c r="V954" i="33" s="1"/>
  <c r="T954" i="33"/>
  <c r="T928" i="33"/>
  <c r="U952" i="33"/>
  <c r="V952" i="33" s="1"/>
  <c r="U565" i="33"/>
  <c r="V565" i="33" s="1"/>
  <c r="T565" i="33"/>
  <c r="U968" i="33"/>
  <c r="V968" i="33" s="1"/>
  <c r="T968" i="33"/>
  <c r="U576" i="33"/>
  <c r="V576" i="33" s="1"/>
  <c r="T576" i="33"/>
  <c r="T879" i="33"/>
  <c r="U879" i="33"/>
  <c r="V879" i="33" s="1"/>
  <c r="T763" i="33"/>
  <c r="U847" i="33"/>
  <c r="V847" i="33" s="1"/>
  <c r="T847" i="33"/>
  <c r="U911" i="33"/>
  <c r="V911" i="33" s="1"/>
  <c r="T489" i="33"/>
  <c r="T444" i="33"/>
  <c r="T108" i="33"/>
  <c r="T254" i="33"/>
  <c r="U350" i="33"/>
  <c r="V350" i="33" s="1"/>
  <c r="U670" i="33"/>
  <c r="V670" i="33" s="1"/>
  <c r="T670" i="33"/>
  <c r="U958" i="33"/>
  <c r="V958" i="33" s="1"/>
  <c r="T975" i="33"/>
  <c r="U975" i="33"/>
  <c r="V975" i="33" s="1"/>
  <c r="T984" i="33"/>
  <c r="T405" i="33"/>
  <c r="T423" i="33"/>
  <c r="T286" i="33"/>
  <c r="U286" i="33"/>
  <c r="V286" i="33" s="1"/>
  <c r="T198" i="33"/>
  <c r="T116" i="33"/>
  <c r="T474" i="33"/>
  <c r="T571" i="33"/>
  <c r="T522" i="33"/>
  <c r="U382" i="33"/>
  <c r="V382" i="33" s="1"/>
  <c r="T43" i="33"/>
  <c r="U43" i="33"/>
  <c r="V43" i="33" s="1"/>
  <c r="T263" i="33"/>
  <c r="U526" i="33"/>
  <c r="V526" i="33" s="1"/>
  <c r="T419" i="33"/>
  <c r="U361" i="33"/>
  <c r="V361" i="33" s="1"/>
  <c r="T900" i="33"/>
  <c r="T761" i="33"/>
  <c r="U677" i="33"/>
  <c r="V677" i="33" s="1"/>
  <c r="T677" i="33"/>
  <c r="U627" i="33"/>
  <c r="V627" i="33" s="1"/>
  <c r="T627" i="33"/>
  <c r="U765" i="33"/>
  <c r="V765" i="33" s="1"/>
  <c r="T765" i="33"/>
  <c r="U434" i="33"/>
  <c r="V434" i="33" s="1"/>
  <c r="T434" i="33"/>
  <c r="U797" i="33"/>
  <c r="V797" i="33" s="1"/>
  <c r="T385" i="33"/>
  <c r="T1020" i="33"/>
  <c r="U1020" i="33"/>
  <c r="V1020" i="33" s="1"/>
  <c r="U820" i="33"/>
  <c r="V820" i="33" s="1"/>
  <c r="T820" i="33"/>
  <c r="U604" i="33"/>
  <c r="V604" i="33" s="1"/>
  <c r="T604" i="33"/>
  <c r="U830" i="33"/>
  <c r="V830" i="33" s="1"/>
  <c r="U591" i="33"/>
  <c r="V591" i="33" s="1"/>
  <c r="T714" i="33"/>
  <c r="T991" i="33"/>
  <c r="T935" i="33"/>
  <c r="T359" i="33"/>
  <c r="T79" i="33"/>
  <c r="U447" i="33"/>
  <c r="V447" i="33" s="1"/>
  <c r="U705" i="33"/>
  <c r="V705" i="33" s="1"/>
  <c r="T38" i="33"/>
  <c r="U90" i="33"/>
  <c r="V90" i="33" s="1"/>
  <c r="T109" i="33"/>
  <c r="U101" i="33"/>
  <c r="V101" i="33" s="1"/>
  <c r="U259" i="33"/>
  <c r="V259" i="33" s="1"/>
  <c r="U52" i="33"/>
  <c r="V52" i="33" s="1"/>
  <c r="T52" i="33"/>
  <c r="T47" i="33"/>
  <c r="U112" i="33"/>
  <c r="V112" i="33" s="1"/>
  <c r="U931" i="33"/>
  <c r="V931" i="33" s="1"/>
  <c r="U145" i="33"/>
  <c r="V145" i="33" s="1"/>
  <c r="T684" i="33"/>
  <c r="U510" i="33"/>
  <c r="V510" i="33" s="1"/>
  <c r="T87" i="33"/>
  <c r="T266" i="33"/>
  <c r="T93" i="33"/>
  <c r="T852" i="33"/>
  <c r="T207" i="33"/>
  <c r="T36" i="33"/>
  <c r="U414" i="33"/>
  <c r="V414" i="33" s="1"/>
  <c r="U173" i="33"/>
  <c r="V173" i="33" s="1"/>
  <c r="U487" i="33"/>
  <c r="V487" i="33" s="1"/>
  <c r="T487" i="33"/>
  <c r="T253" i="33"/>
  <c r="T143" i="33"/>
  <c r="U143" i="33"/>
  <c r="V143" i="33" s="1"/>
  <c r="T136" i="33"/>
  <c r="U136" i="33"/>
  <c r="V136" i="33" s="1"/>
  <c r="U790" i="33"/>
  <c r="V790" i="33" s="1"/>
  <c r="T460" i="33"/>
  <c r="U384" i="33"/>
  <c r="V384" i="33" s="1"/>
  <c r="U757" i="33"/>
  <c r="V757" i="33" s="1"/>
  <c r="U371" i="33"/>
  <c r="V371" i="33" s="1"/>
  <c r="T371" i="33"/>
  <c r="U95" i="33"/>
  <c r="V95" i="33" s="1"/>
  <c r="T95" i="33"/>
  <c r="U314" i="33"/>
  <c r="V314" i="33" s="1"/>
  <c r="U369" i="33"/>
  <c r="V369" i="33" s="1"/>
  <c r="T610" i="33"/>
  <c r="U433" i="33"/>
  <c r="V433" i="33" s="1"/>
  <c r="U707" i="33"/>
  <c r="V707" i="33" s="1"/>
  <c r="T1043" i="33"/>
  <c r="U106" i="33"/>
  <c r="V106" i="33" s="1"/>
  <c r="U789" i="33"/>
  <c r="V789" i="33" s="1"/>
  <c r="T190" i="33"/>
  <c r="T713" i="33"/>
  <c r="T219" i="33"/>
  <c r="U445" i="33"/>
  <c r="V445" i="33" s="1"/>
  <c r="T107" i="33"/>
  <c r="T302" i="33"/>
  <c r="U66" i="33"/>
  <c r="V66" i="33" s="1"/>
  <c r="T66" i="33"/>
  <c r="T518" i="33"/>
  <c r="U518" i="33"/>
  <c r="V518" i="33" s="1"/>
  <c r="T152" i="33"/>
  <c r="U501" i="33"/>
  <c r="V501" i="33" s="1"/>
  <c r="T501" i="33"/>
  <c r="T240" i="33"/>
  <c r="U240" i="33"/>
  <c r="V240" i="33" s="1"/>
  <c r="T484" i="33"/>
  <c r="U484" i="33"/>
  <c r="V484" i="33" s="1"/>
  <c r="U453" i="33"/>
  <c r="V453" i="33" s="1"/>
  <c r="U824" i="33"/>
  <c r="V824" i="33" s="1"/>
  <c r="T824" i="33"/>
  <c r="U1027" i="33"/>
  <c r="V1027" i="33" s="1"/>
  <c r="T1027" i="33"/>
  <c r="T100" i="33"/>
  <c r="U100" i="33"/>
  <c r="V100" i="33" s="1"/>
  <c r="U734" i="33"/>
  <c r="V734" i="33" s="1"/>
  <c r="T734" i="33"/>
  <c r="T279" i="33"/>
  <c r="T1054" i="33"/>
  <c r="U1054" i="33"/>
  <c r="V1054" i="33" s="1"/>
  <c r="U667" i="33"/>
  <c r="V667" i="33" s="1"/>
  <c r="T667" i="33"/>
  <c r="T274" i="33"/>
  <c r="T750" i="33"/>
  <c r="T357" i="33"/>
  <c r="T71" i="33"/>
  <c r="U71" i="33"/>
  <c r="V71" i="33" s="1"/>
  <c r="T1017" i="33"/>
  <c r="U1017" i="33"/>
  <c r="V1017" i="33" s="1"/>
  <c r="T231" i="33"/>
  <c r="T62" i="33"/>
  <c r="T309" i="33"/>
  <c r="T429" i="33"/>
  <c r="U429" i="33"/>
  <c r="V429" i="33" s="1"/>
  <c r="T122" i="33"/>
  <c r="U123" i="33"/>
  <c r="V123" i="33" s="1"/>
  <c r="T947" i="33"/>
  <c r="U1040" i="33"/>
  <c r="V1040" i="33" s="1"/>
  <c r="U22" i="33"/>
  <c r="V22" i="33" s="1"/>
  <c r="T440" i="33"/>
  <c r="T349" i="33"/>
  <c r="T682" i="33"/>
  <c r="U1037" i="33"/>
  <c r="V1037" i="33" s="1"/>
  <c r="T1037" i="33"/>
  <c r="T592" i="33"/>
  <c r="U592" i="33"/>
  <c r="V592" i="33" s="1"/>
  <c r="U256" i="33"/>
  <c r="V256" i="33" s="1"/>
  <c r="U221" i="33"/>
  <c r="V221" i="33" s="1"/>
  <c r="T221" i="33"/>
  <c r="U555" i="33"/>
  <c r="V555" i="33" s="1"/>
  <c r="T555" i="33"/>
  <c r="U883" i="33"/>
  <c r="V883" i="33" s="1"/>
  <c r="T883" i="33"/>
  <c r="T529" i="33"/>
  <c r="U529" i="33"/>
  <c r="V529" i="33" s="1"/>
  <c r="U983" i="33"/>
  <c r="V983" i="33" s="1"/>
  <c r="T983" i="33"/>
  <c r="T417" i="33"/>
  <c r="U417" i="33"/>
  <c r="V417" i="33" s="1"/>
  <c r="U849" i="33"/>
  <c r="V849" i="33" s="1"/>
  <c r="T849" i="33"/>
  <c r="U859" i="33"/>
  <c r="V859" i="33" s="1"/>
  <c r="T859" i="33"/>
  <c r="U862" i="33"/>
  <c r="V862" i="33" s="1"/>
  <c r="T862" i="33"/>
  <c r="U607" i="33"/>
  <c r="V607" i="33" s="1"/>
  <c r="T607" i="33"/>
  <c r="U575" i="33"/>
  <c r="V575" i="33" s="1"/>
  <c r="T575" i="33"/>
  <c r="T1003" i="33"/>
  <c r="U298" i="33"/>
  <c r="V298" i="33" s="1"/>
  <c r="U318" i="33"/>
  <c r="V318" i="33" s="1"/>
  <c r="T318" i="33"/>
  <c r="U792" i="33"/>
  <c r="V792" i="33" s="1"/>
  <c r="T792" i="33"/>
  <c r="T916" i="33"/>
  <c r="U957" i="33"/>
  <c r="V957" i="33" s="1"/>
  <c r="T957" i="33"/>
  <c r="T956" i="33"/>
  <c r="U956" i="33"/>
  <c r="V956" i="33" s="1"/>
  <c r="U446" i="33"/>
  <c r="V446" i="33" s="1"/>
  <c r="U787" i="33"/>
  <c r="V787" i="33" s="1"/>
  <c r="T261" i="33"/>
  <c r="T662" i="33"/>
  <c r="U662" i="33"/>
  <c r="V662" i="33" s="1"/>
  <c r="T1039" i="33"/>
  <c r="T978" i="33"/>
  <c r="U490" i="33"/>
  <c r="V490" i="33" s="1"/>
  <c r="T196" i="33"/>
  <c r="U749" i="33"/>
  <c r="V749" i="33" s="1"/>
  <c r="U800" i="33"/>
  <c r="V800" i="33" s="1"/>
  <c r="T800" i="33"/>
  <c r="T683" i="33"/>
  <c r="T635" i="33"/>
  <c r="T651" i="33"/>
  <c r="U950" i="33"/>
  <c r="V950" i="33" s="1"/>
  <c r="T193" i="33"/>
  <c r="U30" i="33"/>
  <c r="V30" i="33" s="1"/>
  <c r="T837" i="33"/>
  <c r="T967" i="33"/>
  <c r="T210" i="33"/>
  <c r="U825" i="33"/>
  <c r="V825" i="33" s="1"/>
  <c r="T498" i="33"/>
  <c r="T242" i="33"/>
  <c r="T211" i="33"/>
  <c r="U41" i="33"/>
  <c r="V41" i="33" s="1"/>
  <c r="U442" i="33"/>
  <c r="V442" i="33" s="1"/>
  <c r="T442" i="33"/>
  <c r="T119" i="33"/>
  <c r="U119" i="33"/>
  <c r="V119" i="33" s="1"/>
  <c r="U798" i="33"/>
  <c r="V798" i="33" s="1"/>
  <c r="T798" i="33"/>
  <c r="T977" i="33"/>
  <c r="T363" i="33"/>
  <c r="U363" i="33"/>
  <c r="V363" i="33" s="1"/>
  <c r="T834" i="33"/>
  <c r="T415" i="33"/>
  <c r="U415" i="33"/>
  <c r="V415" i="33" s="1"/>
  <c r="U597" i="33"/>
  <c r="V597" i="33" s="1"/>
  <c r="T597" i="33"/>
  <c r="U558" i="33"/>
  <c r="V558" i="33" s="1"/>
  <c r="T558" i="33"/>
  <c r="T200" i="33"/>
  <c r="U692" i="33"/>
  <c r="V692" i="33" s="1"/>
  <c r="T692" i="33"/>
  <c r="U732" i="33"/>
  <c r="V732" i="33" s="1"/>
  <c r="T732" i="33"/>
  <c r="T1060" i="33"/>
  <c r="U1060" i="33"/>
  <c r="V1060" i="33" s="1"/>
  <c r="T719" i="33"/>
  <c r="U719" i="33"/>
  <c r="V719" i="33" s="1"/>
  <c r="U706" i="33"/>
  <c r="V706" i="33" s="1"/>
  <c r="T706" i="33"/>
  <c r="U687" i="33"/>
  <c r="V687" i="33" s="1"/>
  <c r="T687" i="33"/>
  <c r="U803" i="33"/>
  <c r="V803" i="33" s="1"/>
  <c r="T803" i="33"/>
  <c r="T496" i="33"/>
  <c r="U496" i="33"/>
  <c r="V496" i="33" s="1"/>
  <c r="U656" i="33"/>
  <c r="V656" i="33" s="1"/>
  <c r="T656" i="33"/>
  <c r="U485" i="33"/>
  <c r="V485" i="33" s="1"/>
  <c r="U949" i="33"/>
  <c r="V949" i="33" s="1"/>
  <c r="T311" i="33"/>
  <c r="U311" i="33"/>
  <c r="V311" i="33" s="1"/>
  <c r="T731" i="33"/>
  <c r="U731" i="33"/>
  <c r="V731" i="33" s="1"/>
  <c r="T381" i="33"/>
  <c r="U381" i="33"/>
  <c r="V381" i="33" s="1"/>
  <c r="T505" i="33"/>
  <c r="T652" i="33"/>
  <c r="U652" i="33"/>
  <c r="V652" i="33" s="1"/>
  <c r="T227" i="33"/>
  <c r="U227" i="33"/>
  <c r="V227" i="33" s="1"/>
  <c r="T737" i="33"/>
  <c r="U623" i="33"/>
  <c r="V623" i="33" s="1"/>
  <c r="U218" i="33"/>
  <c r="V218" i="33" s="1"/>
  <c r="T218" i="33"/>
  <c r="U595" i="33"/>
  <c r="V595" i="33" s="1"/>
  <c r="T595" i="33"/>
  <c r="U520" i="33"/>
  <c r="V520" i="33" s="1"/>
  <c r="T520" i="33"/>
  <c r="U1008" i="33"/>
  <c r="V1008" i="33" s="1"/>
  <c r="T1008" i="33"/>
  <c r="U209" i="33"/>
  <c r="V209" i="33" s="1"/>
  <c r="T209" i="33"/>
  <c r="U697" i="33"/>
  <c r="V697" i="33" s="1"/>
  <c r="T278" i="33"/>
  <c r="U278" i="33"/>
  <c r="V278" i="33" s="1"/>
  <c r="U306" i="33"/>
  <c r="V306" i="33" s="1"/>
  <c r="T306" i="33"/>
  <c r="U985" i="33"/>
  <c r="V985" i="33" s="1"/>
  <c r="T985" i="33"/>
  <c r="U422" i="33"/>
  <c r="V422" i="33" s="1"/>
  <c r="T422" i="33"/>
  <c r="U843" i="33"/>
  <c r="V843" i="33" s="1"/>
  <c r="T843" i="33"/>
  <c r="T304" i="33"/>
  <c r="U304" i="33"/>
  <c r="V304" i="33" s="1"/>
  <c r="T492" i="33"/>
  <c r="U492" i="33"/>
  <c r="V492" i="33" s="1"/>
  <c r="T169" i="33"/>
  <c r="T951" i="33"/>
  <c r="U951" i="33"/>
  <c r="V951" i="33" s="1"/>
  <c r="T726" i="33"/>
  <c r="U726" i="33"/>
  <c r="V726" i="33" s="1"/>
  <c r="U1058" i="33"/>
  <c r="V1058" i="33" s="1"/>
  <c r="T1058" i="33"/>
  <c r="T594" i="33"/>
  <c r="U594" i="33"/>
  <c r="V594" i="33" s="1"/>
  <c r="U743" i="33"/>
  <c r="V743" i="33" s="1"/>
  <c r="T743" i="33"/>
  <c r="U865" i="33"/>
  <c r="V865" i="33" s="1"/>
  <c r="T865" i="33"/>
  <c r="U186" i="33"/>
  <c r="V186" i="33" s="1"/>
  <c r="T186" i="33"/>
  <c r="U557" i="33"/>
  <c r="V557" i="33" s="1"/>
  <c r="T557" i="33"/>
  <c r="T1052" i="33"/>
  <c r="U1052" i="33"/>
  <c r="V1052" i="33" s="1"/>
  <c r="U921" i="33"/>
  <c r="V921" i="33" s="1"/>
  <c r="T921" i="33"/>
  <c r="T49" i="33"/>
  <c r="U49" i="33"/>
  <c r="V49" i="33" s="1"/>
  <c r="U898" i="33"/>
  <c r="V898" i="33" s="1"/>
  <c r="T898" i="33"/>
  <c r="T403" i="33"/>
  <c r="U403" i="33"/>
  <c r="V403" i="33" s="1"/>
  <c r="T378" i="33"/>
  <c r="U378" i="33"/>
  <c r="V378" i="33" s="1"/>
  <c r="U394" i="33"/>
  <c r="V394" i="33" s="1"/>
  <c r="T394" i="33"/>
  <c r="T925" i="33"/>
  <c r="U925" i="33"/>
  <c r="V925" i="33" s="1"/>
  <c r="U477" i="33"/>
  <c r="V477" i="33" s="1"/>
  <c r="T477" i="33"/>
  <c r="T121" i="33"/>
  <c r="U121" i="33"/>
  <c r="V121" i="33" s="1"/>
  <c r="U814" i="33"/>
  <c r="V814" i="33" s="1"/>
  <c r="T814" i="33"/>
  <c r="T469" i="33"/>
  <c r="U469" i="33"/>
  <c r="V469" i="33" s="1"/>
  <c r="U217" i="33"/>
  <c r="V217" i="33" s="1"/>
  <c r="T217" i="33"/>
  <c r="T710" i="33"/>
  <c r="U710" i="33"/>
  <c r="V710" i="33" s="1"/>
  <c r="T89" i="33"/>
  <c r="U89" i="33"/>
  <c r="V89" i="33" s="1"/>
  <c r="U461" i="33"/>
  <c r="V461" i="33" s="1"/>
  <c r="T461" i="33"/>
  <c r="U507" i="33"/>
  <c r="V507" i="33" s="1"/>
  <c r="T507" i="33"/>
  <c r="U77" i="33"/>
  <c r="V77" i="33" s="1"/>
  <c r="T77" i="33"/>
  <c r="U785" i="33"/>
  <c r="V785" i="33" s="1"/>
  <c r="T785" i="33"/>
  <c r="U1046" i="33"/>
  <c r="V1046" i="33" s="1"/>
  <c r="T1046" i="33"/>
  <c r="U598" i="33"/>
  <c r="V598" i="33" s="1"/>
  <c r="T598" i="33"/>
  <c r="T322" i="33"/>
  <c r="U322" i="33"/>
  <c r="V322" i="33" s="1"/>
  <c r="T226" i="33"/>
  <c r="U226" i="33"/>
  <c r="V226" i="33" s="1"/>
  <c r="T514" i="33"/>
  <c r="U514" i="33"/>
  <c r="V514" i="33" s="1"/>
  <c r="U1042" i="33"/>
  <c r="V1042" i="33" s="1"/>
  <c r="T1042" i="33"/>
  <c r="T325" i="33"/>
  <c r="U325" i="33"/>
  <c r="V325" i="33" s="1"/>
  <c r="U74" i="33"/>
  <c r="V74" i="33" s="1"/>
  <c r="T74" i="33"/>
  <c r="U249" i="33"/>
  <c r="V249" i="33" s="1"/>
  <c r="T249" i="33"/>
  <c r="U586" i="33"/>
  <c r="V586" i="33" s="1"/>
  <c r="T586" i="33"/>
  <c r="T215" i="33"/>
  <c r="U215" i="33"/>
  <c r="V215" i="33" s="1"/>
  <c r="U258" i="33"/>
  <c r="V258" i="33" s="1"/>
  <c r="T258" i="33"/>
  <c r="U147" i="33"/>
  <c r="V147" i="33" s="1"/>
  <c r="T147" i="33"/>
  <c r="T441" i="33"/>
  <c r="U441" i="33"/>
  <c r="V441" i="33" s="1"/>
  <c r="T1029" i="33"/>
  <c r="U1029" i="33"/>
  <c r="V1029" i="33" s="1"/>
  <c r="U365" i="33"/>
  <c r="V365" i="33" s="1"/>
  <c r="T365" i="33"/>
  <c r="U408" i="33"/>
  <c r="V408" i="33" s="1"/>
  <c r="T408" i="33"/>
  <c r="T936" i="33"/>
  <c r="U936" i="33"/>
  <c r="V936" i="33" s="1"/>
  <c r="U573" i="33"/>
  <c r="V573" i="33" s="1"/>
  <c r="T573" i="33"/>
  <c r="T589" i="33"/>
  <c r="U589" i="33"/>
  <c r="V589" i="33" s="1"/>
  <c r="T141" i="33"/>
  <c r="U141" i="33"/>
  <c r="V141" i="33" s="1"/>
  <c r="T396" i="33"/>
  <c r="U396" i="33"/>
  <c r="V396" i="33" s="1"/>
  <c r="T140" i="33"/>
  <c r="U140" i="33"/>
  <c r="V140" i="33" s="1"/>
  <c r="T864" i="33"/>
  <c r="U864" i="33"/>
  <c r="V864" i="33" s="1"/>
  <c r="T969" i="33"/>
  <c r="U969" i="33"/>
  <c r="V969" i="33" s="1"/>
  <c r="U871" i="33"/>
  <c r="V871" i="33" s="1"/>
  <c r="T871" i="33"/>
  <c r="U346" i="33"/>
  <c r="V346" i="33" s="1"/>
  <c r="T346" i="33"/>
  <c r="U435" i="33"/>
  <c r="V435" i="33" s="1"/>
  <c r="T435" i="33"/>
  <c r="U721" i="33"/>
  <c r="V721" i="33" s="1"/>
  <c r="T721" i="33"/>
  <c r="U88" i="33"/>
  <c r="V88" i="33" s="1"/>
  <c r="T88" i="33"/>
  <c r="U980" i="33"/>
  <c r="V980" i="33" s="1"/>
  <c r="T980" i="33"/>
  <c r="T1036" i="33"/>
  <c r="U1036" i="33"/>
  <c r="V1036" i="33" s="1"/>
  <c r="U1018" i="33"/>
  <c r="V1018" i="33" s="1"/>
  <c r="T1018" i="33"/>
  <c r="T1049" i="33"/>
  <c r="U1049" i="33"/>
  <c r="V1049" i="33" s="1"/>
  <c r="T232" i="33"/>
  <c r="U232" i="33"/>
  <c r="V232" i="33" s="1"/>
  <c r="U788" i="33"/>
  <c r="V788" i="33" s="1"/>
  <c r="T788" i="33"/>
  <c r="T262" i="33"/>
  <c r="U262" i="33"/>
  <c r="V262" i="33" s="1"/>
  <c r="U336" i="33"/>
  <c r="V336" i="33" s="1"/>
  <c r="T336" i="33"/>
  <c r="U1056" i="33"/>
  <c r="V1056" i="33" s="1"/>
  <c r="T1056" i="33"/>
  <c r="U959" i="33"/>
  <c r="V959" i="33" s="1"/>
  <c r="T959" i="33"/>
  <c r="T504" i="33"/>
  <c r="U504" i="33"/>
  <c r="V504" i="33" s="1"/>
  <c r="U212" i="33"/>
  <c r="V212" i="33" s="1"/>
  <c r="T212" i="33"/>
  <c r="T877" i="33"/>
  <c r="U877" i="33"/>
  <c r="V877" i="33" s="1"/>
  <c r="U886" i="33"/>
  <c r="V886" i="33" s="1"/>
  <c r="T886" i="33"/>
  <c r="U421" i="33"/>
  <c r="V421" i="33" s="1"/>
  <c r="T421" i="33"/>
  <c r="U162" i="33"/>
  <c r="V162" i="33" s="1"/>
  <c r="T162" i="33"/>
  <c r="U725" i="33"/>
  <c r="V725" i="33" s="1"/>
  <c r="T725" i="33"/>
  <c r="T561" i="33"/>
  <c r="U561" i="33"/>
  <c r="V561" i="33" s="1"/>
  <c r="U156" i="33"/>
  <c r="V156" i="33" s="1"/>
  <c r="T156" i="33"/>
  <c r="T890" i="33"/>
  <c r="U890" i="33"/>
  <c r="V890" i="33" s="1"/>
  <c r="U23" i="33"/>
  <c r="V23" i="33" s="1"/>
  <c r="T23" i="33"/>
  <c r="U584" i="33"/>
  <c r="V584" i="33" s="1"/>
  <c r="T584" i="33"/>
  <c r="U129" i="33"/>
  <c r="V129" i="33" s="1"/>
  <c r="T129" i="33"/>
  <c r="T904" i="33"/>
  <c r="U904" i="33"/>
  <c r="V904" i="33" s="1"/>
  <c r="T647" i="33"/>
  <c r="U647" i="33"/>
  <c r="V647" i="33" s="1"/>
  <c r="U511" i="33"/>
  <c r="V511" i="33" s="1"/>
  <c r="T511" i="33"/>
  <c r="T20" i="33"/>
  <c r="U20" i="33"/>
  <c r="V20" i="33" s="1"/>
  <c r="U986" i="33"/>
  <c r="V986" i="33" s="1"/>
  <c r="T986" i="33"/>
  <c r="T202" i="33"/>
  <c r="U202" i="33"/>
  <c r="V202" i="33" s="1"/>
  <c r="T835" i="33"/>
  <c r="U835" i="33"/>
  <c r="V835" i="33" s="1"/>
  <c r="U946" i="33"/>
  <c r="V946" i="33" s="1"/>
  <c r="T946" i="33"/>
  <c r="T81" i="33"/>
  <c r="U81" i="33"/>
  <c r="V81" i="33" s="1"/>
  <c r="U580" i="33"/>
  <c r="V580" i="33" s="1"/>
  <c r="T580" i="33"/>
  <c r="T970" i="33"/>
  <c r="U970" i="33"/>
  <c r="V970" i="33" s="1"/>
  <c r="U293" i="33"/>
  <c r="V293" i="33" s="1"/>
  <c r="T293" i="33"/>
  <c r="U802" i="33"/>
  <c r="V802" i="33" s="1"/>
  <c r="T802" i="33"/>
  <c r="U524" i="33"/>
  <c r="V524" i="33" s="1"/>
  <c r="T524" i="33"/>
  <c r="U665" i="33"/>
  <c r="V665" i="33" s="1"/>
  <c r="T665" i="33"/>
  <c r="U801" i="33"/>
  <c r="V801" i="33" s="1"/>
  <c r="T801" i="33"/>
  <c r="T953" i="33"/>
  <c r="U953" i="33"/>
  <c r="V953" i="33" s="1"/>
  <c r="U265" i="33"/>
  <c r="V265" i="33" s="1"/>
  <c r="T265" i="33"/>
  <c r="U170" i="33"/>
  <c r="V170" i="33" s="1"/>
  <c r="T170" i="33"/>
  <c r="T894" i="33"/>
  <c r="U894" i="33"/>
  <c r="V894" i="33" s="1"/>
  <c r="T494" i="33"/>
  <c r="U494" i="33"/>
  <c r="V494" i="33" s="1"/>
  <c r="U724" i="33"/>
  <c r="V724" i="33" s="1"/>
  <c r="T724" i="33"/>
  <c r="U638" i="33"/>
  <c r="V638" i="33" s="1"/>
  <c r="T638" i="33"/>
  <c r="U280" i="33"/>
  <c r="V280" i="33" s="1"/>
  <c r="T280" i="33"/>
  <c r="U636" i="33"/>
  <c r="V636" i="33" s="1"/>
  <c r="T636" i="33"/>
  <c r="U443" i="33"/>
  <c r="V443" i="33" s="1"/>
  <c r="T443" i="33"/>
  <c r="U605" i="33"/>
  <c r="V605" i="33" s="1"/>
  <c r="T605" i="33"/>
  <c r="T641" i="33"/>
  <c r="U641" i="33"/>
  <c r="V641" i="33" s="1"/>
  <c r="T614" i="33"/>
  <c r="U614" i="33"/>
  <c r="V614" i="33" s="1"/>
  <c r="U841" i="33"/>
  <c r="V841" i="33" s="1"/>
  <c r="T841" i="33"/>
  <c r="U438" i="33"/>
  <c r="V438" i="33" s="1"/>
  <c r="T438" i="33"/>
  <c r="U515" i="33"/>
  <c r="V515" i="33" s="1"/>
  <c r="T515" i="33"/>
  <c r="U1051" i="33"/>
  <c r="V1051" i="33" s="1"/>
  <c r="T1051" i="33"/>
  <c r="U806" i="33"/>
  <c r="V806" i="33" s="1"/>
  <c r="T806" i="33"/>
  <c r="U832" i="33"/>
  <c r="V832" i="33" s="1"/>
  <c r="T832" i="33"/>
  <c r="U171" i="33"/>
  <c r="V171" i="33" s="1"/>
  <c r="T171" i="33"/>
  <c r="T105" i="33"/>
  <c r="U105" i="33"/>
  <c r="V105" i="33" s="1"/>
  <c r="U992" i="33"/>
  <c r="V992" i="33" s="1"/>
  <c r="T992" i="33"/>
  <c r="U856" i="33"/>
  <c r="V856" i="33" s="1"/>
  <c r="T856" i="33"/>
  <c r="T901" i="33"/>
  <c r="U901" i="33"/>
  <c r="V901" i="33" s="1"/>
  <c r="U308" i="33"/>
  <c r="V308" i="33" s="1"/>
  <c r="T308" i="33"/>
  <c r="U130" i="33"/>
  <c r="V130" i="33" s="1"/>
  <c r="T130" i="33"/>
  <c r="U223" i="33"/>
  <c r="V223" i="33" s="1"/>
  <c r="T223" i="33"/>
  <c r="U1059" i="33"/>
  <c r="V1059" i="33" s="1"/>
  <c r="T1059" i="33"/>
  <c r="T995" i="33"/>
  <c r="U995" i="33"/>
  <c r="V995" i="33" s="1"/>
  <c r="U139" i="33"/>
  <c r="V139" i="33" s="1"/>
  <c r="T139" i="33"/>
  <c r="U97" i="33"/>
  <c r="V97" i="33" s="1"/>
  <c r="T97" i="33"/>
  <c r="U1028" i="33"/>
  <c r="V1028" i="33" s="1"/>
  <c r="T1028" i="33"/>
  <c r="U944" i="33"/>
  <c r="V944" i="33" s="1"/>
  <c r="T944" i="33"/>
  <c r="T764" i="33"/>
  <c r="U764" i="33"/>
  <c r="V764" i="33" s="1"/>
  <c r="U436" i="33"/>
  <c r="V436" i="33" s="1"/>
  <c r="T436" i="33"/>
  <c r="T519" i="33"/>
  <c r="U519" i="33"/>
  <c r="V519" i="33" s="1"/>
  <c r="U33" i="33"/>
  <c r="V33" i="33" s="1"/>
  <c r="T33" i="33"/>
  <c r="T680" i="33"/>
  <c r="U680" i="33"/>
  <c r="V680" i="33" s="1"/>
  <c r="U1007" i="33"/>
  <c r="V1007" i="33" s="1"/>
  <c r="T1007" i="33"/>
  <c r="U257" i="33"/>
  <c r="V257" i="33" s="1"/>
  <c r="T257" i="33"/>
  <c r="T46" i="33"/>
  <c r="U46" i="33"/>
  <c r="V46" i="33" s="1"/>
  <c r="U645" i="33"/>
  <c r="V645" i="33" s="1"/>
  <c r="T645" i="33"/>
  <c r="T728" i="33"/>
  <c r="U728" i="33"/>
  <c r="V728" i="33" s="1"/>
  <c r="U889" i="33"/>
  <c r="V889" i="33" s="1"/>
  <c r="T889" i="33"/>
  <c r="T887" i="33"/>
  <c r="U887" i="33"/>
  <c r="V887" i="33" s="1"/>
  <c r="U409" i="33"/>
  <c r="V409" i="33" s="1"/>
  <c r="T409" i="33"/>
  <c r="U388" i="33"/>
  <c r="V388" i="33" s="1"/>
  <c r="T388" i="33"/>
  <c r="U869" i="33"/>
  <c r="V869" i="33" s="1"/>
  <c r="T869" i="33"/>
  <c r="T618" i="33"/>
  <c r="U618" i="33"/>
  <c r="V618" i="33" s="1"/>
  <c r="U376" i="33"/>
  <c r="V376" i="33" s="1"/>
  <c r="T376" i="33"/>
  <c r="U373" i="33"/>
  <c r="V373" i="33" s="1"/>
  <c r="T373" i="33"/>
  <c r="U34" i="33"/>
  <c r="V34" i="33" s="1"/>
  <c r="T34" i="33"/>
  <c r="U657" i="33"/>
  <c r="V657" i="33" s="1"/>
  <c r="T657" i="33"/>
  <c r="U554" i="33"/>
  <c r="V554" i="33" s="1"/>
  <c r="T554" i="33"/>
  <c r="U192" i="33"/>
  <c r="V192" i="33" s="1"/>
  <c r="T192" i="33"/>
  <c r="T872" i="33"/>
  <c r="U872" i="33"/>
  <c r="V872" i="33" s="1"/>
  <c r="T1061" i="33"/>
  <c r="U1061" i="33"/>
  <c r="V1061" i="33" s="1"/>
  <c r="T551" i="33"/>
  <c r="U551" i="33"/>
  <c r="V551" i="33" s="1"/>
  <c r="U502" i="33"/>
  <c r="V502" i="33" s="1"/>
  <c r="T502" i="33"/>
  <c r="T63" i="33"/>
  <c r="U63" i="33"/>
  <c r="V63" i="33" s="1"/>
  <c r="U372" i="33"/>
  <c r="V372" i="33" s="1"/>
  <c r="T372" i="33"/>
  <c r="U942" i="33"/>
  <c r="V942" i="33" s="1"/>
  <c r="T942" i="33"/>
  <c r="T1006" i="33"/>
  <c r="U1006" i="33"/>
  <c r="V1006" i="33" s="1"/>
  <c r="U486" i="33"/>
  <c r="V486" i="33" s="1"/>
  <c r="T486" i="33"/>
  <c r="T497" i="33"/>
  <c r="U497" i="33"/>
  <c r="V497" i="33" s="1"/>
  <c r="U99" i="33"/>
  <c r="V99" i="33" s="1"/>
  <c r="T99" i="33"/>
  <c r="U114" i="33"/>
  <c r="V114" i="33" s="1"/>
  <c r="T114" i="33"/>
  <c r="U273" i="33"/>
  <c r="V273" i="33" s="1"/>
  <c r="T273" i="33"/>
  <c r="T364" i="33"/>
  <c r="U364" i="33"/>
  <c r="V364" i="33" s="1"/>
  <c r="T703" i="33"/>
  <c r="U703" i="33"/>
  <c r="V703" i="33" s="1"/>
  <c r="T407" i="33"/>
  <c r="U407" i="33"/>
  <c r="V407" i="33" s="1"/>
  <c r="U1038" i="33"/>
  <c r="V1038" i="33" s="1"/>
  <c r="T1038" i="33"/>
  <c r="U250" i="33"/>
  <c r="V250" i="33" s="1"/>
  <c r="T250" i="33"/>
  <c r="U626" i="33"/>
  <c r="V626" i="33" s="1"/>
  <c r="T626" i="33"/>
  <c r="U933" i="33"/>
  <c r="V933" i="33" s="1"/>
  <c r="T933" i="33"/>
  <c r="U233" i="33"/>
  <c r="V233" i="33" s="1"/>
  <c r="T233" i="33"/>
  <c r="U587" i="33"/>
  <c r="V587" i="33" s="1"/>
  <c r="T587" i="33"/>
  <c r="U150" i="33"/>
  <c r="V150" i="33" s="1"/>
  <c r="T150" i="33"/>
  <c r="U727" i="33"/>
  <c r="V727" i="33" s="1"/>
  <c r="T727" i="33"/>
  <c r="U189" i="33"/>
  <c r="V189" i="33" s="1"/>
  <c r="T189" i="33"/>
  <c r="T1024" i="33"/>
  <c r="U1024" i="33"/>
  <c r="V1024" i="33" s="1"/>
  <c r="U206" i="33"/>
  <c r="V206" i="33" s="1"/>
  <c r="T206" i="33"/>
  <c r="T305" i="33"/>
  <c r="U305" i="33"/>
  <c r="V305" i="33" s="1"/>
  <c r="T1016" i="33"/>
  <c r="U1016" i="33"/>
  <c r="V1016" i="33" s="1"/>
  <c r="T745" i="33"/>
  <c r="U745" i="33"/>
  <c r="V745" i="33" s="1"/>
  <c r="U784" i="33"/>
  <c r="V784" i="33" s="1"/>
  <c r="T784" i="33"/>
  <c r="U722" i="33"/>
  <c r="V722" i="33" s="1"/>
  <c r="T722" i="33"/>
  <c r="U277" i="33"/>
  <c r="V277" i="33" s="1"/>
  <c r="T277" i="33"/>
  <c r="T220" i="33"/>
  <c r="U220" i="33"/>
  <c r="V220" i="33" s="1"/>
  <c r="T1023" i="33"/>
  <c r="U1023" i="33"/>
  <c r="V1023" i="33" s="1"/>
  <c r="T596" i="33"/>
  <c r="U596" i="33"/>
  <c r="V596" i="33" s="1"/>
  <c r="T613" i="33"/>
  <c r="U613" i="33"/>
  <c r="V613" i="33" s="1"/>
  <c r="U411" i="33"/>
  <c r="V411" i="33" s="1"/>
  <c r="T411" i="33"/>
  <c r="U284" i="33"/>
  <c r="V284" i="33" s="1"/>
  <c r="T284" i="33"/>
  <c r="U997" i="33"/>
  <c r="V997" i="33" s="1"/>
  <c r="T997" i="33"/>
  <c r="U640" i="33"/>
  <c r="V640" i="33" s="1"/>
  <c r="T640" i="33"/>
  <c r="T817" i="33"/>
  <c r="U817" i="33"/>
  <c r="V817" i="33" s="1"/>
  <c r="T462" i="33"/>
  <c r="U462" i="33"/>
  <c r="V462" i="33" s="1"/>
  <c r="U70" i="33"/>
  <c r="V70" i="33" s="1"/>
  <c r="T70" i="33"/>
  <c r="U128" i="33"/>
  <c r="V128" i="33" s="1"/>
  <c r="T128" i="33"/>
  <c r="T698" i="33"/>
  <c r="U698" i="33"/>
  <c r="V698" i="33" s="1"/>
  <c r="U653" i="33"/>
  <c r="V653" i="33" s="1"/>
  <c r="T653" i="33"/>
  <c r="U420" i="33"/>
  <c r="V420" i="33" s="1"/>
  <c r="T420" i="33"/>
  <c r="U149" i="33"/>
  <c r="V149" i="33" s="1"/>
  <c r="T149" i="33"/>
  <c r="U934" i="33"/>
  <c r="V934" i="33" s="1"/>
  <c r="T934" i="33"/>
  <c r="T675" i="33"/>
  <c r="U675" i="33"/>
  <c r="V675" i="33" s="1"/>
  <c r="U470" i="33"/>
  <c r="V470" i="33" s="1"/>
  <c r="T470" i="33"/>
  <c r="T225" i="33"/>
  <c r="U225" i="33"/>
  <c r="V225" i="33" s="1"/>
  <c r="U481" i="33"/>
  <c r="V481" i="33" s="1"/>
  <c r="T481" i="33"/>
  <c r="T94" i="33"/>
  <c r="U94" i="33"/>
  <c r="V94" i="33" s="1"/>
  <c r="U863" i="33"/>
  <c r="V863" i="33" s="1"/>
  <c r="T863" i="33"/>
  <c r="U1009" i="33"/>
  <c r="V1009" i="33" s="1"/>
  <c r="T1009" i="33"/>
  <c r="T127" i="33"/>
  <c r="U127" i="33"/>
  <c r="V127" i="33" s="1"/>
  <c r="U203" i="33"/>
  <c r="V203" i="33" s="1"/>
  <c r="T203" i="33"/>
  <c r="U581" i="33"/>
  <c r="V581" i="33" s="1"/>
  <c r="T581" i="33"/>
  <c r="U568" i="33"/>
  <c r="V568" i="33" s="1"/>
  <c r="T568" i="33"/>
  <c r="U642" i="33"/>
  <c r="V642" i="33" s="1"/>
  <c r="T642" i="33"/>
  <c r="T303" i="33"/>
  <c r="U303" i="33"/>
  <c r="V303" i="33" s="1"/>
  <c r="T126" i="33"/>
  <c r="U126" i="33"/>
  <c r="V126" i="33" s="1"/>
  <c r="U480" i="33"/>
  <c r="V480" i="33" s="1"/>
  <c r="T480" i="33"/>
  <c r="T637" i="33"/>
  <c r="U637" i="33"/>
  <c r="V637" i="33" s="1"/>
  <c r="T962" i="33"/>
  <c r="U962" i="33"/>
  <c r="V962" i="33" s="1"/>
  <c r="T300" i="33"/>
  <c r="U300" i="33"/>
  <c r="V300" i="33" s="1"/>
  <c r="U450" i="33"/>
  <c r="V450" i="33" s="1"/>
  <c r="T450" i="33"/>
  <c r="U664" i="33"/>
  <c r="V664" i="33" s="1"/>
  <c r="T664" i="33"/>
  <c r="U660" i="33"/>
  <c r="V660" i="33" s="1"/>
  <c r="T660" i="33"/>
  <c r="U781" i="33"/>
  <c r="V781" i="33" s="1"/>
  <c r="T781" i="33"/>
  <c r="T168" i="33"/>
  <c r="U168" i="33"/>
  <c r="V168" i="33" s="1"/>
  <c r="U924" i="33"/>
  <c r="V924" i="33" s="1"/>
  <c r="T924" i="33"/>
  <c r="U588" i="33"/>
  <c r="V588" i="33" s="1"/>
  <c r="T588" i="33"/>
  <c r="U897" i="33"/>
  <c r="V897" i="33" s="1"/>
  <c r="T897" i="33"/>
  <c r="U102" i="33"/>
  <c r="V102" i="33" s="1"/>
  <c r="T102" i="33"/>
  <c r="T478" i="33"/>
  <c r="U478" i="33"/>
  <c r="V478" i="33" s="1"/>
  <c r="T828" i="33"/>
  <c r="U828" i="33"/>
  <c r="V828" i="33" s="1"/>
  <c r="U712" i="33"/>
  <c r="V712" i="33" s="1"/>
  <c r="T712" i="33"/>
  <c r="U1022" i="33"/>
  <c r="V1022" i="33" s="1"/>
  <c r="T1022" i="33"/>
  <c r="U509" i="33"/>
  <c r="V509" i="33" s="1"/>
  <c r="T509" i="33"/>
  <c r="T21" i="33"/>
  <c r="U21" i="33"/>
  <c r="V21" i="33" s="1"/>
  <c r="U334" i="33"/>
  <c r="V334" i="33" s="1"/>
  <c r="T334" i="33"/>
  <c r="T328" i="33"/>
  <c r="U328" i="33"/>
  <c r="V328" i="33" s="1"/>
  <c r="T131" i="33"/>
  <c r="U131" i="33"/>
  <c r="V131" i="33" s="1"/>
  <c r="U1033" i="33"/>
  <c r="V1033" i="33" s="1"/>
  <c r="T1033" i="33"/>
  <c r="T711" i="33"/>
  <c r="U711" i="33"/>
  <c r="V711" i="33" s="1"/>
  <c r="U291" i="33"/>
  <c r="V291" i="33" s="1"/>
  <c r="T291" i="33"/>
  <c r="T620" i="33"/>
  <c r="U620" i="33"/>
  <c r="V620" i="33" s="1"/>
  <c r="U154" i="33"/>
  <c r="V154" i="33" s="1"/>
  <c r="T154" i="33"/>
  <c r="U716" i="33"/>
  <c r="V716" i="33" s="1"/>
  <c r="T716" i="33"/>
  <c r="T205" i="33"/>
  <c r="U205" i="33"/>
  <c r="V205" i="33" s="1"/>
  <c r="U110" i="33"/>
  <c r="V110" i="33" s="1"/>
  <c r="T110" i="33"/>
  <c r="U902" i="33"/>
  <c r="V902" i="33" s="1"/>
  <c r="T902" i="33"/>
  <c r="U295" i="33"/>
  <c r="V295" i="33" s="1"/>
  <c r="T295" i="33"/>
  <c r="U810" i="33"/>
  <c r="V810" i="33" s="1"/>
  <c r="T810" i="33"/>
  <c r="U819" i="33"/>
  <c r="V819" i="33" s="1"/>
  <c r="T819" i="33"/>
  <c r="U855" i="33"/>
  <c r="V855" i="33" s="1"/>
  <c r="T855" i="33"/>
  <c r="U64" i="33"/>
  <c r="V64" i="33" s="1"/>
  <c r="T64" i="33"/>
  <c r="U857" i="33"/>
  <c r="V857" i="33" s="1"/>
  <c r="T857" i="33"/>
  <c r="U27" i="33"/>
  <c r="V27" i="33" s="1"/>
  <c r="T27" i="33"/>
  <c r="T330" i="33"/>
  <c r="U330" i="33"/>
  <c r="V330" i="33" s="1"/>
  <c r="U208" i="33"/>
  <c r="V208" i="33" s="1"/>
  <c r="T208" i="33"/>
  <c r="T1014" i="33"/>
  <c r="U1014" i="33"/>
  <c r="V1014" i="33" s="1"/>
  <c r="T1010" i="33"/>
  <c r="U1010" i="33"/>
  <c r="V1010" i="33" s="1"/>
  <c r="T739" i="33"/>
  <c r="U739" i="33"/>
  <c r="V739" i="33" s="1"/>
  <c r="T342" i="33"/>
  <c r="U342" i="33"/>
  <c r="V342" i="33" s="1"/>
  <c r="U230" i="33"/>
  <c r="V230" i="33" s="1"/>
  <c r="T230" i="33"/>
  <c r="U964" i="33"/>
  <c r="V964" i="33" s="1"/>
  <c r="T964" i="33"/>
  <c r="U762" i="33"/>
  <c r="V762" i="33" s="1"/>
  <c r="T762" i="33"/>
  <c r="U1002" i="33"/>
  <c r="V1002" i="33" s="1"/>
  <c r="T1002" i="33"/>
  <c r="U187" i="33"/>
  <c r="V187" i="33" s="1"/>
  <c r="T187" i="33"/>
  <c r="T360" i="33"/>
  <c r="U360" i="33"/>
  <c r="V360" i="33" s="1"/>
  <c r="T1045" i="33"/>
  <c r="U1045" i="33"/>
  <c r="V1045" i="33" s="1"/>
  <c r="U861" i="33"/>
  <c r="V861" i="33" s="1"/>
  <c r="T861" i="33"/>
  <c r="T783" i="33"/>
  <c r="U783" i="33"/>
  <c r="V783" i="33" s="1"/>
  <c r="U271" i="33"/>
  <c r="V271" i="33" s="1"/>
  <c r="T271" i="33"/>
  <c r="U426" i="33"/>
  <c r="V426" i="33" s="1"/>
  <c r="T426" i="33"/>
  <c r="T451" i="33"/>
  <c r="U451" i="33"/>
  <c r="V451" i="33" s="1"/>
  <c r="U615" i="33"/>
  <c r="V615" i="33" s="1"/>
  <c r="T615" i="33"/>
  <c r="U738" i="33"/>
  <c r="V738" i="33" s="1"/>
  <c r="T738" i="33"/>
  <c r="U465" i="33"/>
  <c r="V465" i="33" s="1"/>
  <c r="T465" i="33"/>
  <c r="T355" i="33"/>
  <c r="U355" i="33"/>
  <c r="V355" i="33" s="1"/>
  <c r="U955" i="33"/>
  <c r="V955" i="33" s="1"/>
  <c r="T955" i="33"/>
  <c r="T885" i="33"/>
  <c r="U885" i="33"/>
  <c r="V885" i="33" s="1"/>
  <c r="T471" i="33"/>
  <c r="U471" i="33"/>
  <c r="V471" i="33" s="1"/>
  <c r="U60" i="33"/>
  <c r="V60" i="33" s="1"/>
  <c r="T60" i="33"/>
  <c r="U410" i="33"/>
  <c r="V410" i="33" s="1"/>
  <c r="T410" i="33"/>
  <c r="U133" i="33"/>
  <c r="V133" i="33" s="1"/>
  <c r="T133" i="33"/>
  <c r="T1041" i="33"/>
  <c r="U1041" i="33"/>
  <c r="V1041" i="33" s="1"/>
  <c r="U560" i="33"/>
  <c r="V560" i="33" s="1"/>
  <c r="T560" i="33"/>
  <c r="U29" i="33"/>
  <c r="V29" i="33" s="1"/>
  <c r="T29" i="33"/>
  <c r="T320" i="33"/>
  <c r="U320" i="33"/>
  <c r="V320" i="33" s="1"/>
  <c r="T926" i="33"/>
  <c r="U926" i="33"/>
  <c r="V926" i="33" s="1"/>
  <c r="U778" i="33"/>
  <c r="V778" i="33" s="1"/>
  <c r="T778" i="33"/>
  <c r="U905" i="33"/>
  <c r="V905" i="33" s="1"/>
  <c r="T905" i="33"/>
  <c r="U299" i="33"/>
  <c r="V299" i="33" s="1"/>
  <c r="T299" i="33"/>
  <c r="U44" i="33"/>
  <c r="V44" i="33" s="1"/>
  <c r="T44" i="33"/>
  <c r="U57" i="33"/>
  <c r="V57" i="33" s="1"/>
  <c r="T57" i="33"/>
  <c r="T858" i="33"/>
  <c r="U858" i="33"/>
  <c r="V858" i="33" s="1"/>
  <c r="U794" i="33"/>
  <c r="V794" i="33" s="1"/>
  <c r="T794" i="33"/>
  <c r="U67" i="33"/>
  <c r="V67" i="33" s="1"/>
  <c r="T67" i="33"/>
  <c r="U337" i="33"/>
  <c r="V337" i="33" s="1"/>
  <c r="T337" i="33"/>
  <c r="U1050" i="33"/>
  <c r="V1050" i="33" s="1"/>
  <c r="T1050" i="33"/>
  <c r="U1005" i="33"/>
  <c r="V1005" i="33" s="1"/>
  <c r="T1005" i="33"/>
  <c r="U694" i="33"/>
  <c r="V694" i="33" s="1"/>
  <c r="T694" i="33"/>
  <c r="U229" i="33"/>
  <c r="V229" i="33" s="1"/>
  <c r="T229" i="33"/>
  <c r="U715" i="33"/>
  <c r="V715" i="33" s="1"/>
  <c r="T715" i="33"/>
  <c r="T927" i="33"/>
  <c r="U927" i="33"/>
  <c r="V927" i="33" s="1"/>
  <c r="U701" i="33"/>
  <c r="V701" i="33" s="1"/>
  <c r="T701" i="33"/>
  <c r="U398" i="33"/>
  <c r="V398" i="33" s="1"/>
  <c r="T398" i="33"/>
  <c r="U353" i="33"/>
  <c r="V353" i="33" s="1"/>
  <c r="T353" i="33"/>
  <c r="U960" i="33"/>
  <c r="V960" i="33" s="1"/>
  <c r="T960" i="33"/>
  <c r="U756" i="33"/>
  <c r="V756" i="33" s="1"/>
  <c r="T756" i="33"/>
  <c r="U892" i="33"/>
  <c r="V892" i="33" s="1"/>
  <c r="T892" i="33"/>
  <c r="U158" i="33"/>
  <c r="V158" i="33" s="1"/>
  <c r="T158" i="33"/>
  <c r="T40" i="33"/>
  <c r="U40" i="33"/>
  <c r="V40" i="33" s="1"/>
  <c r="T377" i="33"/>
  <c r="U377" i="33"/>
  <c r="V377" i="33" s="1"/>
  <c r="U412" i="33"/>
  <c r="V412" i="33" s="1"/>
  <c r="T412" i="33"/>
  <c r="U990" i="33"/>
  <c r="V990" i="33" s="1"/>
  <c r="T990" i="33"/>
  <c r="U582" i="33"/>
  <c r="V582" i="33" s="1"/>
  <c r="T582" i="33"/>
  <c r="T103" i="33"/>
  <c r="U103" i="33"/>
  <c r="V103" i="33" s="1"/>
  <c r="U672" i="33"/>
  <c r="V672" i="33" s="1"/>
  <c r="T672" i="33"/>
  <c r="U671" i="33"/>
  <c r="V671" i="33" s="1"/>
  <c r="T671" i="33"/>
  <c r="U661" i="33"/>
  <c r="V661" i="33" s="1"/>
  <c r="T661" i="33"/>
  <c r="U748" i="33"/>
  <c r="V748" i="33" s="1"/>
  <c r="T748" i="33"/>
  <c r="U91" i="33"/>
  <c r="V91" i="33" s="1"/>
  <c r="T91" i="33"/>
  <c r="T228" i="33"/>
  <c r="U228" i="33"/>
  <c r="V228" i="33" s="1"/>
  <c r="U780" i="33"/>
  <c r="V780" i="33" s="1"/>
  <c r="T780" i="33"/>
  <c r="U579" i="33"/>
  <c r="V579" i="33" s="1"/>
  <c r="T579" i="33"/>
  <c r="U296" i="33"/>
  <c r="V296" i="33" s="1"/>
  <c r="T296" i="33"/>
  <c r="U117" i="33"/>
  <c r="V117" i="33" s="1"/>
  <c r="T117" i="33"/>
  <c r="U332" i="33"/>
  <c r="V332" i="33" s="1"/>
  <c r="T332" i="33"/>
  <c r="T730" i="33"/>
  <c r="U730" i="33"/>
  <c r="V730" i="33" s="1"/>
  <c r="U630" i="33"/>
  <c r="V630" i="33" s="1"/>
  <c r="T630" i="33"/>
  <c r="U987" i="33"/>
  <c r="V987" i="33" s="1"/>
  <c r="T987" i="33"/>
  <c r="U243" i="33"/>
  <c r="V243" i="33" s="1"/>
  <c r="T243" i="33"/>
  <c r="T468" i="33"/>
  <c r="U468" i="33"/>
  <c r="V468" i="33" s="1"/>
  <c r="U1015" i="33"/>
  <c r="V1015" i="33" s="1"/>
  <c r="T1015" i="33"/>
  <c r="U922" i="33"/>
  <c r="V922" i="33" s="1"/>
  <c r="T922" i="33"/>
  <c r="U821" i="33"/>
  <c r="V821" i="33" s="1"/>
  <c r="T821" i="33"/>
  <c r="T148" i="33"/>
  <c r="U148" i="33"/>
  <c r="V148" i="33" s="1"/>
  <c r="T473" i="33"/>
  <c r="U473" i="33"/>
  <c r="V473" i="33" s="1"/>
  <c r="T875" i="33"/>
  <c r="U875" i="33"/>
  <c r="V875" i="33" s="1"/>
  <c r="T941" i="33"/>
  <c r="U941" i="33"/>
  <c r="V941" i="33" s="1"/>
  <c r="U400" i="33"/>
  <c r="V400" i="33" s="1"/>
  <c r="T400" i="33"/>
  <c r="U374" i="33"/>
  <c r="V374" i="33" s="1"/>
  <c r="T374" i="33"/>
  <c r="U319" i="33"/>
  <c r="V319" i="33" s="1"/>
  <c r="T319" i="33"/>
  <c r="U809" i="33"/>
  <c r="V809" i="33" s="1"/>
  <c r="T809" i="33"/>
  <c r="U876" i="33"/>
  <c r="V876" i="33" s="1"/>
  <c r="T876" i="33"/>
  <c r="T908" i="33"/>
  <c r="U908" i="33"/>
  <c r="V908" i="33" s="1"/>
  <c r="U75" i="33"/>
  <c r="V75" i="33" s="1"/>
  <c r="T75" i="33"/>
  <c r="T31" i="33"/>
  <c r="U31" i="33"/>
  <c r="V31" i="33" s="1"/>
  <c r="T735" i="33"/>
  <c r="U735" i="33"/>
  <c r="V735" i="33" s="1"/>
  <c r="T786" i="33"/>
  <c r="U786" i="33"/>
  <c r="V786" i="33" s="1"/>
  <c r="U744" i="33"/>
  <c r="V744" i="33" s="1"/>
  <c r="T744" i="33"/>
  <c r="U53" i="33"/>
  <c r="V53" i="33" s="1"/>
  <c r="T53" i="33"/>
  <c r="U51" i="33"/>
  <c r="V51" i="33" s="1"/>
  <c r="T51" i="33"/>
  <c r="U323" i="33"/>
  <c r="V323" i="33" s="1"/>
  <c r="T323" i="33"/>
  <c r="T654" i="33"/>
  <c r="U654" i="33"/>
  <c r="V654" i="33" s="1"/>
  <c r="U976" i="33"/>
  <c r="V976" i="33" s="1"/>
  <c r="T976" i="33"/>
  <c r="U144" i="33"/>
  <c r="V144" i="33" s="1"/>
  <c r="T144" i="33"/>
  <c r="U197" i="33"/>
  <c r="V197" i="33" s="1"/>
  <c r="T197" i="33"/>
  <c r="U768" i="33"/>
  <c r="V768" i="33" s="1"/>
  <c r="T768" i="33"/>
  <c r="U769" i="33"/>
  <c r="V769" i="33" s="1"/>
  <c r="T769" i="33"/>
  <c r="U493" i="33"/>
  <c r="V493" i="33" s="1"/>
  <c r="T493" i="33"/>
  <c r="U214" i="33"/>
  <c r="V214" i="33" s="1"/>
  <c r="T214" i="33"/>
  <c r="T754" i="33"/>
  <c r="U754" i="33"/>
  <c r="V754" i="33" s="1"/>
  <c r="U848" i="33"/>
  <c r="V848" i="33" s="1"/>
  <c r="T848" i="33"/>
  <c r="U733" i="33"/>
  <c r="V733" i="33" s="1"/>
  <c r="T733" i="33"/>
  <c r="U26" i="33"/>
  <c r="V26" i="33" s="1"/>
  <c r="T26" i="33"/>
  <c r="U404" i="33"/>
  <c r="V404" i="33" s="1"/>
  <c r="T404" i="33"/>
  <c r="T795" i="33"/>
  <c r="U795" i="33"/>
  <c r="V795" i="33" s="1"/>
  <c r="U808" i="33"/>
  <c r="V808" i="33" s="1"/>
  <c r="T808" i="33"/>
  <c r="U1034" i="33"/>
  <c r="V1034" i="33" s="1"/>
  <c r="T1034" i="33"/>
  <c r="T386" i="33"/>
  <c r="U386" i="33"/>
  <c r="V386" i="33" s="1"/>
  <c r="U247" i="33"/>
  <c r="V247" i="33" s="1"/>
  <c r="T247" i="33"/>
  <c r="U676" i="33"/>
  <c r="V676" i="33" s="1"/>
  <c r="T676" i="33"/>
  <c r="U341" i="33"/>
  <c r="V341" i="33" s="1"/>
  <c r="T341" i="33"/>
  <c r="U83" i="33"/>
  <c r="V83" i="33" s="1"/>
  <c r="T83" i="33"/>
  <c r="U499" i="33"/>
  <c r="V499" i="33" s="1"/>
  <c r="T499" i="33"/>
  <c r="U938" i="33"/>
  <c r="V938" i="33" s="1"/>
  <c r="T938" i="33"/>
  <c r="U807" i="33"/>
  <c r="V807" i="33" s="1"/>
  <c r="T807" i="33"/>
  <c r="T966" i="33"/>
  <c r="U966" i="33"/>
  <c r="V966" i="33" s="1"/>
  <c r="T137" i="33"/>
  <c r="U137" i="33"/>
  <c r="V137" i="33" s="1"/>
  <c r="T930" i="33"/>
  <c r="U930" i="33"/>
  <c r="V930" i="33" s="1"/>
  <c r="T777" i="33"/>
  <c r="U777" i="33"/>
  <c r="V777" i="33" s="1"/>
  <c r="U796" i="33"/>
  <c r="V796" i="33" s="1"/>
  <c r="T796" i="33"/>
  <c r="U988" i="33"/>
  <c r="V988" i="33" s="1"/>
  <c r="T988" i="33"/>
  <c r="U252" i="33"/>
  <c r="V252" i="33" s="1"/>
  <c r="T252" i="33"/>
  <c r="U449" i="33"/>
  <c r="V449" i="33" s="1"/>
  <c r="T449" i="33"/>
  <c r="U993" i="33"/>
  <c r="V993" i="33" s="1"/>
  <c r="T993" i="33"/>
  <c r="T860" i="33"/>
  <c r="U860" i="33"/>
  <c r="V860" i="33" s="1"/>
  <c r="U836" i="33"/>
  <c r="V836" i="33" s="1"/>
  <c r="T836" i="33"/>
  <c r="U390" i="33"/>
  <c r="V390" i="33" s="1"/>
  <c r="T390" i="33"/>
  <c r="U324" i="33"/>
  <c r="V324" i="33" s="1"/>
  <c r="T324" i="33"/>
  <c r="U915" i="33"/>
  <c r="V915" i="33" s="1"/>
  <c r="T915" i="33"/>
  <c r="U760" i="33"/>
  <c r="V760" i="33" s="1"/>
  <c r="T760" i="33"/>
  <c r="T80" i="33"/>
  <c r="U80" i="33"/>
  <c r="V80" i="33" s="1"/>
  <c r="U500" i="33"/>
  <c r="V500" i="33" s="1"/>
  <c r="T500" i="33"/>
  <c r="T666" i="33"/>
  <c r="U666" i="33"/>
  <c r="V666" i="33" s="1"/>
  <c r="U628" i="33"/>
  <c r="V628" i="33" s="1"/>
  <c r="T628" i="33"/>
  <c r="U287" i="33"/>
  <c r="V287" i="33" s="1"/>
  <c r="T287" i="33"/>
  <c r="U439" i="33"/>
  <c r="V439" i="33" s="1"/>
  <c r="T439" i="33"/>
  <c r="U86" i="33"/>
  <c r="V86" i="33" s="1"/>
  <c r="T86" i="33"/>
  <c r="U611" i="33"/>
  <c r="V611" i="33" s="1"/>
  <c r="T611" i="33"/>
  <c r="U617" i="33"/>
  <c r="V617" i="33" s="1"/>
  <c r="T617" i="33"/>
  <c r="U427" i="33"/>
  <c r="V427" i="33" s="1"/>
  <c r="T427" i="33"/>
  <c r="U160" i="33"/>
  <c r="V160" i="33" s="1"/>
  <c r="T160" i="33"/>
  <c r="U72" i="33"/>
  <c r="V72" i="33" s="1"/>
  <c r="T72" i="33"/>
  <c r="T132" i="33"/>
  <c r="U132" i="33"/>
  <c r="V132" i="33" s="1"/>
  <c r="U891" i="33"/>
  <c r="V891" i="33" s="1"/>
  <c r="T891" i="33"/>
  <c r="T260" i="33"/>
  <c r="U260" i="33"/>
  <c r="V260" i="33" s="1"/>
  <c r="U625" i="33"/>
  <c r="V625" i="33" s="1"/>
  <c r="T625" i="33"/>
  <c r="U1030" i="33"/>
  <c r="V1030" i="33" s="1"/>
  <c r="T1030" i="33"/>
  <c r="U216" i="33"/>
  <c r="V216" i="33" s="1"/>
  <c r="T216" i="33"/>
  <c r="T456" i="33"/>
  <c r="U456" i="33"/>
  <c r="V456" i="33" s="1"/>
  <c r="T1025" i="33"/>
  <c r="U1025" i="33"/>
  <c r="V1025" i="33" s="1"/>
  <c r="U918" i="33"/>
  <c r="V918" i="33" s="1"/>
  <c r="T918" i="33"/>
  <c r="U606" i="33"/>
  <c r="V606" i="33" s="1"/>
  <c r="T606" i="33"/>
  <c r="U425" i="33"/>
  <c r="V425" i="33" s="1"/>
  <c r="T425" i="33"/>
  <c r="T430" i="33"/>
  <c r="U430" i="33"/>
  <c r="V430" i="33" s="1"/>
  <c r="U893" i="33"/>
  <c r="V893" i="33" s="1"/>
  <c r="T893" i="33"/>
  <c r="U822" i="33"/>
  <c r="V822" i="33" s="1"/>
  <c r="T822" i="33"/>
  <c r="T239" i="33"/>
  <c r="U239" i="33"/>
  <c r="V239" i="33" s="1"/>
  <c r="U161" i="33"/>
  <c r="V161" i="33" s="1"/>
  <c r="T161" i="33"/>
  <c r="T391" i="33"/>
  <c r="U391" i="33"/>
  <c r="V391" i="33" s="1"/>
  <c r="U766" i="33"/>
  <c r="V766" i="33" s="1"/>
  <c r="T766" i="33"/>
  <c r="U829" i="33"/>
  <c r="V829" i="33" s="1"/>
  <c r="T829" i="33"/>
  <c r="U393" i="33"/>
  <c r="V393" i="33" s="1"/>
  <c r="T393" i="33"/>
  <c r="U475" i="33"/>
  <c r="V475" i="33" s="1"/>
  <c r="T475" i="33"/>
  <c r="T315" i="33"/>
  <c r="U315" i="33"/>
  <c r="V315" i="33" s="1"/>
  <c r="T920" i="33"/>
  <c r="U920" i="33"/>
  <c r="V920" i="33" s="1"/>
  <c r="U1012" i="33"/>
  <c r="V1012" i="33" s="1"/>
  <c r="T1012" i="33"/>
  <c r="U559" i="33"/>
  <c r="V559" i="33" s="1"/>
  <c r="T559" i="33"/>
  <c r="T455" i="33"/>
  <c r="U455" i="33"/>
  <c r="V455" i="33" s="1"/>
  <c r="T503" i="33"/>
  <c r="U503" i="33"/>
  <c r="V503" i="33" s="1"/>
  <c r="T631" i="33"/>
  <c r="U631" i="33"/>
  <c r="V631" i="33" s="1"/>
  <c r="U609" i="33"/>
  <c r="V609" i="33" s="1"/>
  <c r="T609" i="33"/>
  <c r="U61" i="33"/>
  <c r="V61" i="33" s="1"/>
  <c r="T61" i="33"/>
  <c r="U166" i="33"/>
  <c r="V166" i="33" s="1"/>
  <c r="T166" i="33"/>
  <c r="T437" i="33"/>
  <c r="U437" i="33"/>
  <c r="V437" i="33" s="1"/>
  <c r="T639" i="33"/>
  <c r="U639" i="33"/>
  <c r="V639" i="33" s="1"/>
  <c r="U621" i="33"/>
  <c r="V621" i="33" s="1"/>
  <c r="T621" i="33"/>
  <c r="U600" i="33"/>
  <c r="V600" i="33" s="1"/>
  <c r="T600" i="33"/>
  <c r="U180" i="33"/>
  <c r="V180" i="33" s="1"/>
  <c r="T180" i="33"/>
  <c r="U418" i="33"/>
  <c r="V418" i="33" s="1"/>
  <c r="T418" i="33"/>
  <c r="U556" i="33"/>
  <c r="V556" i="33" s="1"/>
  <c r="T556" i="33"/>
  <c r="U1013" i="33"/>
  <c r="V1013" i="33" s="1"/>
  <c r="T1013" i="33"/>
  <c r="U646" i="33"/>
  <c r="V646" i="33" s="1"/>
  <c r="T646" i="33"/>
  <c r="U285" i="33"/>
  <c r="V285" i="33" s="1"/>
  <c r="T285" i="33"/>
  <c r="U163" i="33"/>
  <c r="V163" i="33" s="1"/>
  <c r="T163" i="33"/>
  <c r="T846" i="33"/>
  <c r="U846" i="33"/>
  <c r="V846" i="33" s="1"/>
  <c r="U998" i="33"/>
  <c r="V998" i="33" s="1"/>
  <c r="T998" i="33"/>
  <c r="U996" i="33"/>
  <c r="V996" i="33" s="1"/>
  <c r="T996" i="33"/>
  <c r="U352" i="33"/>
  <c r="V352" i="33" s="1"/>
  <c r="T352" i="33"/>
  <c r="U464" i="33"/>
  <c r="V464" i="33" s="1"/>
  <c r="T464" i="33"/>
  <c r="U650" i="33"/>
  <c r="V650" i="33" s="1"/>
  <c r="T650" i="33"/>
  <c r="T673" i="33"/>
  <c r="U673" i="33"/>
  <c r="V673" i="33" s="1"/>
  <c r="U179" i="33"/>
  <c r="V179" i="33" s="1"/>
  <c r="T179" i="33"/>
  <c r="T146" i="33"/>
  <c r="U146" i="33"/>
  <c r="V146" i="33" s="1"/>
  <c r="U578" i="33"/>
  <c r="V578" i="33" s="1"/>
  <c r="T578" i="33"/>
  <c r="T747" i="33"/>
  <c r="U747" i="33"/>
  <c r="V747" i="33" s="1"/>
  <c r="T59" i="33"/>
  <c r="U59" i="33"/>
  <c r="V59" i="33" s="1"/>
  <c r="U289" i="33"/>
  <c r="V289" i="33" s="1"/>
  <c r="T289" i="33"/>
  <c r="U327" i="33"/>
  <c r="V327" i="33" s="1"/>
  <c r="T327" i="33"/>
  <c r="U914" i="33"/>
  <c r="V914" i="33" s="1"/>
  <c r="T914" i="33"/>
  <c r="U870" i="33"/>
  <c r="V870" i="33" s="1"/>
  <c r="T870" i="33"/>
  <c r="U167" i="33"/>
  <c r="V167" i="33" s="1"/>
  <c r="T167" i="33"/>
  <c r="U528" i="33"/>
  <c r="V528" i="33" s="1"/>
  <c r="T528" i="33"/>
  <c r="T317" i="33"/>
  <c r="U317" i="33"/>
  <c r="V317" i="33" s="1"/>
  <c r="T466" i="33"/>
  <c r="U466" i="33"/>
  <c r="V466" i="33" s="1"/>
  <c r="U674" i="33"/>
  <c r="V674" i="33" s="1"/>
  <c r="T674" i="33"/>
  <c r="T603" i="33"/>
  <c r="U603" i="33"/>
  <c r="V603" i="33" s="1"/>
  <c r="T1047" i="33"/>
  <c r="U1047" i="33"/>
  <c r="V1047" i="33" s="1"/>
  <c r="U313" i="33"/>
  <c r="V313" i="33" s="1"/>
  <c r="T313" i="33"/>
  <c r="U903" i="33"/>
  <c r="V903" i="33" s="1"/>
  <c r="T903" i="33"/>
  <c r="U283" i="33"/>
  <c r="V283" i="33" s="1"/>
  <c r="T283" i="33"/>
  <c r="U331" i="33"/>
  <c r="V331" i="33" s="1"/>
  <c r="T331" i="33"/>
  <c r="U312" i="33"/>
  <c r="V312" i="33" s="1"/>
  <c r="T312" i="33"/>
  <c r="U234" i="33"/>
  <c r="V234" i="33" s="1"/>
  <c r="T234" i="33"/>
  <c r="U204" i="33"/>
  <c r="V204" i="33" s="1"/>
  <c r="T204" i="33"/>
  <c r="T1055" i="33"/>
  <c r="U1055" i="33"/>
  <c r="V1055" i="33" s="1"/>
  <c r="U1004" i="33"/>
  <c r="V1004" i="33" s="1"/>
  <c r="T1004" i="33"/>
  <c r="U572" i="33"/>
  <c r="V572" i="33" s="1"/>
  <c r="T572" i="33"/>
  <c r="U1000" i="33"/>
  <c r="V1000" i="33" s="1"/>
  <c r="T1000" i="33"/>
  <c r="U1035" i="33"/>
  <c r="V1035" i="33" s="1"/>
  <c r="T1035" i="33"/>
  <c r="U172" i="33"/>
  <c r="V172" i="33" s="1"/>
  <c r="T172" i="33"/>
  <c r="T165" i="33"/>
  <c r="U165" i="33"/>
  <c r="V165" i="33" s="1"/>
  <c r="T155" i="33"/>
  <c r="U155" i="33"/>
  <c r="V155" i="33" s="1"/>
  <c r="U454" i="33"/>
  <c r="V454" i="33" s="1"/>
  <c r="T454" i="33"/>
  <c r="T48" i="33"/>
  <c r="U48" i="33"/>
  <c r="V48" i="33" s="1"/>
  <c r="U686" i="33"/>
  <c r="V686" i="33" s="1"/>
  <c r="T686" i="33"/>
  <c r="U431" i="33"/>
  <c r="V431" i="33" s="1"/>
  <c r="T431" i="33"/>
  <c r="U644" i="33"/>
  <c r="V644" i="33" s="1"/>
  <c r="T644" i="33"/>
  <c r="U124" i="33"/>
  <c r="V124" i="33" s="1"/>
  <c r="T124" i="33"/>
  <c r="U370" i="33"/>
  <c r="V370" i="33" s="1"/>
  <c r="T370" i="33"/>
  <c r="U553" i="33"/>
  <c r="V553" i="33" s="1"/>
  <c r="T553" i="33"/>
  <c r="U248" i="33"/>
  <c r="V248" i="33" s="1"/>
  <c r="T248" i="33"/>
  <c r="T184" i="33"/>
  <c r="U184" i="33"/>
  <c r="V184" i="33" s="1"/>
  <c r="U648" i="33"/>
  <c r="V648" i="33" s="1"/>
  <c r="T648" i="33"/>
  <c r="T917" i="33"/>
  <c r="U917" i="33"/>
  <c r="V917" i="33" s="1"/>
  <c r="T383" i="33"/>
  <c r="U383" i="33"/>
  <c r="V383" i="33" s="1"/>
  <c r="U176" i="33"/>
  <c r="V176" i="33" s="1"/>
  <c r="T176" i="33"/>
  <c r="U805" i="33"/>
  <c r="V805" i="33" s="1"/>
  <c r="T805" i="33"/>
  <c r="T840" i="33"/>
  <c r="U840" i="33"/>
  <c r="V840" i="33" s="1"/>
  <c r="U971" i="33"/>
  <c r="V971" i="33" s="1"/>
  <c r="T971" i="33"/>
  <c r="U42" i="33"/>
  <c r="V42" i="33" s="1"/>
  <c r="T42" i="33"/>
  <c r="T491" i="33"/>
  <c r="U491" i="33"/>
  <c r="V491" i="33" s="1"/>
  <c r="U709" i="33"/>
  <c r="V709" i="33" s="1"/>
  <c r="T709" i="33"/>
  <c r="U818" i="33"/>
  <c r="V818" i="33" s="1"/>
  <c r="T818" i="33"/>
  <c r="U39" i="33"/>
  <c r="V39" i="33" s="1"/>
  <c r="T39" i="33"/>
  <c r="T472" i="33"/>
  <c r="U472" i="33"/>
  <c r="V472" i="33" s="1"/>
  <c r="U633" i="33"/>
  <c r="V633" i="33" s="1"/>
  <c r="T633" i="33"/>
  <c r="T685" i="33"/>
  <c r="U685" i="33"/>
  <c r="V685" i="33" s="1"/>
  <c r="U326" i="33"/>
  <c r="V326" i="33" s="1"/>
  <c r="T326" i="33"/>
  <c r="U236" i="33"/>
  <c r="V236" i="33" s="1"/>
  <c r="T236" i="33"/>
  <c r="U307" i="33"/>
  <c r="V307" i="33" s="1"/>
  <c r="T307" i="33"/>
  <c r="U866" i="33"/>
  <c r="V866" i="33" s="1"/>
  <c r="T866" i="33"/>
  <c r="U678" i="33"/>
  <c r="V678" i="33" s="1"/>
  <c r="T678" i="33"/>
  <c r="U267" i="33"/>
  <c r="V267" i="33" s="1"/>
  <c r="T267" i="33"/>
  <c r="U55" i="33"/>
  <c r="V55" i="33" s="1"/>
  <c r="T55" i="33"/>
  <c r="U222" i="33"/>
  <c r="V222" i="33" s="1"/>
  <c r="T222" i="33"/>
  <c r="U201" i="33"/>
  <c r="V201" i="33" s="1"/>
  <c r="T201" i="33"/>
  <c r="U1011" i="33"/>
  <c r="V1011" i="33" s="1"/>
  <c r="T1011" i="33"/>
  <c r="U294" i="33"/>
  <c r="V294" i="33" s="1"/>
  <c r="T294" i="33"/>
  <c r="U113" i="33"/>
  <c r="V113" i="33" s="1"/>
  <c r="T113" i="33"/>
  <c r="T517" i="33"/>
  <c r="U517" i="33"/>
  <c r="V517" i="33" s="1"/>
  <c r="U851" i="33"/>
  <c r="V851" i="33" s="1"/>
  <c r="T851" i="33"/>
  <c r="U868" i="33"/>
  <c r="V868" i="33" s="1"/>
  <c r="T868" i="33"/>
  <c r="T37" i="33"/>
  <c r="U37" i="33"/>
  <c r="V37" i="33" s="1"/>
  <c r="U899" i="33"/>
  <c r="V899" i="33" s="1"/>
  <c r="T899" i="33"/>
  <c r="U585" i="33"/>
  <c r="V585" i="33" s="1"/>
  <c r="T585" i="33"/>
  <c r="U50" i="33"/>
  <c r="V50" i="33" s="1"/>
  <c r="T50" i="33"/>
  <c r="U138" i="33"/>
  <c r="V138" i="33" s="1"/>
  <c r="T138" i="33"/>
  <c r="U54" i="33"/>
  <c r="V54" i="33" s="1"/>
  <c r="T54" i="33"/>
  <c r="U811" i="33"/>
  <c r="V811" i="33" s="1"/>
  <c r="T811" i="33"/>
  <c r="T397" i="33"/>
  <c r="U397" i="33"/>
  <c r="V397" i="33" s="1"/>
  <c r="U776" i="33"/>
  <c r="V776" i="33" s="1"/>
  <c r="T776" i="33"/>
  <c r="U276" i="33"/>
  <c r="V276" i="33" s="1"/>
  <c r="T276" i="33"/>
  <c r="U629" i="33"/>
  <c r="V629" i="33" s="1"/>
  <c r="T629" i="33"/>
  <c r="U882" i="33"/>
  <c r="V882" i="33" s="1"/>
  <c r="T882" i="33"/>
  <c r="U281" i="33"/>
  <c r="V281" i="33" s="1"/>
  <c r="T281" i="33"/>
  <c r="U663" i="33"/>
  <c r="V663" i="33" s="1"/>
  <c r="T663" i="33"/>
  <c r="T634" i="33"/>
  <c r="U634" i="33"/>
  <c r="V634" i="33" s="1"/>
  <c r="U356" i="33"/>
  <c r="V356" i="33" s="1"/>
  <c r="T356" i="33"/>
  <c r="U850" i="33"/>
  <c r="V850" i="33" s="1"/>
  <c r="T850" i="33"/>
  <c r="U668" i="33"/>
  <c r="V668" i="33" s="1"/>
  <c r="T668" i="33"/>
  <c r="U345" i="33"/>
  <c r="V345" i="33" s="1"/>
  <c r="T345" i="33"/>
  <c r="U574" i="33"/>
  <c r="V574" i="33" s="1"/>
  <c r="T574" i="33"/>
  <c r="U516" i="33"/>
  <c r="V516" i="33" s="1"/>
  <c r="T516" i="33"/>
  <c r="T1019" i="33"/>
  <c r="U1019" i="33"/>
  <c r="V1019" i="33" s="1"/>
  <c r="T723" i="33"/>
  <c r="U723" i="33"/>
  <c r="V723" i="33" s="1"/>
  <c r="U593" i="33"/>
  <c r="V593" i="33" s="1"/>
  <c r="T593" i="33"/>
  <c r="U1032" i="33"/>
  <c r="V1032" i="33" s="1"/>
  <c r="T1032" i="33"/>
  <c r="U972" i="33"/>
  <c r="V972" i="33" s="1"/>
  <c r="T972" i="33"/>
  <c r="U570" i="33"/>
  <c r="V570" i="33" s="1"/>
  <c r="T570" i="33"/>
  <c r="U448" i="33"/>
  <c r="V448" i="33" s="1"/>
  <c r="T448" i="33"/>
  <c r="U235" i="33"/>
  <c r="V235" i="33" s="1"/>
  <c r="T235" i="33"/>
  <c r="U989" i="33"/>
  <c r="V989" i="33" s="1"/>
  <c r="T989" i="33"/>
  <c r="U873" i="33"/>
  <c r="V873" i="33" s="1"/>
  <c r="T873" i="33"/>
  <c r="U18" i="33"/>
  <c r="V18" i="33" s="1"/>
  <c r="T18" i="33"/>
  <c r="U153" i="33"/>
  <c r="V153" i="33" s="1"/>
  <c r="T153" i="33"/>
  <c r="U245" i="33"/>
  <c r="V245" i="33" s="1"/>
  <c r="T245" i="33"/>
  <c r="T799" i="33"/>
  <c r="U799" i="33"/>
  <c r="V799" i="33" s="1"/>
  <c r="T688" i="33"/>
  <c r="U688" i="33"/>
  <c r="V688" i="33" s="1"/>
  <c r="U343" i="33"/>
  <c r="V343" i="33" s="1"/>
  <c r="T343" i="33"/>
  <c r="U458" i="33"/>
  <c r="V458" i="33" s="1"/>
  <c r="T458" i="33"/>
  <c r="T85" i="33"/>
  <c r="U85" i="33"/>
  <c r="V85" i="33" s="1"/>
  <c r="U753" i="33"/>
  <c r="V753" i="33" s="1"/>
  <c r="T753" i="33"/>
  <c r="T742" i="33"/>
  <c r="U742" i="33"/>
  <c r="V742" i="33" s="1"/>
  <c r="T269" i="33"/>
  <c r="U269" i="33"/>
  <c r="V269" i="33" s="1"/>
  <c r="U111" i="33"/>
  <c r="V111" i="33" s="1"/>
  <c r="T111" i="33"/>
  <c r="U459" i="33"/>
  <c r="V459" i="33" s="1"/>
  <c r="T459" i="33"/>
  <c r="T577" i="33"/>
  <c r="U577" i="33"/>
  <c r="V577" i="33" s="1"/>
  <c r="T590" i="33"/>
  <c r="U590" i="33"/>
  <c r="V590" i="33" s="1"/>
  <c r="U375" i="33"/>
  <c r="V375" i="33" s="1"/>
  <c r="T375" i="33"/>
  <c r="U527" i="33"/>
  <c r="V527" i="33" s="1"/>
  <c r="T527" i="33"/>
  <c r="T199" i="33"/>
  <c r="U199" i="33"/>
  <c r="V199" i="33" s="1"/>
  <c r="U1062" i="33"/>
  <c r="V1062" i="33" s="1"/>
  <c r="T1062" i="33"/>
  <c r="T804" i="33"/>
  <c r="U804" i="33"/>
  <c r="V804" i="33" s="1"/>
  <c r="U910" i="33"/>
  <c r="V910" i="33" s="1"/>
  <c r="T910" i="33"/>
  <c r="U188" i="33"/>
  <c r="V188" i="33" s="1"/>
  <c r="T188" i="33"/>
  <c r="U82" i="33"/>
  <c r="V82" i="33" s="1"/>
  <c r="T82" i="33"/>
  <c r="U693" i="33"/>
  <c r="V693" i="33" s="1"/>
  <c r="T693" i="33"/>
  <c r="T874" i="33"/>
  <c r="U874" i="33"/>
  <c r="V874" i="33" s="1"/>
  <c r="T689" i="33"/>
  <c r="U689" i="33"/>
  <c r="V689" i="33" s="1"/>
  <c r="T488" i="33"/>
  <c r="U488" i="33"/>
  <c r="V488" i="33" s="1"/>
  <c r="U19" i="33"/>
  <c r="V19" i="33" s="1"/>
  <c r="T19" i="33"/>
  <c r="U616" i="33"/>
  <c r="V616" i="33" s="1"/>
  <c r="T616" i="33"/>
  <c r="U827" i="33"/>
  <c r="V827" i="33" s="1"/>
  <c r="T827" i="33"/>
  <c r="T659" i="33"/>
  <c r="U659" i="33"/>
  <c r="V659" i="33" s="1"/>
  <c r="T246" i="33"/>
  <c r="U246" i="33"/>
  <c r="V246" i="33" s="1"/>
  <c r="U270" i="33"/>
  <c r="V270" i="33" s="1"/>
  <c r="T270" i="33"/>
  <c r="U736" i="33"/>
  <c r="V736" i="33" s="1"/>
  <c r="T736" i="33"/>
  <c r="U632" i="33"/>
  <c r="V632" i="33" s="1"/>
  <c r="T632" i="33"/>
  <c r="T354" i="33"/>
  <c r="U354" i="33"/>
  <c r="V354" i="33" s="1"/>
  <c r="U125" i="33"/>
  <c r="V125" i="33" s="1"/>
  <c r="T125" i="33"/>
  <c r="T919" i="33"/>
  <c r="U919" i="33"/>
  <c r="V919" i="33" s="1"/>
  <c r="U567" i="33"/>
  <c r="V567" i="33" s="1"/>
  <c r="T567" i="33"/>
  <c r="U358" i="33"/>
  <c r="V358" i="33" s="1"/>
  <c r="T358" i="33"/>
  <c r="U58" i="33"/>
  <c r="V58" i="33" s="1"/>
  <c r="T58" i="33"/>
  <c r="T432" i="33"/>
  <c r="U432" i="33"/>
  <c r="V432" i="33" s="1"/>
  <c r="U669" i="33"/>
  <c r="V669" i="33" s="1"/>
  <c r="T669" i="33"/>
  <c r="T853" i="33"/>
  <c r="U853" i="33"/>
  <c r="V853" i="33" s="1"/>
  <c r="U182" i="33"/>
  <c r="V182" i="33" s="1"/>
  <c r="T182" i="33"/>
  <c r="T237" i="33"/>
  <c r="U237" i="33"/>
  <c r="V237" i="33" s="1"/>
  <c r="T275" i="33"/>
  <c r="U275" i="33"/>
  <c r="V275" i="33" s="1"/>
  <c r="U476" i="33"/>
  <c r="V476" i="33" s="1"/>
  <c r="T476" i="33"/>
  <c r="U599" i="33"/>
  <c r="V599" i="33" s="1"/>
  <c r="T599" i="33"/>
  <c r="U907" i="33"/>
  <c r="V907" i="33" s="1"/>
  <c r="T907" i="33"/>
  <c r="U452" i="33"/>
  <c r="V452" i="33" s="1"/>
  <c r="T452" i="33"/>
  <c r="U740" i="33"/>
  <c r="V740" i="33" s="1"/>
  <c r="T740" i="33"/>
  <c r="U1044" i="33"/>
  <c r="V1044" i="33" s="1"/>
  <c r="T1044" i="33"/>
  <c r="U965" i="33"/>
  <c r="V965" i="33" s="1"/>
  <c r="T965" i="33"/>
  <c r="U699" i="33"/>
  <c r="V699" i="33" s="1"/>
  <c r="T699" i="33"/>
  <c r="T932" i="33"/>
  <c r="U932" i="33"/>
  <c r="V932" i="33" s="1"/>
  <c r="U1031" i="33"/>
  <c r="V1031" i="33" s="1"/>
  <c r="T1031" i="33"/>
  <c r="U175" i="33"/>
  <c r="V175" i="33" s="1"/>
  <c r="T175" i="33"/>
  <c r="T268" i="33"/>
  <c r="U268" i="33"/>
  <c r="V268" i="33" s="1"/>
  <c r="T775" i="33"/>
  <c r="U775" i="33"/>
  <c r="V775" i="33" s="1"/>
  <c r="T690" i="33"/>
  <c r="U690" i="33"/>
  <c r="V690" i="33" s="1"/>
  <c r="U506" i="33"/>
  <c r="V506" i="33" s="1"/>
  <c r="T506" i="33"/>
  <c r="U78" i="33"/>
  <c r="V78" i="33" s="1"/>
  <c r="T78" i="33"/>
  <c r="U73" i="33"/>
  <c r="V73" i="33" s="1"/>
  <c r="T73" i="33"/>
  <c r="U755" i="33"/>
  <c r="V755" i="33" s="1"/>
  <c r="T755" i="33"/>
  <c r="U649" i="33"/>
  <c r="V649" i="33" s="1"/>
  <c r="T649" i="33"/>
  <c r="U392" i="33"/>
  <c r="V392" i="33" s="1"/>
  <c r="T392" i="33"/>
  <c r="U362" i="33"/>
  <c r="V362" i="33" s="1"/>
  <c r="T362" i="33"/>
  <c r="U264" i="33"/>
  <c r="V264" i="33" s="1"/>
  <c r="T264" i="33"/>
  <c r="U895" i="33"/>
  <c r="V895" i="33" s="1"/>
  <c r="T895" i="33"/>
  <c r="T679" i="33"/>
  <c r="U679" i="33"/>
  <c r="V679" i="33" s="1"/>
  <c r="U244" i="33"/>
  <c r="V244" i="33" s="1"/>
  <c r="T244" i="33"/>
  <c r="U177" i="33"/>
  <c r="V177" i="33" s="1"/>
  <c r="T177" i="33"/>
  <c r="U191" i="33"/>
  <c r="V191" i="33" s="1"/>
  <c r="T191" i="33"/>
  <c r="U767" i="33"/>
  <c r="V767" i="33" s="1"/>
  <c r="T767" i="33"/>
  <c r="T622" i="33"/>
  <c r="U622" i="33"/>
  <c r="V622" i="33" s="1"/>
  <c r="U333" i="33"/>
  <c r="V333" i="33" s="1"/>
  <c r="T333" i="33"/>
  <c r="U523" i="33"/>
  <c r="V523" i="33" s="1"/>
  <c r="T523" i="33"/>
  <c r="T251" i="33"/>
  <c r="U251" i="33"/>
  <c r="V251" i="33" s="1"/>
  <c r="T909" i="33"/>
  <c r="U909" i="33"/>
  <c r="V909" i="33" s="1"/>
  <c r="U741" i="33"/>
  <c r="V741" i="33" s="1"/>
  <c r="T741" i="33"/>
  <c r="T562" i="33"/>
  <c r="U562" i="33"/>
  <c r="V562" i="33" s="1"/>
  <c r="U379" i="33"/>
  <c r="V379" i="33" s="1"/>
  <c r="T379" i="33"/>
  <c r="U387" i="33"/>
  <c r="V387" i="33" s="1"/>
  <c r="T387" i="33"/>
  <c r="T771" i="33"/>
  <c r="U771" i="33"/>
  <c r="V771" i="33" s="1"/>
  <c r="U854" i="33"/>
  <c r="V854" i="33" s="1"/>
  <c r="T854" i="33"/>
  <c r="U888" i="33"/>
  <c r="V888" i="33" s="1"/>
  <c r="T888" i="33"/>
  <c r="T339" i="33"/>
  <c r="U339" i="33"/>
  <c r="V339" i="33" s="1"/>
  <c r="T183" i="33"/>
  <c r="U183" i="33"/>
  <c r="V183" i="33" s="1"/>
  <c r="U842" i="33"/>
  <c r="V842" i="33" s="1"/>
  <c r="T842" i="33"/>
  <c r="U982" i="33"/>
  <c r="V982" i="33" s="1"/>
  <c r="T982" i="33"/>
  <c r="U812" i="33"/>
  <c r="V812" i="33" s="1"/>
  <c r="T812" i="33"/>
  <c r="U35" i="33"/>
  <c r="V35" i="33" s="1"/>
  <c r="T35" i="33"/>
  <c r="T389" i="33"/>
  <c r="U389" i="33"/>
  <c r="V389" i="33" s="1"/>
  <c r="U906" i="33"/>
  <c r="V906" i="33" s="1"/>
  <c r="T906" i="33"/>
  <c r="U793" i="33"/>
  <c r="V793" i="33" s="1"/>
  <c r="T793" i="33"/>
  <c r="U340" i="33"/>
  <c r="V340" i="33" s="1"/>
  <c r="T340" i="33"/>
  <c r="T134" i="33"/>
  <c r="U134" i="33"/>
  <c r="V134" i="33" s="1"/>
  <c r="U945" i="33"/>
  <c r="V945" i="33" s="1"/>
  <c r="T945" i="33"/>
  <c r="U948" i="33"/>
  <c r="V948" i="33" s="1"/>
  <c r="T948" i="33"/>
  <c r="U479" i="33"/>
  <c r="V479" i="33" s="1"/>
  <c r="T479" i="33"/>
  <c r="U272" i="33"/>
  <c r="V272" i="33" s="1"/>
  <c r="T272" i="33"/>
  <c r="U194" i="33"/>
  <c r="V194" i="33" s="1"/>
  <c r="T194" i="33"/>
  <c r="T880" i="33"/>
  <c r="U880" i="33"/>
  <c r="V880" i="33" s="1"/>
  <c r="U612" i="33"/>
  <c r="V612" i="33" s="1"/>
  <c r="T612" i="33"/>
  <c r="T395" i="33"/>
  <c r="U395" i="33"/>
  <c r="V395" i="33" s="1"/>
  <c r="T467" i="33"/>
  <c r="U467" i="33"/>
  <c r="V467" i="33" s="1"/>
  <c r="U115" i="33"/>
  <c r="V115" i="33" s="1"/>
  <c r="T115" i="33"/>
  <c r="U878" i="33"/>
  <c r="V878" i="33" s="1"/>
  <c r="T878" i="33"/>
  <c r="U718" i="33"/>
  <c r="V718" i="33" s="1"/>
  <c r="T718" i="33"/>
  <c r="T290" i="33"/>
  <c r="U290" i="33"/>
  <c r="V290" i="33" s="1"/>
  <c r="T867" i="33"/>
  <c r="U867" i="33"/>
  <c r="V867" i="33" s="1"/>
  <c r="U69" i="33"/>
  <c r="V69" i="33" s="1"/>
  <c r="T69" i="33"/>
  <c r="T696" i="33"/>
  <c r="U696" i="33"/>
  <c r="V696" i="33" s="1"/>
  <c r="U457" i="33"/>
  <c r="V457" i="33" s="1"/>
  <c r="T457" i="33"/>
  <c r="U24" i="33"/>
  <c r="V24" i="33" s="1"/>
  <c r="T24" i="33"/>
  <c r="U1001" i="33"/>
  <c r="V1001" i="33" s="1"/>
  <c r="T1001" i="33"/>
  <c r="U118" i="33"/>
  <c r="V118" i="33" s="1"/>
  <c r="T118" i="33"/>
  <c r="U994" i="33"/>
  <c r="V994" i="33" s="1"/>
  <c r="T994" i="33"/>
  <c r="U773" i="33"/>
  <c r="V773" i="33" s="1"/>
  <c r="T773" i="33"/>
  <c r="U981" i="33"/>
  <c r="V981" i="33" s="1"/>
  <c r="T981" i="33"/>
  <c r="U566" i="33"/>
  <c r="V566" i="33" s="1"/>
  <c r="T566" i="33"/>
  <c r="T338" i="33"/>
  <c r="U338" i="33"/>
  <c r="V338" i="33" s="1"/>
  <c r="U912" i="33"/>
  <c r="V912" i="33" s="1"/>
  <c r="T912" i="33"/>
  <c r="T746" i="33"/>
  <c r="U746" i="33"/>
  <c r="V746" i="33" s="1"/>
  <c r="U238" i="33"/>
  <c r="V238" i="33" s="1"/>
  <c r="T238" i="33"/>
  <c r="U329" i="33"/>
  <c r="V329" i="33" s="1"/>
  <c r="T329" i="33"/>
  <c r="U602" i="33"/>
  <c r="V602" i="33" s="1"/>
  <c r="T602" i="33"/>
  <c r="T943" i="33"/>
  <c r="U943" i="33"/>
  <c r="V943" i="33" s="1"/>
  <c r="U366" i="33"/>
  <c r="V366" i="33" s="1"/>
  <c r="T366" i="33"/>
  <c r="U881" i="33"/>
  <c r="V881" i="33" s="1"/>
  <c r="T881" i="33"/>
  <c r="T823" i="33"/>
  <c r="U823" i="33"/>
  <c r="V823" i="33" s="1"/>
  <c r="U896" i="33"/>
  <c r="V896" i="33" s="1"/>
  <c r="T896" i="33"/>
  <c r="U399" i="33"/>
  <c r="V399" i="33" s="1"/>
  <c r="T399" i="33"/>
  <c r="U301" i="33"/>
  <c r="V301" i="33" s="1"/>
  <c r="T301" i="33"/>
  <c r="U96" i="33"/>
  <c r="V96" i="33" s="1"/>
  <c r="T96" i="33"/>
  <c r="U831" i="33"/>
  <c r="V831" i="33" s="1"/>
  <c r="T831" i="33"/>
  <c r="U700" i="33"/>
  <c r="V700" i="33" s="1"/>
  <c r="T700" i="33"/>
  <c r="U368" i="33"/>
  <c r="V368" i="33" s="1"/>
  <c r="T368" i="33"/>
  <c r="U508" i="33"/>
  <c r="V508" i="33" s="1"/>
  <c r="T508" i="33"/>
  <c r="U224" i="33"/>
  <c r="V224" i="33" s="1"/>
  <c r="T224" i="33"/>
  <c r="U583" i="33"/>
  <c r="V583" i="33" s="1"/>
  <c r="T583" i="33"/>
  <c r="U681" i="33"/>
  <c r="V681" i="33" s="1"/>
  <c r="T681" i="33"/>
  <c r="U923" i="33"/>
  <c r="V923" i="33" s="1"/>
  <c r="T923" i="33"/>
  <c r="T297" i="33"/>
  <c r="U297" i="33"/>
  <c r="V297" i="33" s="1"/>
  <c r="U195" i="33"/>
  <c r="V195" i="33" s="1"/>
  <c r="T195" i="33"/>
  <c r="T424" i="33"/>
  <c r="U424" i="33"/>
  <c r="V424" i="33" s="1"/>
  <c r="U380" i="33"/>
  <c r="V380" i="33" s="1"/>
  <c r="T380" i="33"/>
  <c r="U999" i="33"/>
  <c r="V999" i="33" s="1"/>
  <c r="T999" i="33"/>
  <c r="T255" i="33"/>
  <c r="U255" i="33"/>
  <c r="V255" i="33" s="1"/>
  <c r="T774" i="33"/>
  <c r="U774" i="33"/>
  <c r="V774" i="33" s="1"/>
  <c r="U174" i="33"/>
  <c r="V174" i="33" s="1"/>
  <c r="T174" i="33"/>
  <c r="U708" i="33"/>
  <c r="V708" i="33" s="1"/>
  <c r="T708" i="33"/>
  <c r="T367" i="33"/>
  <c r="U367" i="33"/>
  <c r="V367" i="33" s="1"/>
  <c r="T32" i="33"/>
  <c r="U32" i="33"/>
  <c r="V32" i="33" s="1"/>
  <c r="U601" i="33"/>
  <c r="V601" i="33" s="1"/>
  <c r="T601" i="33"/>
  <c r="U348" i="33"/>
  <c r="V348" i="33" s="1"/>
  <c r="T348" i="33"/>
  <c r="U758" i="33"/>
  <c r="V758" i="33" s="1"/>
  <c r="T758" i="33"/>
  <c r="T151" i="33"/>
  <c r="U151" i="33"/>
  <c r="V151" i="33" s="1"/>
  <c r="T963" i="33"/>
  <c r="U963" i="33"/>
  <c r="V963" i="33" s="1"/>
  <c r="U157" i="33"/>
  <c r="V157" i="33" s="1"/>
  <c r="T157" i="33"/>
  <c r="U84" i="33"/>
  <c r="V84" i="33" s="1"/>
  <c r="T84" i="33"/>
  <c r="U729" i="33"/>
  <c r="V729" i="33" s="1"/>
  <c r="T729" i="33"/>
  <c r="U181" i="33"/>
  <c r="V181" i="33" s="1"/>
  <c r="T181" i="33"/>
  <c r="U844" i="33"/>
  <c r="V844" i="33" s="1"/>
  <c r="T844" i="33"/>
  <c r="U655" i="33"/>
  <c r="V655" i="33" s="1"/>
  <c r="T655" i="33"/>
  <c r="T310" i="33"/>
  <c r="U310" i="33"/>
  <c r="V310" i="33" s="1"/>
  <c r="T120" i="33"/>
  <c r="U120" i="33"/>
  <c r="V120" i="33" s="1"/>
  <c r="U292" i="33"/>
  <c r="V292" i="33" s="1"/>
  <c r="T292" i="33"/>
  <c r="U979" i="33"/>
  <c r="V979" i="33" s="1"/>
  <c r="T979" i="33"/>
  <c r="U826" i="33"/>
  <c r="V826" i="33" s="1"/>
  <c r="T826" i="33"/>
  <c r="U28" i="33"/>
  <c r="V28" i="33" s="1"/>
  <c r="T28" i="33"/>
  <c r="U98" i="33"/>
  <c r="V98" i="33" s="1"/>
  <c r="T98" i="33"/>
  <c r="T513" i="33"/>
  <c r="U513" i="33"/>
  <c r="V513" i="33" s="1"/>
  <c r="U782" i="33"/>
  <c r="V782" i="33" s="1"/>
  <c r="T782" i="33"/>
  <c r="T608" i="33"/>
  <c r="U608" i="33"/>
  <c r="V608" i="33" s="1"/>
  <c r="T1057" i="33"/>
  <c r="U1057" i="33"/>
  <c r="V1057" i="33" s="1"/>
  <c r="U135" i="33"/>
  <c r="V135" i="33" s="1"/>
  <c r="T135" i="33"/>
  <c r="U401" i="33"/>
  <c r="V401" i="33" s="1"/>
  <c r="T401" i="33"/>
  <c r="U563" i="33"/>
  <c r="V563" i="33" s="1"/>
  <c r="T563" i="33"/>
  <c r="T759" i="33"/>
  <c r="U759" i="33"/>
  <c r="V759" i="33" s="1"/>
  <c r="T816" i="33"/>
  <c r="U816" i="33"/>
  <c r="V816" i="33" s="1"/>
  <c r="U413" i="33"/>
  <c r="V413" i="33" s="1"/>
  <c r="T413" i="33"/>
  <c r="U282" i="33"/>
  <c r="V282" i="33" s="1"/>
  <c r="T282" i="33"/>
  <c r="U695" i="33"/>
  <c r="V695" i="33" s="1"/>
  <c r="T695" i="33"/>
  <c r="U913" i="33"/>
  <c r="V913" i="33" s="1"/>
  <c r="T913" i="33"/>
  <c r="T347" i="33"/>
  <c r="U347" i="33"/>
  <c r="V347" i="33" s="1"/>
  <c r="U770" i="33"/>
  <c r="V770" i="33" s="1"/>
  <c r="T770" i="33"/>
  <c r="U779" i="33"/>
  <c r="V779" i="33" s="1"/>
  <c r="T779" i="33"/>
  <c r="U974" i="33"/>
  <c r="V974" i="33" s="1"/>
  <c r="T974" i="33"/>
  <c r="T521" i="33"/>
  <c r="U521" i="33"/>
  <c r="V521" i="33" s="1"/>
  <c r="T428" i="33"/>
  <c r="U428" i="33"/>
  <c r="V428" i="33" s="1"/>
  <c r="U65" i="33"/>
  <c r="V65" i="33" s="1"/>
  <c r="T65" i="33"/>
  <c r="T772" i="33"/>
  <c r="U772" i="33"/>
  <c r="V772" i="33" s="1"/>
  <c r="U658" i="33"/>
  <c r="V658" i="33" s="1"/>
  <c r="T658" i="33"/>
  <c r="U56" i="33"/>
  <c r="V56" i="33" s="1"/>
  <c r="T56" i="33"/>
  <c r="U164" i="33"/>
  <c r="V164" i="33" s="1"/>
  <c r="T164" i="33"/>
  <c r="U185" i="33"/>
  <c r="V185" i="33" s="1"/>
  <c r="T185" i="33"/>
  <c r="U512" i="33"/>
  <c r="V512" i="33" s="1"/>
  <c r="T512" i="33"/>
  <c r="U495" i="33"/>
  <c r="V495" i="33" s="1"/>
  <c r="T495" i="33"/>
  <c r="V1064" i="33" l="1"/>
  <c r="J540" i="33" s="1"/>
  <c r="T1064" i="33"/>
  <c r="R2" i="33" s="1"/>
  <c r="E283" i="23" s="1"/>
  <c r="T531" i="33"/>
  <c r="Q2" i="33" s="1"/>
  <c r="D283" i="23" s="1"/>
  <c r="V531" i="33"/>
  <c r="J7" i="33" s="1"/>
  <c r="L13" i="33"/>
  <c r="L11" i="33"/>
  <c r="L12" i="33"/>
  <c r="L10" i="33"/>
  <c r="L544" i="33"/>
  <c r="L545" i="33"/>
  <c r="L546" i="33"/>
  <c r="L543" i="33"/>
  <c r="K546" i="33"/>
  <c r="K544" i="33"/>
  <c r="Z48" i="2" l="1"/>
  <c r="C36" i="24"/>
  <c r="E284" i="23"/>
  <c r="C40" i="24" s="1"/>
  <c r="N538" i="33"/>
  <c r="K541" i="33"/>
  <c r="L540" i="33"/>
  <c r="K543" i="33" s="1"/>
  <c r="K8" i="33"/>
  <c r="L7" i="33"/>
  <c r="K10" i="33" s="1"/>
  <c r="N5" i="33"/>
  <c r="D284" i="23"/>
  <c r="B40" i="24" s="1"/>
  <c r="B48" i="2"/>
  <c r="B36" i="24"/>
  <c r="D66" i="23" l="1"/>
  <c r="D72" i="23" s="1"/>
  <c r="D76" i="23" s="1"/>
  <c r="D80" i="23" s="1"/>
  <c r="D131" i="23"/>
  <c r="D137" i="23" s="1"/>
  <c r="D140" i="23" s="1"/>
  <c r="E131" i="23"/>
  <c r="E137" i="23" s="1"/>
  <c r="E140" i="23" s="1"/>
  <c r="E66" i="23"/>
  <c r="E72" i="23" s="1"/>
  <c r="E76" i="23" s="1"/>
  <c r="E96" i="23" s="1"/>
  <c r="J14" i="33" l="1"/>
  <c r="J547" i="33"/>
  <c r="D96" i="23"/>
  <c r="D97" i="23" s="1"/>
  <c r="E80" i="23"/>
  <c r="E85" i="23" s="1"/>
  <c r="E158" i="23"/>
  <c r="E142" i="23"/>
  <c r="D142" i="23"/>
  <c r="D158" i="23"/>
  <c r="D93" i="23"/>
  <c r="D85" i="23"/>
  <c r="D82" i="23"/>
  <c r="D81" i="23"/>
  <c r="D86" i="23"/>
  <c r="E97" i="23"/>
  <c r="E98" i="23"/>
  <c r="E101" i="23"/>
  <c r="E109" i="23"/>
  <c r="E102" i="23"/>
  <c r="E81" i="23" l="1"/>
  <c r="D102" i="23"/>
  <c r="D109" i="23"/>
  <c r="D98" i="23"/>
  <c r="D100" i="23" s="1"/>
  <c r="D101" i="23"/>
  <c r="E86" i="23"/>
  <c r="E87" i="23" s="1"/>
  <c r="E93" i="23"/>
  <c r="E82" i="23"/>
  <c r="D160" i="23"/>
  <c r="D163" i="23"/>
  <c r="D164" i="23"/>
  <c r="D159" i="23"/>
  <c r="D171" i="23"/>
  <c r="D147" i="23"/>
  <c r="D144" i="23"/>
  <c r="D143" i="23"/>
  <c r="D148" i="23"/>
  <c r="D155" i="23"/>
  <c r="E144" i="23"/>
  <c r="E148" i="23"/>
  <c r="E143" i="23"/>
  <c r="E147" i="23"/>
  <c r="E155" i="23"/>
  <c r="E163" i="23"/>
  <c r="E159" i="23"/>
  <c r="E171" i="23"/>
  <c r="E164" i="23"/>
  <c r="E160" i="23"/>
  <c r="E99" i="23"/>
  <c r="E107" i="23" s="1"/>
  <c r="E103" i="23"/>
  <c r="E104" i="23"/>
  <c r="E100" i="23"/>
  <c r="D84" i="23"/>
  <c r="D83" i="23"/>
  <c r="D91" i="23" s="1"/>
  <c r="D87" i="23"/>
  <c r="D88" i="23"/>
  <c r="E84" i="23" l="1"/>
  <c r="E83" i="23"/>
  <c r="E91" i="23" s="1"/>
  <c r="D104" i="23"/>
  <c r="D106" i="23" s="1"/>
  <c r="D99" i="23"/>
  <c r="D107" i="23" s="1"/>
  <c r="D103" i="23"/>
  <c r="E88" i="23"/>
  <c r="D150" i="23"/>
  <c r="D149" i="23"/>
  <c r="D154" i="23" s="1"/>
  <c r="E162" i="23"/>
  <c r="E161" i="23"/>
  <c r="E169" i="23" s="1"/>
  <c r="E166" i="23"/>
  <c r="E165" i="23"/>
  <c r="D162" i="23"/>
  <c r="D161" i="23"/>
  <c r="D169" i="23" s="1"/>
  <c r="D145" i="23"/>
  <c r="D153" i="23" s="1"/>
  <c r="D146" i="23"/>
  <c r="E150" i="23"/>
  <c r="E149" i="23"/>
  <c r="D165" i="23"/>
  <c r="D170" i="23" s="1"/>
  <c r="D166" i="23"/>
  <c r="E145" i="23"/>
  <c r="E153" i="23" s="1"/>
  <c r="E146" i="23"/>
  <c r="E105" i="23"/>
  <c r="E106" i="23"/>
  <c r="D90" i="23"/>
  <c r="D89" i="23"/>
  <c r="E168" i="23" l="1"/>
  <c r="D105" i="23"/>
  <c r="E90" i="23"/>
  <c r="E89" i="23"/>
  <c r="E152" i="23"/>
  <c r="E151" i="23"/>
  <c r="E167" i="23"/>
  <c r="D156" i="23"/>
  <c r="L15" i="33" s="1"/>
  <c r="D172" i="23"/>
  <c r="M15" i="33" s="1"/>
  <c r="E154" i="23"/>
  <c r="E156" i="23" s="1"/>
  <c r="L548" i="33" s="1"/>
  <c r="D151" i="23"/>
  <c r="E170" i="23"/>
  <c r="E172" i="23" s="1"/>
  <c r="M548" i="33" s="1"/>
  <c r="D168" i="23"/>
  <c r="D167" i="23"/>
  <c r="D152" i="23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<sst xmlns="http://schemas.openxmlformats.org/spreadsheetml/2006/main" count="2721" uniqueCount="921">
  <si>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</si>
  <si>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</si>
  <si>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</si>
  <si>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</si>
  <si>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</si>
  <si>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</si>
  <si>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</si>
  <si>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</si>
  <si>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</si>
  <si>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</si>
  <si>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</si>
  <si>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</si>
  <si>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</si>
  <si>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</si>
  <si>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</si>
  <si>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</si>
  <si>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</si>
  <si>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</si>
  <si>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</si>
  <si>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</si>
  <si>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</si>
  <si>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</si>
  <si>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</si>
  <si>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</si>
  <si>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</si>
  <si>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</si>
  <si>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</si>
  <si>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</si>
  <si>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</si>
  <si>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</si>
  <si>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</si>
  <si>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</si>
  <si>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</si>
  <si>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</si>
  <si>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</si>
  <si>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</si>
  <si>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</si>
  <si>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</si>
  <si>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</si>
  <si>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</si>
  <si>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</si>
  <si>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</si>
  <si>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</si>
  <si>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</si>
  <si>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</si>
  <si>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</si>
  <si>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</si>
  <si>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</si>
  <si>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</si>
  <si>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</si>
  <si>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</si>
  <si>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</si>
  <si>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</si>
  <si>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</si>
  <si>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</si>
  <si>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</si>
  <si>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</si>
  <si>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</si>
  <si>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</si>
  <si>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</si>
  <si>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</si>
  <si>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</si>
  <si>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</si>
  <si>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</si>
  <si>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</si>
  <si>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</si>
  <si>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</si>
  <si>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</si>
  <si>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</si>
  <si>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</si>
  <si>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</si>
  <si>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</si>
  <si>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</si>
  <si>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</si>
  <si>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</si>
  <si>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</si>
  <si>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</si>
  <si>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</si>
  <si>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</si>
  <si>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</si>
  <si>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</si>
  <si>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</si>
  <si>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</si>
  <si>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</si>
  <si>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</si>
  <si>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</si>
  <si>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</si>
  <si>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</si>
  <si>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</si>
  <si>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</si>
  <si>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</si>
  <si>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</si>
  <si>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</si>
  <si>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</si>
  <si>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</si>
  <si>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</si>
  <si>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</si>
  <si>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</si>
  <si>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</si>
  <si>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</si>
  <si>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</si>
  <si>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</si>
  <si>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</si>
  <si>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</si>
  <si>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</si>
  <si>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</si>
  <si>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</si>
  <si>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</si>
  <si>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</si>
  <si>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</si>
  <si>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</si>
  <si>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</si>
  <si>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</si>
  <si>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</si>
  <si>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</si>
  <si>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</si>
  <si>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</si>
  <si>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</si>
  <si>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</si>
  <si>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</si>
  <si>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</si>
  <si>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</si>
  <si>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</si>
  <si>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</si>
  <si>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</si>
  <si>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</si>
  <si>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</si>
  <si>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</si>
  <si>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</si>
  <si>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</si>
  <si>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</si>
  <si>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</si>
  <si>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</si>
  <si>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</si>
  <si>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</si>
  <si>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</si>
  <si>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</si>
  <si>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</si>
  <si>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</si>
  <si>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</si>
  <si>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</si>
  <si>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</si>
  <si>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</si>
  <si>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</si>
  <si>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</si>
  <si>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</si>
  <si>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</si>
  <si>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</si>
  <si>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</si>
  <si>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</si>
  <si>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</si>
  <si>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</si>
  <si>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</si>
  <si>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</si>
  <si>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</si>
  <si>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</si>
  <si>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</si>
  <si>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</si>
  <si>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</si>
  <si>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</si>
  <si>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</si>
  <si>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</si>
  <si>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</si>
  <si>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</si>
  <si>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</si>
  <si>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</si>
  <si>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</si>
  <si>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</si>
  <si>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</si>
  <si>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</si>
  <si>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</si>
  <si>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</si>
  <si>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</si>
  <si>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</si>
  <si>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</si>
  <si>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</si>
  <si>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</si>
  <si>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</si>
  <si>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</si>
  <si>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</si>
  <si>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</si>
  <si>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</si>
  <si>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</si>
  <si>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</si>
  <si>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</si>
  <si>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</si>
  <si>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</si>
  <si>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</si>
  <si>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</si>
  <si>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</si>
  <si>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</si>
  <si>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</si>
  <si>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</si>
  <si>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</si>
  <si>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</si>
  <si>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</si>
  <si>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</si>
  <si>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</si>
  <si>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</si>
  <si>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</si>
  <si>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</si>
  <si>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</si>
  <si>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</si>
  <si>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</si>
  <si>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</si>
  <si>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</si>
  <si>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</si>
  <si>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</si>
  <si>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</si>
  <si>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</si>
  <si>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</si>
  <si>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</si>
  <si>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</si>
  <si>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</si>
  <si>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</si>
  <si>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</si>
  <si>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</si>
  <si>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</si>
  <si>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</si>
  <si>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</si>
  <si>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</si>
  <si>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</si>
  <si>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</si>
  <si>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</si>
  <si>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</si>
  <si>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</si>
  <si>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</si>
  <si>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</si>
  <si>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</si>
  <si>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</si>
  <si>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</si>
  <si>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</si>
  <si>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</si>
  <si>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</si>
  <si>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</si>
  <si>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</si>
  <si>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</si>
  <si>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</si>
  <si>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</si>
  <si>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</si>
  <si>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</si>
  <si>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</si>
  <si>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</si>
  <si>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</si>
  <si>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</si>
  <si>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</si>
  <si>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</si>
  <si>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</si>
  <si>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</si>
  <si>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</si>
  <si>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</si>
  <si>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</si>
  <si>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</si>
  <si>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</si>
  <si>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</si>
  <si>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</si>
  <si>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</si>
  <si>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</si>
  <si>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</si>
  <si>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</si>
  <si>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</si>
  <si>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</si>
  <si>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</si>
  <si>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</si>
  <si>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</si>
  <si>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</si>
  <si>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</si>
  <si>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</si>
  <si>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</si>
  <si>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</si>
  <si>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</si>
  <si>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</si>
  <si>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</si>
  <si>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</si>
  <si>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</si>
  <si>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</si>
  <si>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</si>
  <si>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</si>
  <si>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</si>
  <si>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</si>
  <si>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</si>
  <si>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</si>
  <si>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</si>
  <si>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</si>
  <si>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</si>
  <si>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</si>
  <si>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</si>
  <si>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</si>
  <si>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</si>
  <si>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</si>
  <si>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</si>
  <si>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</si>
  <si>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</si>
  <si>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</si>
  <si>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</si>
  <si>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</si>
  <si>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</si>
  <si>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</si>
  <si>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</si>
  <si>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</si>
  <si>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</si>
  <si>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</si>
  <si>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</si>
  <si>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</si>
  <si>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</si>
  <si>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</si>
  <si>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</si>
  <si>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</si>
  <si>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</si>
  <si>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</si>
  <si>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</si>
  <si>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</si>
  <si>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</si>
  <si>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</si>
  <si>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</si>
  <si>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</si>
  <si>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</si>
  <si>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</si>
  <si>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</si>
  <si>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</si>
  <si>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</si>
  <si>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</si>
  <si>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</si>
  <si>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</si>
  <si>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</si>
  <si>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</si>
  <si>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</si>
  <si>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</si>
  <si>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</si>
  <si>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</si>
  <si>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</si>
  <si>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</si>
  <si>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</si>
  <si>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</si>
  <si>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</si>
  <si>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</si>
  <si>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</si>
  <si>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</si>
  <si>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</si>
  <si>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</si>
  <si>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</si>
  <si>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</si>
  <si>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</si>
  <si>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</si>
  <si>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</si>
  <si>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</si>
  <si>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</si>
  <si>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</si>
  <si>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</si>
  <si>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</si>
  <si>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</si>
  <si>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</si>
  <si>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</si>
  <si>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</si>
  <si>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</si>
  <si>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</si>
  <si>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</si>
  <si>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</si>
  <si>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</si>
  <si>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</si>
  <si>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</si>
  <si>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</si>
  <si>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</si>
  <si>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</si>
  <si>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</si>
  <si>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</si>
  <si>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</si>
  <si>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</si>
  <si>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</si>
  <si>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</si>
  <si>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</si>
  <si>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</si>
  <si>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</si>
  <si>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</si>
  <si>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</si>
  <si>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</si>
  <si>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</si>
  <si>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</si>
  <si>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</si>
  <si>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</si>
  <si>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</si>
  <si>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</si>
  <si>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</si>
  <si>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</si>
  <si>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</si>
  <si>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</si>
  <si>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</si>
  <si>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</si>
  <si>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</si>
  <si>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</si>
  <si>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</si>
  <si>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</si>
  <si>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</si>
  <si>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</si>
  <si>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</si>
  <si>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</si>
  <si>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</si>
  <si>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</si>
  <si>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</si>
  <si>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</si>
  <si>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</si>
  <si>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</si>
  <si>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</si>
  <si>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</si>
  <si>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</si>
  <si>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</si>
  <si>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</si>
  <si>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</si>
  <si>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</si>
  <si>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</si>
  <si>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</si>
  <si>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</si>
  <si>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</si>
  <si>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</si>
  <si>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</si>
  <si>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</si>
  <si>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</si>
  <si>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</si>
  <si>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</si>
  <si>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</si>
  <si>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</si>
  <si>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</si>
  <si>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</si>
  <si>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</si>
  <si>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</si>
  <si>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</si>
  <si>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</si>
  <si>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</si>
  <si>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</si>
  <si>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</si>
  <si>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</si>
  <si>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</si>
  <si>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</si>
  <si>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</si>
  <si>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</si>
  <si>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</si>
  <si>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</si>
  <si>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</si>
  <si>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</si>
  <si>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</si>
  <si>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</si>
  <si>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</si>
  <si>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</si>
  <si>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</si>
  <si>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</si>
  <si>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</si>
  <si>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</si>
  <si>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</si>
  <si>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</si>
  <si>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</si>
  <si>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</si>
  <si>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</si>
  <si>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</si>
  <si>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</si>
  <si>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</si>
  <si>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</si>
  <si>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</si>
  <si>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</si>
  <si>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</si>
  <si>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</si>
  <si>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</si>
  <si>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</si>
  <si>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</si>
  <si>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</si>
  <si>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</si>
  <si>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</si>
  <si>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</si>
  <si>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</si>
  <si>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</si>
  <si>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</si>
  <si>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</si>
  <si>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</si>
  <si>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</si>
  <si>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</si>
  <si>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</si>
  <si>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</si>
  <si>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</si>
  <si>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</si>
  <si>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</si>
  <si>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</si>
  <si>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</si>
  <si>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</si>
  <si>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</si>
  <si>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</si>
  <si>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</si>
  <si>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</si>
  <si>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</si>
  <si>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</si>
  <si>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</si>
  <si>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</si>
  <si>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</si>
  <si>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</si>
  <si>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</si>
  <si>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</si>
  <si>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</si>
  <si>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</si>
  <si>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</si>
  <si>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</si>
  <si>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</si>
  <si>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</si>
  <si>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</si>
  <si>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</si>
  <si>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</si>
  <si>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</si>
  <si>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</si>
  <si>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</si>
  <si>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</si>
  <si>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</si>
  <si>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</si>
  <si>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</si>
  <si>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</si>
  <si>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</si>
  <si>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</si>
  <si>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</si>
  <si>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</si>
  <si>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</si>
  <si>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</si>
  <si>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</si>
  <si>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</si>
  <si>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</si>
  <si>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</si>
  <si>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</si>
  <si>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</si>
  <si>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</si>
  <si>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</si>
  <si>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</si>
  <si>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</si>
  <si>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</si>
  <si>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</si>
  <si>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</si>
  <si>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</si>
  <si>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</si>
  <si>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</si>
  <si>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</si>
  <si>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</si>
  <si>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</si>
  <si>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</si>
  <si>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</si>
  <si>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</si>
  <si>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</si>
  <si>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</si>
  <si>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</si>
  <si>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</si>
  <si>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</si>
  <si>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</si>
  <si>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</si>
  <si>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</si>
  <si>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</si>
  <si>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</si>
  <si>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</si>
  <si>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</si>
  <si>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</si>
  <si>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</si>
  <si>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</si>
  <si>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</si>
  <si>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</si>
  <si>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</si>
  <si>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</si>
  <si>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</si>
  <si>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</si>
  <si>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</si>
  <si>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</si>
  <si>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</si>
  <si>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</si>
  <si>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</si>
  <si>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</si>
  <si>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</si>
  <si>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</si>
  <si>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</si>
  <si>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</si>
  <si>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</si>
  <si>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</si>
  <si>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</si>
  <si>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</si>
  <si>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</si>
  <si>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</si>
  <si>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</si>
  <si>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</si>
  <si>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</si>
  <si>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</si>
  <si>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</si>
  <si>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</si>
  <si>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</si>
  <si>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</si>
  <si>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</si>
  <si>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</si>
  <si>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</si>
  <si>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</si>
  <si>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</si>
  <si>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</si>
  <si>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</si>
  <si>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</si>
  <si>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</si>
  <si>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</si>
  <si>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</si>
  <si>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</si>
  <si>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</si>
  <si>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</si>
  <si>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</si>
  <si>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</si>
  <si>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</si>
  <si>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</si>
  <si>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</si>
  <si>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</si>
  <si>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</si>
  <si>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</si>
  <si>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</si>
  <si>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</si>
  <si>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</si>
  <si>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</si>
  <si>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</si>
  <si>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</si>
  <si>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</si>
  <si>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</si>
  <si>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</si>
  <si>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</si>
  <si>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</si>
  <si>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</si>
  <si>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</si>
  <si>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</si>
  <si>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</si>
  <si>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</si>
  <si>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</si>
  <si>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</si>
  <si>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</si>
  <si>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</si>
  <si>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</si>
  <si>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</si>
  <si>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</si>
  <si>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</si>
  <si>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</si>
  <si>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</si>
  <si>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</si>
  <si>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</si>
  <si>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</si>
  <si>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</si>
  <si>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</si>
  <si>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</si>
  <si>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</si>
  <si>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</si>
  <si>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</si>
  <si>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</si>
  <si>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</si>
  <si>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</si>
  <si>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</si>
  <si>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</si>
  <si>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</si>
  <si>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</si>
  <si>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</si>
  <si>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</si>
  <si>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</si>
  <si>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</si>
  <si>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</si>
  <si>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</si>
  <si>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</si>
  <si>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</si>
  <si>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</si>
  <si>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</si>
  <si>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</si>
  <si>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</si>
  <si>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</si>
  <si>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</si>
  <si>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</si>
  <si>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</si>
  <si>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</si>
  <si>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</si>
  <si>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</si>
  <si>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</si>
  <si>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</si>
  <si>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</si>
  <si>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</si>
  <si>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</si>
  <si>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</si>
  <si>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</si>
  <si>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</si>
  <si>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</si>
  <si>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</si>
  <si>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</si>
  <si>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</si>
  <si>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</si>
  <si>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</si>
  <si>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</si>
  <si>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</si>
  <si>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</si>
  <si>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</si>
  <si>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</si>
  <si>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</si>
  <si>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</si>
  <si>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</si>
  <si>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</si>
  <si>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</si>
  <si>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</si>
  <si>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</si>
  <si>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</si>
  <si>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</si>
  <si>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</si>
  <si>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</si>
  <si>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</si>
  <si>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</si>
  <si>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</si>
  <si>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</si>
  <si>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</si>
  <si>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</si>
  <si>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</si>
  <si>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</si>
  <si>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</si>
  <si>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</si>
  <si>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</si>
  <si>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</si>
  <si>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</si>
  <si>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</si>
  <si>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</si>
  <si>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</si>
  <si>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</si>
  <si>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</si>
  <si>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</si>
  <si>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</si>
  <si>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</si>
  <si>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</si>
  <si>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</si>
  <si>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</si>
  <si>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</si>
  <si>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</si>
  <si>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</si>
  <si>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</si>
  <si>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</si>
  <si>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</si>
  <si>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</si>
  <si>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</si>
  <si>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</si>
  <si>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</si>
  <si>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</si>
  <si>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</si>
  <si>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</si>
  <si>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</si>
  <si>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</si>
  <si>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</si>
  <si>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</si>
  <si>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</si>
  <si>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</si>
  <si>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</si>
  <si>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</si>
  <si>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</si>
  <si>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</si>
  <si>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</si>
  <si>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</si>
  <si>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</si>
  <si>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</si>
  <si>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</si>
  <si>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</si>
  <si>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</si>
  <si>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</si>
  <si>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</si>
  <si>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</si>
  <si>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</si>
  <si>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</si>
  <si>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</si>
  <si>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</si>
  <si>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</si>
  <si>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</si>
  <si>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</si>
  <si>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</si>
  <si>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</si>
  <si>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</si>
  <si>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</si>
  <si>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</si>
  <si>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</si>
  <si>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</si>
  <si>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</si>
  <si>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</si>
  <si>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</si>
  <si>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</si>
  <si>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</si>
  <si>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</si>
  <si>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</si>
  <si>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</si>
  <si>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</si>
  <si>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</si>
  <si>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</si>
  <si>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</si>
  <si>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</si>
  <si>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</si>
  <si>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</si>
  <si>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</si>
  <si>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</si>
  <si>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</si>
  <si>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</si>
  <si>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</si>
  <si>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</si>
  <si>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</si>
  <si>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</si>
  <si>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</si>
  <si>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</si>
  <si>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</si>
  <si>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</si>
  <si>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</si>
  <si>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</si>
  <si>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</si>
  <si>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</si>
  <si>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</si>
  <si>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</si>
  <si>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</si>
  <si>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</si>
  <si>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</si>
  <si>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</si>
  <si>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</si>
  <si>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</si>
  <si>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</si>
  <si>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</si>
  <si>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</si>
  <si>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</si>
  <si>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</si>
  <si>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</si>
  <si>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</si>
  <si>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</si>
  <si>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</si>
  <si>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</si>
  <si>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</si>
  <si>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</si>
  <si>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</si>
  <si>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</si>
  <si>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</si>
  <si>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</si>
  <si>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</si>
  <si>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</si>
  <si>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</si>
  <si>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</si>
  <si>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</si>
  <si>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</si>
  <si>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</si>
  <si>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</si>
  <si>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</si>
  <si>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</si>
  <si>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</si>
  <si>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</si>
  <si>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</si>
  <si>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</si>
  <si>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</si>
  <si>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</si>
  <si>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</si>
  <si>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</si>
  <si>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</si>
  <si>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</si>
  <si>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</si>
  <si>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</si>
  <si>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</si>
  <si>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</si>
  <si>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</si>
  <si>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</si>
  <si>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</si>
  <si>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</si>
  <si>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</si>
  <si>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</si>
  <si>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</si>
  <si>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</si>
  <si>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</si>
  <si>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</si>
  <si>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</si>
  <si>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</si>
  <si>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</si>
  <si>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</si>
  <si>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</si>
  <si>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</si>
  <si>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</si>
  <si>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</si>
  <si>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</si>
  <si>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</si>
  <si>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</si>
  <si>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</si>
  <si>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</si>
  <si>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</si>
  <si>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</si>
  <si>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</si>
  <si>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</si>
  <si>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</si>
  <si>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</si>
  <si>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</si>
  <si>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</si>
  <si>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</si>
  <si>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</si>
  <si>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</si>
  <si>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</si>
  <si>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</si>
  <si>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</si>
  <si>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</si>
  <si>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</si>
  <si>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</si>
  <si>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</si>
  <si>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</si>
  <si>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</si>
  <si>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</si>
  <si>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</si>
  <si>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</si>
  <si>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</si>
  <si>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</si>
  <si>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</si>
  <si>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</si>
  <si>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</si>
  <si>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</si>
  <si>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</si>
  <si>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</si>
  <si>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</si>
  <si>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</si>
  <si>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</si>
  <si>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</si>
  <si>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</si>
  <si>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</si>
  <si>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</si>
  <si>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</si>
  <si>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</si>
  <si>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</si>
  <si>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</si>
  <si>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</si>
  <si>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</si>
  <si>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</si>
  <si>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</si>
  <si>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</si>
  <si>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</si>
  <si>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</si>
  <si>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50 Accuracy and 75 Rnaged Accuracy is needed to achive best DPS</t>
  </si>
  <si>
    <t>20 Accuracy and 75 Ranged Accuracy is needed to achiave 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</si>
</sst>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909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785.42627685013088</v>
      </c>
      <c r="C33" s="7">
        <f ca="1">Data!C265</f>
        <v>671.92695759945161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612.02047546763436</v>
      </c>
      <c r="C34" s="6">
        <f ca="1">Data!C273</f>
        <v>501.43802805929221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1.1022677812851311</v>
      </c>
      <c r="C35" s="3">
        <f ca="1">(Data!$C$94+Data!$C$156)/2</f>
        <v>0.96979756974716658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3.7576672983231463</v>
      </c>
      <c r="C36" s="4">
        <f ca="1">Data!E283</f>
        <v>3.4525117021052343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9119.886551496802</v>
      </c>
      <c r="C37" s="7">
        <f ca="1">Data!E282</f>
        <v>9011.4663414809929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12071.25718726024</v>
      </c>
      <c r="C39" s="7">
        <f ca="1">Data!E285</f>
        <v>11331.302025553068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409.34038197088228</v>
      </c>
      <c r="C40" s="7">
        <f ca="1">Data!E284</f>
        <v>397.58194084926083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1769.3720510749281</v>
      </c>
      <c r="C43" s="8">
        <f ca="1">Data!E286</f>
        <v>1710.0327044053367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1729.8124866285339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827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827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832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-</v>
      </c>
      <c r="Y11" t="s">
        <v>18</v>
      </c>
      <c r="Z11" s="32" t="s">
        <v>705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759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0">
        <f t="shared" ca="1" si="10"/>
        <v>0</v>
      </c>
      <c r="X16" t="str">
        <f t="shared" si="4"/>
        <v>-</v>
      </c>
      <c r="Y16" t="s">
        <v>21</v>
      </c>
      <c r="Z16" s="32" t="s">
        <v>701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807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31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19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5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26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160</v>
      </c>
      <c r="F22">
        <f t="shared" ca="1" si="18"/>
        <v>220</v>
      </c>
      <c r="G22">
        <f t="shared" ca="1" si="18"/>
        <v>166</v>
      </c>
      <c r="H22">
        <f t="shared" ca="1" si="18"/>
        <v>85</v>
      </c>
      <c r="I22">
        <f t="shared" ca="1" si="18"/>
        <v>216</v>
      </c>
      <c r="J22">
        <f t="shared" ca="1" si="18"/>
        <v>324</v>
      </c>
      <c r="K22" s="2">
        <f t="shared" ca="1" si="18"/>
        <v>0.17</v>
      </c>
      <c r="L22" s="2">
        <f t="shared" ca="1" si="18"/>
        <v>0.23</v>
      </c>
      <c r="M22" s="2">
        <f t="shared" ca="1" si="18"/>
        <v>0</v>
      </c>
      <c r="N22" s="2">
        <f t="shared" ca="1" si="18"/>
        <v>0.22</v>
      </c>
      <c r="O22" s="2">
        <f t="shared" ca="1" si="18"/>
        <v>0.09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216</v>
      </c>
      <c r="V22">
        <f ca="1">SUM(V3:V20)</f>
        <v>54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160</v>
      </c>
      <c r="AF22">
        <f t="shared" ca="1" si="21"/>
        <v>71</v>
      </c>
      <c r="AG22">
        <f t="shared" ca="1" si="21"/>
        <v>124</v>
      </c>
      <c r="AH22">
        <f t="shared" ca="1" si="21"/>
        <v>322</v>
      </c>
      <c r="AI22" s="2">
        <f t="shared" ca="1" si="21"/>
        <v>7.0000000000000007E-2</v>
      </c>
      <c r="AJ22" s="2">
        <f t="shared" ca="1" si="21"/>
        <v>0.26999999999999996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221</v>
      </c>
      <c r="AT22">
        <f ca="1">SUM(AT3:AT20)</f>
        <v>72</v>
      </c>
      <c r="AU22" s="200">
        <f ca="1">SUM(AU3:AU20)</f>
        <v>0.1</v>
      </c>
    </row>
    <row r="23" spans="1:47">
      <c r="A23" s="9" t="s">
        <v>102</v>
      </c>
      <c r="B23" s="8">
        <f ca="1">Data!D286</f>
        <v>1769.3720510749281</v>
      </c>
      <c r="Y23" s="9" t="s">
        <v>102</v>
      </c>
      <c r="Z23" s="8">
        <f ca="1">Data!E286</f>
        <v>1710.0327044053367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886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903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=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239</v>
      </c>
      <c r="F46">
        <f ca="1">SUM(F27:F44)</f>
        <v>210</v>
      </c>
      <c r="G46">
        <f ca="1">SUM(G27:G44)</f>
        <v>134</v>
      </c>
      <c r="H46">
        <f t="shared" ca="1" si="32"/>
        <v>444</v>
      </c>
      <c r="I46">
        <f t="shared" ca="1" si="32"/>
        <v>272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22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9119.886551496802</v>
      </c>
      <c r="Y47" s="9" t="s">
        <v>101</v>
      </c>
      <c r="Z47" s="133">
        <f ca="1">Data!E282</f>
        <v>9011.4663414809929</v>
      </c>
    </row>
    <row r="48" spans="1:47">
      <c r="A48" s="31" t="s">
        <v>527</v>
      </c>
      <c r="B48" s="4">
        <f ca="1">Data!D283</f>
        <v>3.7576672983231463</v>
      </c>
      <c r="Y48" s="31" t="s">
        <v>527</v>
      </c>
      <c r="Z48" s="4">
        <f ca="1">Data!E283</f>
        <v>3.4525117021052343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908</v>
      </c>
    </row>
    <row r="3" spans="1:2">
      <c r="A3" s="202" t="s">
        <v>919</v>
      </c>
    </row>
    <row r="4" spans="1:2">
      <c r="A4" s="9" t="s">
        <v>907</v>
      </c>
    </row>
    <row r="5" spans="1:2">
      <c r="A5" s="202" t="s">
        <v>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278</v>
      </c>
      <c r="D34" s="7">
        <f ca="1">$H3+HLOOKUP($A34, INDIRECT(D$31), MATCH("Total", Slots, 0)+1, 0) + IF(AND(Setup!$J9=1,Setup!$I$9="Boost-Str"), D$32, 0) + IF(Setup!$J28=1, D$33, 0) + IF(Setup!$J29=1, D$33, 0) + IF(Setup!$J30=1, D$33, 0)</f>
        <v>339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334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306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266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>
      <c r="A38" s="31" t="s">
        <v>498</v>
      </c>
      <c r="B38" s="35">
        <f ca="1">B34-$L$6</f>
        <v>-7</v>
      </c>
      <c r="C38" s="67">
        <f ca="1">C34-$L$6</f>
        <v>-3</v>
      </c>
      <c r="D38" s="35">
        <f ca="1">D34-$L$6</f>
        <v>58</v>
      </c>
      <c r="E38" s="35">
        <f ca="1">E34-$L$6</f>
        <v>96</v>
      </c>
    </row>
    <row r="39" spans="1:9">
      <c r="A39" s="26" t="s">
        <v>499</v>
      </c>
      <c r="B39" s="70">
        <f ca="1">IF(B38&lt;20, TRUNC(8 - B38/5), 4)</f>
        <v>9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1287</v>
      </c>
      <c r="C59" s="62">
        <f ca="1">C55 + TRUNC(C$34*C57) + C$40 + C$41 + C$43 + $F$9 + Data!$H$9 + HLOOKUP("Att", INDIRECT(C$31), MATCH("Total", Slots, 0)+1, 0)</f>
        <v>1199</v>
      </c>
      <c r="D59" s="37">
        <f ca="1">D55 + TRUNC(D$34*D57) + D$40 + D$41 + D$43 + $E$9 + $H$9 + HLOOKUP("Att", INDIRECT(D$31), MATCH("Total", Slots, 0)+1, 0)</f>
        <v>1580</v>
      </c>
      <c r="E59" s="37">
        <f ca="1">E55 + TRUNC(E$34*E57) + E$40 + E$41 + E$43 + $F$9 + $H$9 + HLOOKUP("Att", INDIRECT(E$31), MATCH("Total", Slots, 0)+1, 0)</f>
        <v>1565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1268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1230</v>
      </c>
      <c r="E60" s="38">
        <f ca="1">E56 + TRUNC(E$35*E58) + E$44 + E$50 + E$45 + E$46 + E$47 + E$48 + E$49 + E$51 + $E$10 + $H$10 + HLOOKUP("Acc", INDIRECT(E$31), MATCH("Total", Slots, 0)+1, 0)</f>
        <v>1228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117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146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1404</v>
      </c>
      <c r="C72" s="125">
        <f ca="1">C59+C61+C63+C64+C67+C68+C65</f>
        <v>1199</v>
      </c>
      <c r="D72" s="39">
        <f ca="1">D59+D61+D63+D64+D67+D68+D65+D66</f>
        <v>1726</v>
      </c>
      <c r="E72" s="39">
        <f ca="1">E59+E61+E63+E64+E67+E66+E68+E65</f>
        <v>1565</v>
      </c>
      <c r="M72" s="200"/>
    </row>
    <row r="73" spans="1:13">
      <c r="A73" s="26" t="s">
        <v>504</v>
      </c>
      <c r="B73" s="126">
        <f ca="1">B60+B62</f>
        <v>1373</v>
      </c>
      <c r="C73" s="127">
        <f ca="1">C60+C62</f>
        <v>1373</v>
      </c>
      <c r="D73" s="126">
        <f ca="1">D60+D62</f>
        <v>1335</v>
      </c>
      <c r="E73" s="126">
        <f ca="1">E60+E62</f>
        <v>1333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1.2240627724498692</v>
      </c>
      <c r="C76" s="224">
        <f ca="1">MAX(C72/$P$3-$N$3, 0)</f>
        <v>1.045335658238884</v>
      </c>
      <c r="D76" s="151">
        <f ca="1">MAX(D72/FLOOR(($O$3-$N$3)*IF(Setup!$B$24="Blade: Kamu",0.75,1),1), 0)</f>
        <v>1.5047951176983434</v>
      </c>
      <c r="E76" s="151">
        <f ca="1">MAX(E72/FLOOR(($P$3-$N$3)*IF(Setup!$C$24="Blade: Kamu",0.75,1),1), 0)</f>
        <v>1.3644289450741063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1.2240627724498692</v>
      </c>
      <c r="C80" s="139">
        <f ca="1">C76</f>
        <v>1.045335658238884</v>
      </c>
      <c r="D80" s="137">
        <f ca="1">D76</f>
        <v>1.5047951176983434</v>
      </c>
      <c r="E80" s="137">
        <f ca="1">E76</f>
        <v>1.3644289450741063</v>
      </c>
      <c r="F80" s="44"/>
    </row>
    <row r="81" spans="1:6">
      <c r="A81" s="31" t="s">
        <v>549</v>
      </c>
      <c r="B81" s="137">
        <f ca="1">B80+MIN(B80*(152/1024) - (752/1024), -0.375)</f>
        <v>0.67138459023539665</v>
      </c>
      <c r="C81" s="139">
        <f ca="1">C80+MIN(C80*(152/1024) - (752/1024), -0.375)</f>
        <v>0.46612767000871824</v>
      </c>
      <c r="D81" s="137">
        <f ca="1">D80+MIN(D80*(152/1024) - (752/1024), -0.375)</f>
        <v>0.99378814298169127</v>
      </c>
      <c r="E81" s="137">
        <f ca="1">E80+MIN(E80*(152/1024) - (752/1024), -0.375)</f>
        <v>0.8325863666085439</v>
      </c>
      <c r="F81" s="44"/>
    </row>
    <row r="82" spans="1:6">
      <c r="A82" s="31" t="s">
        <v>550</v>
      </c>
      <c r="B82" s="137">
        <f ca="1">B80+MIN(1-B80, B80*152/1024 - 448/1024)</f>
        <v>0.96825959023539665</v>
      </c>
      <c r="C82" s="139">
        <f ca="1">C80+MIN(1-C80, C80*152/1024 - 448/1024)</f>
        <v>0.76300267000871824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0.96825959023539665</v>
      </c>
      <c r="C83" s="139">
        <f ca="1">MAX(C81,C82)</f>
        <v>0.76300267000871824</v>
      </c>
      <c r="D83" s="137">
        <f ca="1">MAX(D81,D82)</f>
        <v>1</v>
      </c>
      <c r="E83" s="137">
        <f ca="1">MAX(E81,E82)</f>
        <v>1</v>
      </c>
      <c r="F83" s="44"/>
    </row>
    <row r="84" spans="1:6">
      <c r="A84" s="31" t="s">
        <v>552</v>
      </c>
      <c r="B84" s="226">
        <f ca="1">MIN(MAX(MAX(B81,B82), 0),B$79)</f>
        <v>0.96825959023539665</v>
      </c>
      <c r="C84" s="227">
        <f ca="1">MIN(MAX(MAX(C81,C82), 0),C$79)</f>
        <v>0.76300267000871824</v>
      </c>
      <c r="D84" s="226">
        <f ca="1">MIN(MAX(MAX(D81,D82), 0),D$79)</f>
        <v>1</v>
      </c>
      <c r="E84" s="226">
        <f ca="1">MIN(MAX(MAX(E81,E82), 0),E$79)</f>
        <v>1</v>
      </c>
      <c r="F84" s="44"/>
    </row>
    <row r="85" spans="1:6">
      <c r="A85" s="31" t="s">
        <v>553</v>
      </c>
      <c r="B85" s="137">
        <f ca="1">B80 + MAX(MIN(B80 * 0.25, 0.375), 0.25)</f>
        <v>1.5300784655623365</v>
      </c>
      <c r="C85" s="139">
        <f ca="1">C80 + MAX(MIN(C80 * 0.25, 0.375), 0.25)</f>
        <v>1.3066695727986049</v>
      </c>
      <c r="D85" s="137">
        <f ca="1">D80 + MAX(MIN(D80 * 0.25, 0.375), 0.25)</f>
        <v>1.8797951176983434</v>
      </c>
      <c r="E85" s="137">
        <f ca="1">E80 + MAX(MIN(E80 * 0.25, 0.375), 0.25)</f>
        <v>1.7055361813426329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1.5300784655623365</v>
      </c>
      <c r="C87" s="139">
        <f ca="1">MAX(C85,C86)</f>
        <v>1.3066695727986049</v>
      </c>
      <c r="D87" s="137">
        <f ca="1">MAX(D85,D86)</f>
        <v>1.8797951176983434</v>
      </c>
      <c r="E87" s="137">
        <f ca="1">MAX(E85,E86)</f>
        <v>1.7055361813426329</v>
      </c>
      <c r="F87" s="44"/>
    </row>
    <row r="88" spans="1:6">
      <c r="A88" s="31" t="s">
        <v>556</v>
      </c>
      <c r="B88" s="226">
        <f ca="1">MIN(MAX(B85,B86),$B$79)</f>
        <v>1.5300784655623365</v>
      </c>
      <c r="C88" s="227">
        <f ca="1">MIN(MAX(C85,C86),$C$79)</f>
        <v>1.3066695727986049</v>
      </c>
      <c r="D88" s="226">
        <f ca="1">MIN(MAX(D85,D86),$D$79)</f>
        <v>1.8797951176983434</v>
      </c>
      <c r="E88" s="226">
        <f ca="1">MIN(MAX(E85,E86),$E$79)</f>
        <v>1.7055361813426329</v>
      </c>
      <c r="F88" s="44"/>
    </row>
    <row r="89" spans="1:6">
      <c r="A89" s="31" t="s">
        <v>557</v>
      </c>
      <c r="B89" s="137">
        <f t="shared" ref="B89:E90" ca="1" si="2">B87-B83</f>
        <v>0.56181887532693986</v>
      </c>
      <c r="C89" s="139">
        <f t="shared" ca="1" si="2"/>
        <v>0.54366690278988661</v>
      </c>
      <c r="D89" s="137">
        <f t="shared" ca="1" si="2"/>
        <v>0.8797951176983434</v>
      </c>
      <c r="E89" s="137">
        <f t="shared" ca="1" si="2"/>
        <v>0.70553618134263285</v>
      </c>
      <c r="F89" s="44"/>
    </row>
    <row r="90" spans="1:6">
      <c r="A90" s="31" t="s">
        <v>558</v>
      </c>
      <c r="B90" s="137">
        <f t="shared" ca="1" si="2"/>
        <v>0.56181887532693986</v>
      </c>
      <c r="C90" s="139">
        <f t="shared" ca="1" si="2"/>
        <v>0.54366690278988661</v>
      </c>
      <c r="D90" s="137">
        <f t="shared" ca="1" si="2"/>
        <v>0.8797951176983434</v>
      </c>
      <c r="E90" s="137">
        <f t="shared" ca="1" si="2"/>
        <v>0.70553618134263285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0.33112467306015697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0.16268526591107246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1.18999627529912</v>
      </c>
      <c r="C94" s="231">
        <f ca="1">((0 * C91) + (C79 * C92) + (1 * C93) + (1 - C91 - C92 - C93) * ((C88 + C84) / 2)) * 1.02</f>
        <v>1.0436885625544901</v>
      </c>
      <c r="D94" s="230">
        <f t="shared" ref="D94:E94" ca="1" si="3">((0 * D91) + (D79 * D92) + (1 * D93) + (1 - D91 - D92 - D93) * ((D88 + D84) / 2)) * 1.02</f>
        <v>1.4686955100261549</v>
      </c>
      <c r="E94" s="230">
        <f t="shared" ca="1" si="3"/>
        <v>1.3212854784362222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2.2240627724498694</v>
      </c>
      <c r="C96" s="139">
        <f ca="1">C76+1</f>
        <v>2.045335658238884</v>
      </c>
      <c r="D96" s="137">
        <f ca="1">D76+1</f>
        <v>2.5047951176983432</v>
      </c>
      <c r="E96" s="137">
        <f ca="1">E76+1</f>
        <v>2.3644289450741063</v>
      </c>
      <c r="F96" s="44"/>
    </row>
    <row r="97" spans="1:6">
      <c r="A97" s="31" t="s">
        <v>549</v>
      </c>
      <c r="B97" s="137">
        <f ca="1">B96+MIN(B96*(152/1024) - (752/1024), -0.375)</f>
        <v>1.8198220902353968</v>
      </c>
      <c r="C97" s="139">
        <f ca="1">C96+MIN(C96*(152/1024) - (752/1024), -0.375)</f>
        <v>1.6145651700087182</v>
      </c>
      <c r="D97" s="137">
        <f ca="1">D96+MIN(D96*(152/1024) - (752/1024), -0.375)</f>
        <v>2.1297951176983432</v>
      </c>
      <c r="E97" s="137">
        <f ca="1">E96+MIN(E96*(152/1024) - (752/1024), -0.375)</f>
        <v>1.981023866608544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1.8198220902353968</v>
      </c>
      <c r="C99" s="139">
        <f ca="1">MAX(C97,C98)</f>
        <v>1.6145651700087182</v>
      </c>
      <c r="D99" s="137">
        <f ca="1">MAX(D97,D98)</f>
        <v>2.1297951176983432</v>
      </c>
      <c r="E99" s="137">
        <f ca="1">MAX(E97,E98)</f>
        <v>1.981023866608544</v>
      </c>
      <c r="F99" s="44"/>
    </row>
    <row r="100" spans="1:6">
      <c r="A100" s="31" t="s">
        <v>552</v>
      </c>
      <c r="B100" s="226">
        <f ca="1">MIN(MAX(MAX(B97,B98),0),$B$78)</f>
        <v>1.8198220902353968</v>
      </c>
      <c r="C100" s="227">
        <f ca="1">MIN(MAX(MAX(C97,C98),0),C$78)</f>
        <v>1.6145651700087182</v>
      </c>
      <c r="D100" s="233">
        <f t="shared" ref="D100:E100" ca="1" si="4">MIN(MAX(MAX(D97,D98),0),D$78)</f>
        <v>2.1297951176983432</v>
      </c>
      <c r="E100" s="233">
        <f t="shared" ca="1" si="4"/>
        <v>1.981023866608544</v>
      </c>
      <c r="F100" s="44"/>
    </row>
    <row r="101" spans="1:6">
      <c r="A101" s="31" t="s">
        <v>553</v>
      </c>
      <c r="B101" s="137">
        <f ca="1">B96 + MAX(MIN(B96 * 0.25, 0.375), 0.25)</f>
        <v>2.5990627724498694</v>
      </c>
      <c r="C101" s="139">
        <f ca="1">C96 + MAX(MIN(C96 * 0.25, 0.375), 0.25)</f>
        <v>2.420335658238884</v>
      </c>
      <c r="D101" s="137">
        <f ca="1">D96 + MAX(MIN(D96 * 0.25, 0.375), 0.25)</f>
        <v>2.8797951176983432</v>
      </c>
      <c r="E101" s="137">
        <f ca="1">E96 + MAX(MIN(E96 * 0.25, 0.375), 0.25)</f>
        <v>2.7394289450741063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2.5990627724498694</v>
      </c>
      <c r="C103" s="139">
        <f ca="1">MAX(C101,C102)</f>
        <v>2.420335658238884</v>
      </c>
      <c r="D103" s="137">
        <f ca="1">MAX(D101,D102)</f>
        <v>2.8797951176983432</v>
      </c>
      <c r="E103" s="137">
        <f ca="1">MAX(E101,E102)</f>
        <v>2.7394289450741063</v>
      </c>
      <c r="F103" s="44"/>
    </row>
    <row r="104" spans="1:6">
      <c r="A104" s="31" t="s">
        <v>556</v>
      </c>
      <c r="B104" s="226">
        <f ca="1">MIN(MAX(B101,B102),B$78)</f>
        <v>2.5990627724498694</v>
      </c>
      <c r="C104" s="227">
        <f t="shared" ref="C104:E104" ca="1" si="5">MIN(MAX(C101,C102),C$78)</f>
        <v>2.420335658238884</v>
      </c>
      <c r="D104" s="226">
        <f t="shared" ca="1" si="5"/>
        <v>2.8797951176983432</v>
      </c>
      <c r="E104" s="226">
        <f t="shared" ca="1" si="5"/>
        <v>2.7394289450741063</v>
      </c>
      <c r="F104" s="44"/>
    </row>
    <row r="105" spans="1:6">
      <c r="A105" s="31" t="s">
        <v>557</v>
      </c>
      <c r="B105" s="137">
        <f t="shared" ref="B105:E106" ca="1" si="6">B103-B99</f>
        <v>0.77924068221447262</v>
      </c>
      <c r="C105" s="139">
        <f t="shared" ca="1" si="6"/>
        <v>0.80577048823016573</v>
      </c>
      <c r="D105" s="137">
        <f t="shared" ca="1" si="6"/>
        <v>0.75</v>
      </c>
      <c r="E105" s="137">
        <f t="shared" ca="1" si="6"/>
        <v>0.75840507846556227</v>
      </c>
      <c r="F105" s="44"/>
    </row>
    <row r="106" spans="1:6">
      <c r="A106" s="31" t="s">
        <v>558</v>
      </c>
      <c r="B106" s="137">
        <f t="shared" ca="1" si="6"/>
        <v>0.77924068221447262</v>
      </c>
      <c r="C106" s="139">
        <f t="shared" ca="1" si="6"/>
        <v>0.80577048823016573</v>
      </c>
      <c r="D106" s="137">
        <f t="shared" ca="1" si="6"/>
        <v>0.75</v>
      </c>
      <c r="E106" s="137">
        <f t="shared" ca="1" si="6"/>
        <v>0.75840507846556227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2.2536312799694858</v>
      </c>
      <c r="C110" s="229">
        <f t="shared" ref="C110:E110" ca="1" si="7">((0 * C107) + (C78 * C108) + (1 * C109) + (1 - C107 - C108 - C109) * ((C104 + C100) / 2)) * 1.02</f>
        <v>2.0577994224062772</v>
      </c>
      <c r="D110" s="228">
        <f t="shared" ca="1" si="7"/>
        <v>2.5548910200523101</v>
      </c>
      <c r="E110" s="228">
        <f t="shared" ca="1" si="7"/>
        <v>2.4074309339581514</v>
      </c>
      <c r="F110" s="44"/>
    </row>
    <row r="111" spans="1:6">
      <c r="A111" t="s">
        <v>39</v>
      </c>
      <c r="B111" s="5">
        <f ca="1">((B73-($N$4+$O$4))/2)/100+75%</f>
        <v>1.345</v>
      </c>
      <c r="C111" s="130">
        <f ca="1">((C73-($N$4+$P$4))/2)/100+75%</f>
        <v>1.345</v>
      </c>
      <c r="D111" s="45">
        <f ca="1">((D73-($N$4+$O$4))/2)/100+75%</f>
        <v>1.155</v>
      </c>
      <c r="E111" s="5">
        <f ca="1">((E73-($N$4+$P$4))/2)/100+75%</f>
        <v>1.145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0</v>
      </c>
      <c r="C115" s="63">
        <f ca="1">TRUNC(MAX(MIN(TRUNC((C$38+C$39)/2), (8+C114)*2), (0-C114)*2)/2)</f>
        <v>1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156</v>
      </c>
      <c r="C116" s="71">
        <f ca="1">C113+C115</f>
        <v>167</v>
      </c>
      <c r="D116" s="70">
        <f ca="1">D113+D115</f>
        <v>171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1063</v>
      </c>
      <c r="C124" s="62">
        <f ca="1">C120 + TRUNC(C$34*C122) + C$40 + C$41 + C$43 + $F$9 + $H$9 + HLOOKUP("Att", INDIRECT(C$31), MATCH("Total", Slots, 0)+1, 0)</f>
        <v>973</v>
      </c>
      <c r="D124" s="37">
        <f ca="1">D120 + TRUNC(D$34*D122) + D$40 + D$41 + D$43 + $E$9 + $H$9 + HLOOKUP("Att", INDIRECT(D$31), MATCH("Total", Slots, 0)+1, 0)</f>
        <v>1323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1151</v>
      </c>
      <c r="E125" s="38">
        <f ca="1">E121 + TRUNC(E$35*E123) + E$44 + E$45 + E$50 + E$46 + E$47 + E$48 + E$49 + E$51 + $E$10 + $H$10 + HLOOKUP("Acc", INDIRECT(E$31), MATCH("Total", Slots, 0)+1, 0)</f>
        <v>1149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95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121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1158</v>
      </c>
      <c r="C137" s="125">
        <f ca="1">C124+C126+C128+C129+C132+C133+C130</f>
        <v>973</v>
      </c>
      <c r="D137" s="39">
        <f ca="1">D124+D126+D128+D129+D132+D133+D130+D131</f>
        <v>1444</v>
      </c>
      <c r="E137" s="39">
        <f ca="1">E124+E126+E128+E129+E132+E133+E130+E131</f>
        <v>1289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1256</v>
      </c>
      <c r="E138" s="126">
        <f ca="1">E125+E127</f>
        <v>1254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1.009590235396687</v>
      </c>
      <c r="C140" s="129">
        <f ca="1">MAX(C137/$P$3-$N$3, 0)</f>
        <v>0.84829991281604189</v>
      </c>
      <c r="D140" s="128">
        <f ca="1">MAX(D137/FLOOR(($O$3-$N$3)*IF(Setup!$B$24="Blade: Kamu",0.75,1),1), 0)</f>
        <v>1.2589363557105493</v>
      </c>
      <c r="E140" s="128">
        <f ca="1">MAX(E137/FLOOR(($P$3-$N$3)*IF(Setup!$C$24="Blade: Kamu",0.75,1),1), 0)</f>
        <v>1.1238012205754142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1.009590235396687</v>
      </c>
      <c r="C142" s="139">
        <f ca="1">C140</f>
        <v>0.84829991281604189</v>
      </c>
      <c r="D142" s="137">
        <f ca="1">D140</f>
        <v>1.2589363557105493</v>
      </c>
      <c r="E142" s="137">
        <f ca="1">E140</f>
        <v>1.1238012205754142</v>
      </c>
      <c r="F142" s="44"/>
    </row>
    <row r="143" spans="1:13">
      <c r="A143" s="31" t="s">
        <v>549</v>
      </c>
      <c r="B143" s="137">
        <f ca="1">B142+MIN(B142*(152/1024) - (752/1024), -0.375)</f>
        <v>0.42507628596338276</v>
      </c>
      <c r="C143" s="139">
        <f ca="1">C142+MIN(C142*(152/1024) - (752/1024), -0.375)</f>
        <v>0.23984443112467313</v>
      </c>
      <c r="D143" s="137">
        <f ca="1">D142+MIN(D142*(152/1024) - (752/1024), -0.375)</f>
        <v>0.71143472101133398</v>
      </c>
      <c r="E143" s="137">
        <f ca="1">E142+MIN(E142*(152/1024) - (752/1024), -0.375)</f>
        <v>0.55624046425457729</v>
      </c>
      <c r="F143" s="44"/>
    </row>
    <row r="144" spans="1:13">
      <c r="A144" s="31" t="s">
        <v>550</v>
      </c>
      <c r="B144" s="137">
        <f ca="1">B142+MIN(1-B142, B142*152/1024 - 448/1024)</f>
        <v>0.72195128596338276</v>
      </c>
      <c r="C144" s="139">
        <f ca="1">C142+MIN(1-C142, C142*152/1024 - 448/1024)</f>
        <v>0.53671943112467313</v>
      </c>
      <c r="D144" s="137">
        <f ca="1">D142+MIN(1-D142, D142*152/1024 - 448/1024)</f>
        <v>1</v>
      </c>
      <c r="E144" s="137">
        <f ca="1">E142+MIN(1-E142, E142*152/1024 - 448/1024)</f>
        <v>0.85311546425457729</v>
      </c>
      <c r="F144" s="44"/>
    </row>
    <row r="145" spans="1:6">
      <c r="A145" s="31" t="s">
        <v>551</v>
      </c>
      <c r="B145" s="137">
        <f ca="1">MAX(B143,B144)</f>
        <v>0.72195128596338276</v>
      </c>
      <c r="C145" s="139">
        <f ca="1">MAX(C143,C144)</f>
        <v>0.53671943112467313</v>
      </c>
      <c r="D145" s="137">
        <f ca="1">MAX(D143,D144)</f>
        <v>1</v>
      </c>
      <c r="E145" s="137">
        <f ca="1">MAX(E143,E144)</f>
        <v>0.85311546425457729</v>
      </c>
      <c r="F145" s="44"/>
    </row>
    <row r="146" spans="1:6">
      <c r="A146" s="31" t="s">
        <v>552</v>
      </c>
      <c r="B146" s="226">
        <f ca="1">MIN(MAX(MAX(B143,B144), 0),B$79)</f>
        <v>0.72195128596338276</v>
      </c>
      <c r="C146" s="227">
        <f t="shared" ref="C146:E146" ca="1" si="8">MIN(MAX(MAX(C143,C144), 0),C$79)</f>
        <v>0.53671943112467313</v>
      </c>
      <c r="D146" s="226">
        <f t="shared" ca="1" si="8"/>
        <v>1</v>
      </c>
      <c r="E146" s="226">
        <f t="shared" ca="1" si="8"/>
        <v>0.85311546425457729</v>
      </c>
      <c r="F146" s="44"/>
    </row>
    <row r="147" spans="1:6">
      <c r="A147" s="31" t="s">
        <v>553</v>
      </c>
      <c r="B147" s="137">
        <f ca="1">B142 + MAX(MIN(B142 * 0.25, 0.375), 0.25)</f>
        <v>1.2619877942458588</v>
      </c>
      <c r="C147" s="139">
        <f ca="1">C142 + MAX(MIN(C142 * 0.25, 0.375), 0.25)</f>
        <v>1.0982999128160418</v>
      </c>
      <c r="D147" s="137">
        <f ca="1">D142 + MAX(MIN(D142 * 0.25, 0.375), 0.25)</f>
        <v>1.5736704446381866</v>
      </c>
      <c r="E147" s="137">
        <f ca="1">E142 + MAX(MIN(E142 * 0.25, 0.375), 0.25)</f>
        <v>1.4047515257192678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1.2619877942458588</v>
      </c>
      <c r="C149" s="139">
        <f ca="1">MAX(C147,C148)</f>
        <v>1.0982999128160418</v>
      </c>
      <c r="D149" s="137">
        <f ca="1">MAX(D147,D148)</f>
        <v>1.5736704446381866</v>
      </c>
      <c r="E149" s="137">
        <f ca="1">MAX(E147,E148)</f>
        <v>1.4047515257192678</v>
      </c>
      <c r="F149" s="44"/>
    </row>
    <row r="150" spans="1:6">
      <c r="A150" s="31" t="s">
        <v>556</v>
      </c>
      <c r="B150" s="226">
        <f ca="1">MIN(MAX(B147,B148),B$79)</f>
        <v>1.2619877942458588</v>
      </c>
      <c r="C150" s="227">
        <f t="shared" ref="C150:E150" ca="1" si="9">MIN(MAX(C147,C148),C$79)</f>
        <v>1.0982999128160418</v>
      </c>
      <c r="D150" s="226">
        <f t="shared" ca="1" si="9"/>
        <v>1.5736704446381866</v>
      </c>
      <c r="E150" s="226">
        <f t="shared" ca="1" si="9"/>
        <v>1.4047515257192678</v>
      </c>
      <c r="F150" s="44"/>
    </row>
    <row r="151" spans="1:6">
      <c r="A151" s="31" t="s">
        <v>557</v>
      </c>
      <c r="B151" s="137">
        <f ca="1">B149-B145</f>
        <v>0.54003650828247607</v>
      </c>
      <c r="C151" s="139">
        <f t="shared" ref="C151:E152" ca="1" si="10">C149-C145</f>
        <v>0.56158048169136865</v>
      </c>
      <c r="D151" s="137">
        <f t="shared" ca="1" si="10"/>
        <v>0.57367044463818662</v>
      </c>
      <c r="E151" s="137">
        <f t="shared" ca="1" si="10"/>
        <v>0.55163606146469046</v>
      </c>
      <c r="F151" s="44"/>
    </row>
    <row r="152" spans="1:6">
      <c r="A152" s="31" t="s">
        <v>558</v>
      </c>
      <c r="B152" s="137">
        <f ca="1">B150-B146</f>
        <v>0.54003650828247607</v>
      </c>
      <c r="C152" s="139">
        <f t="shared" ca="1" si="10"/>
        <v>0.56158048169136865</v>
      </c>
      <c r="D152" s="137">
        <f t="shared" ca="1" si="10"/>
        <v>0.57367044463818662</v>
      </c>
      <c r="E152" s="137">
        <f t="shared" ca="1" si="10"/>
        <v>0.55163606146469046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0.28927637314734084</v>
      </c>
      <c r="E155" s="140">
        <f ca="1">MAX(0, MIN(1/3, (0.5 - ABS(E142-1)) * 1.2))</f>
        <v>0.33333333333333331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1.0145392872711423</v>
      </c>
      <c r="C156" s="231">
        <f t="shared" ref="C156:E156" ca="1" si="11">((0 * C153) + (C79 * C154) + (1 * C155) + (1 - C153 - C154 - C155) * ((C150 + C146) / 2)) * 1.02</f>
        <v>0.8959065769398431</v>
      </c>
      <c r="D156" s="230">
        <f t="shared" ca="1" si="11"/>
        <v>1.227937780906029</v>
      </c>
      <c r="E156" s="230">
        <f t="shared" ca="1" si="11"/>
        <v>1.1076747765911072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2.0095902353966872</v>
      </c>
      <c r="C158" s="139">
        <f ca="1">C140+1</f>
        <v>1.8482999128160418</v>
      </c>
      <c r="D158" s="137">
        <f ca="1">D140+1</f>
        <v>2.2589363557105493</v>
      </c>
      <c r="E158" s="137">
        <f ca="1">E140+1</f>
        <v>2.1238012205754142</v>
      </c>
      <c r="F158" s="44"/>
    </row>
    <row r="159" spans="1:6">
      <c r="A159" s="31" t="s">
        <v>549</v>
      </c>
      <c r="B159" s="137">
        <f ca="1">B158+MIN(B158*(152/1024) - (752/1024), -0.375)</f>
        <v>1.573513785963383</v>
      </c>
      <c r="C159" s="139">
        <f ca="1">C158+MIN(C158*(152/1024) - (752/1024), -0.375)</f>
        <v>1.388281931124673</v>
      </c>
      <c r="D159" s="137">
        <f ca="1">D158+MIN(D158*(152/1024) - (752/1024), -0.375)</f>
        <v>1.8598722210113339</v>
      </c>
      <c r="E159" s="137">
        <f ca="1">E158+MIN(E158*(152/1024) - (752/1024), -0.375)</f>
        <v>1.7046779642545773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1.573513785963383</v>
      </c>
      <c r="C161" s="139">
        <f ca="1">MAX(C159,C160)</f>
        <v>1.388281931124673</v>
      </c>
      <c r="D161" s="137">
        <f ca="1">MAX(D159,D160)</f>
        <v>1.8598722210113339</v>
      </c>
      <c r="E161" s="137">
        <f ca="1">MAX(E159,E160)</f>
        <v>1.7046779642545773</v>
      </c>
      <c r="F161" s="44"/>
    </row>
    <row r="162" spans="1:6">
      <c r="A162" s="31" t="s">
        <v>552</v>
      </c>
      <c r="B162" s="226">
        <f ca="1">MIN(MAX(MAX(B159,B160), 0),B$78)</f>
        <v>1.573513785963383</v>
      </c>
      <c r="C162" s="227">
        <f t="shared" ref="C162:E162" ca="1" si="12">MIN(MAX(MAX(C159,C160), 0),C$78)</f>
        <v>1.388281931124673</v>
      </c>
      <c r="D162" s="226">
        <f t="shared" ca="1" si="12"/>
        <v>1.8598722210113339</v>
      </c>
      <c r="E162" s="226">
        <f t="shared" ca="1" si="12"/>
        <v>1.7046779642545773</v>
      </c>
      <c r="F162" s="44"/>
    </row>
    <row r="163" spans="1:6">
      <c r="A163" s="31" t="s">
        <v>553</v>
      </c>
      <c r="B163" s="137">
        <f ca="1">B158 + MAX(MIN(B158 * 0.25, 0.375), 0.25)</f>
        <v>2.3845902353966872</v>
      </c>
      <c r="C163" s="139">
        <f ca="1">C158 + MAX(MIN(C158 * 0.25, 0.375), 0.25)</f>
        <v>2.2232999128160418</v>
      </c>
      <c r="D163" s="137">
        <f ca="1">D158 + MAX(MIN(D158 * 0.25, 0.375), 0.25)</f>
        <v>2.6339363557105493</v>
      </c>
      <c r="E163" s="137">
        <f ca="1">E158 + MAX(MIN(E158 * 0.25, 0.375), 0.25)</f>
        <v>2.4988012205754142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2.3845902353966872</v>
      </c>
      <c r="C165" s="139">
        <f ca="1">MAX(C163,C164)</f>
        <v>2.2232999128160418</v>
      </c>
      <c r="D165" s="137">
        <f ca="1">MAX(D163,D164)</f>
        <v>2.6339363557105493</v>
      </c>
      <c r="E165" s="137">
        <f ca="1">MAX(E163,E164)</f>
        <v>2.4988012205754142</v>
      </c>
      <c r="F165" s="44"/>
    </row>
    <row r="166" spans="1:6">
      <c r="A166" s="31" t="s">
        <v>556</v>
      </c>
      <c r="B166" s="226">
        <f ca="1">MIN(MAX(B163,B164),B$78)</f>
        <v>2.3845902353966872</v>
      </c>
      <c r="C166" s="227">
        <f t="shared" ref="C166:E166" ca="1" si="13">MIN(MAX(C163,C164),C$78)</f>
        <v>2.2232999128160418</v>
      </c>
      <c r="D166" s="226">
        <f t="shared" ca="1" si="13"/>
        <v>2.6339363557105493</v>
      </c>
      <c r="E166" s="226">
        <f t="shared" ca="1" si="13"/>
        <v>2.4988012205754142</v>
      </c>
      <c r="F166" s="44"/>
    </row>
    <row r="167" spans="1:6">
      <c r="A167" s="31" t="s">
        <v>557</v>
      </c>
      <c r="B167" s="137">
        <f ca="1">B165-B161</f>
        <v>0.81107644943330426</v>
      </c>
      <c r="C167" s="139">
        <f t="shared" ref="C167:E168" ca="1" si="14">C165-C161</f>
        <v>0.83501798169136876</v>
      </c>
      <c r="D167" s="137">
        <f t="shared" ca="1" si="14"/>
        <v>0.77406413469921542</v>
      </c>
      <c r="E167" s="137">
        <f t="shared" ca="1" si="14"/>
        <v>0.79412325632083691</v>
      </c>
      <c r="F167" s="44"/>
    </row>
    <row r="168" spans="1:6">
      <c r="A168" s="31" t="s">
        <v>558</v>
      </c>
      <c r="B168" s="137">
        <f ca="1">B166-B162</f>
        <v>0.81107644943330426</v>
      </c>
      <c r="C168" s="139">
        <f t="shared" ca="1" si="14"/>
        <v>0.83501798169136876</v>
      </c>
      <c r="D168" s="137">
        <f t="shared" ca="1" si="14"/>
        <v>0.77406413469921542</v>
      </c>
      <c r="E168" s="137">
        <f t="shared" ca="1" si="14"/>
        <v>0.79412325632083691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2.0186330508936359</v>
      </c>
      <c r="C172" s="229">
        <f t="shared" ref="C172:E172" ca="1" si="15">((0 * C169) + (C78 * C170) + (1 * C171) + (1 - C169 - C170 - C171) * ((C166 + C162) / 2)) * 1.02</f>
        <v>1.8419067404097647</v>
      </c>
      <c r="D172" s="228">
        <f t="shared" ca="1" si="15"/>
        <v>2.2918423741281604</v>
      </c>
      <c r="E172" s="228">
        <f t="shared" ca="1" si="15"/>
        <v>2.1437743842632955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0.76</v>
      </c>
      <c r="E173" s="5">
        <f ca="1">((E138-($N$4+$P$4))/2)/100+75%</f>
        <v>0.75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0.76</v>
      </c>
      <c r="E174" s="28">
        <f ca="1">MAX(MIN(E173,95%), 20%)</f>
        <v>0.75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0</v>
      </c>
      <c r="C177" s="63">
        <f ca="1">TRUNC(MAX(MIN(TRUNC((C$38+C$39)/2), (8+C176)*2), (0-C176)*2)/2)</f>
        <v>1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117</v>
      </c>
      <c r="C178" s="71">
        <f ca="1">C175+C177</f>
        <v>118</v>
      </c>
      <c r="D178" s="70">
        <f ca="1">D175+D177</f>
        <v>132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1123</v>
      </c>
      <c r="C187" s="62">
        <f ca="1">C182 + TRUNC(C$34*C184) + C186 + C$40 + C$41 + C$43 + $H$9 + HLOOKUP("R.Att", INDIRECT(C$31), MATCH("Total", Slots, 0)+1, 0)</f>
        <v>1083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1123</v>
      </c>
      <c r="C201" s="125">
        <f ca="1">C187+C189+C193+C194+C196+C197</f>
        <v>1083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0.97907585004359199</v>
      </c>
      <c r="C203" s="223">
        <f ca="1">MAX(MIN(C201/$P$3, 3.25)-$N$3, 0)</f>
        <v>0.94420226678291197</v>
      </c>
      <c r="D203" s="150"/>
      <c r="E203" s="150"/>
    </row>
    <row r="204" spans="1:13">
      <c r="A204" s="26" t="s">
        <v>664</v>
      </c>
      <c r="B204" s="151">
        <f ca="1">B203*1.25</f>
        <v>1.2238448125544901</v>
      </c>
      <c r="C204" s="224">
        <f ca="1">C203*1.25</f>
        <v>1.18025283347864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102</v>
      </c>
      <c r="C211" s="71">
        <f ca="1">C208+C210</f>
        <v>103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64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103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-24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0.09</v>
      </c>
      <c r="C220" s="152">
        <f ca="1">HLOOKUP($A220, INDIRECT(C$31), MATCH("Total", Slots, 0)+1, 0)</f>
        <v>0.09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0.19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0.27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2" t="s">
        <v>817</v>
      </c>
      <c r="H226" s="200">
        <f ca="1">TRUNC(B234*(1+B235/100))</f>
        <v>72</v>
      </c>
      <c r="I226" s="200">
        <f ca="1">TRUNC(C234*(1+C235/100))</f>
        <v>80</v>
      </c>
    </row>
    <row r="227" spans="1:9">
      <c r="A227" s="44" t="s">
        <v>152</v>
      </c>
      <c r="B227" s="43">
        <f ca="1">$B$14+$C$14+HLOOKUP($A227, INDIRECT(B$31), MATCH("Total", Slots, 0)+1, 0)</f>
        <v>0.23</v>
      </c>
      <c r="C227" s="15">
        <f ca="1">$B$14+$D$14+HLOOKUP($A227, INDIRECT(C$31), MATCH("Total", Slots, 0)+1, 0)</f>
        <v>0.26999999999999996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103</v>
      </c>
      <c r="I227" s="200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31</v>
      </c>
      <c r="I229" s="200">
        <f ca="1">TRUNC(I227-I226, 1)</f>
        <v>34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7</v>
      </c>
      <c r="I230" s="200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165</v>
      </c>
      <c r="C232" s="58">
        <f ca="1">IF(Gear!$Z$4="None",$H15,FLOOR(($H15+$H21)*(100%-C231), 1))</f>
        <v>172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82</v>
      </c>
      <c r="C233" s="58">
        <f ca="1">FLOOR(C232/2,1)</f>
        <v>86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44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64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32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79</v>
      </c>
      <c r="C236" s="71">
        <f ca="1">TRUNC(C234*(1+C235/100)+I230)</f>
        <v>88</v>
      </c>
      <c r="D236" s="70">
        <f t="shared" ref="D236" ca="1" si="17">TRUNC(D234*(1+D235/100))</f>
        <v>62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44</v>
      </c>
      <c r="C237" s="88">
        <f ca="1">C35-$L$5</f>
        <v>47</v>
      </c>
      <c r="D237" s="68">
        <f ca="1">D35-$L$5</f>
        <v>63</v>
      </c>
      <c r="E237" s="68">
        <f ca="1">E35-$L$5</f>
        <v>16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0.14000000000000001</v>
      </c>
      <c r="C238" s="72">
        <f ca="1">IF(C237&gt;50, 15%, IF(C237&gt;39,5%+(C237-40)/100,IF(C237&gt;29,4%,IF(C237&gt;19,3%,IF(C237&gt;13,2%,IF(C237&gt;6,1%,0))))))+5%</f>
        <v>0.17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0.28000000000000003</v>
      </c>
      <c r="C240" s="15">
        <f ca="1">MAX(MIN(C238+C239+Setup!$C$13+$B$16+$D$16+HLOOKUP($A240, INDIRECT(C$31), MATCH("Total", Slots, 0)+1, 0)-HLOOKUP($A240, INDIRECT(C$31), 3, 0) + IF(Setup!K38=1, Setup!N38, 0), 100%), 0)</f>
        <v>0.31000000000000005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0.28000000000000003</v>
      </c>
      <c r="C241" s="15">
        <f ca="1">MAX(MIN(C238+Setup!$C$13+$B$16+$D$16+HLOOKUP($A240, INDIRECT(C$31), MATCH("Total", Slots, 0)+1, 0)-HLOOKUP($A240, INDIRECT(C$31), 2, 0) + IF(Setup!K38=1, Setup!N38, 0), 100%), 0)</f>
        <v>0.31000000000000005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0.28000000000000003</v>
      </c>
      <c r="C243" s="15">
        <f ca="1">MAX(MIN(C240+C242 + $L$8, 100%), 1%)</f>
        <v>0.31000000000000005</v>
      </c>
      <c r="D243" s="2">
        <f ca="1">MIN(D240+D242 + $L$8, 100%)</f>
        <v>0.3</v>
      </c>
      <c r="E243" s="2">
        <f ca="1">MIN(E240+E242 + $L$8, 100%)</f>
        <v>0.12000000000000001</v>
      </c>
    </row>
    <row r="244" spans="1:13">
      <c r="A244" t="s">
        <v>306</v>
      </c>
      <c r="B244" s="2">
        <f ca="1">MAX(MIN(B241+B242 + $L$8, 100%), 1%)</f>
        <v>0.28000000000000003</v>
      </c>
      <c r="C244" s="15">
        <f ca="1">MAX(MIN(C241+C242 + $L$8, 100%), 1%)</f>
        <v>0.31000000000000005</v>
      </c>
      <c r="D244" s="2">
        <f ca="1">MIN(D241+D242 + $L$8, 100%)</f>
        <v>0.3</v>
      </c>
      <c r="E244" s="2">
        <f ca="1">MIN(E241+E242 + $L$8, 100%)</f>
        <v>0.12000000000000001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232.09899595066429</v>
      </c>
      <c r="C253" s="6">
        <f ca="1">C116*(C94*(100%-C243)+C110*C243*C246)</f>
        <v>226.79650916112689</v>
      </c>
      <c r="D253" s="73"/>
      <c r="E253" s="74"/>
    </row>
    <row r="254" spans="1:13">
      <c r="A254" s="24" t="s">
        <v>124</v>
      </c>
      <c r="B254" s="6">
        <f ca="1">B178*(B156*(100%-B244)+B172*B244*B246)</f>
        <v>151.59520830699657</v>
      </c>
      <c r="C254" s="6">
        <f ca="1">C178*(C156*(100%-C244)+C172*C244*C246)</f>
        <v>140.32166205863123</v>
      </c>
      <c r="D254" s="73"/>
      <c r="E254" s="74"/>
    </row>
    <row r="255" spans="1:13">
      <c r="A255" s="119" t="s">
        <v>663</v>
      </c>
      <c r="B255" s="6">
        <f ca="1">B211*B203*(1-B221) + B211*B204*B221*B246</f>
        <v>104.60935919790758</v>
      </c>
      <c r="C255" s="6">
        <f ca="1">C211*C203*(1-C221) + C211*C204*C221*C246</f>
        <v>101.87234306887532</v>
      </c>
      <c r="D255" s="73"/>
      <c r="E255" s="74"/>
    </row>
    <row r="256" spans="1:13">
      <c r="A256" t="s">
        <v>292</v>
      </c>
      <c r="B256" s="6">
        <f ca="1">AvgHitsPerHand1Set1</f>
        <v>1.651221</v>
      </c>
      <c r="C256" s="6">
        <f ca="1">AvgHitsPerHand1Set2</f>
        <v>1.6474589999999998</v>
      </c>
      <c r="D256" s="75"/>
    </row>
    <row r="257" spans="1:5">
      <c r="A257" t="s">
        <v>293</v>
      </c>
      <c r="B257" s="6">
        <f ca="1">IF(Gear!$B$4="None",0,AvgHitsPerHand2Set1)</f>
        <v>1.5845050000000001</v>
      </c>
      <c r="C257" s="6">
        <f ca="1">IF(Gear!$Z$4="None",0,AvgHitsPerHand2Set2)</f>
        <v>1.5808949999999997</v>
      </c>
      <c r="D257" s="75"/>
    </row>
    <row r="258" spans="1:5">
      <c r="A258" s="31" t="s">
        <v>669</v>
      </c>
      <c r="B258" s="6">
        <f ca="1">B229*B207</f>
        <v>0.84549999999999992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73.528961917170449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0.41164200000000006</v>
      </c>
      <c r="C262" s="6">
        <f ca="1">(1-C228)*(1-C227)*C226*C112*2</f>
        <v>0.24571799999999999</v>
      </c>
      <c r="D262" s="75"/>
    </row>
    <row r="263" spans="1:5">
      <c r="A263" s="31" t="s">
        <v>545</v>
      </c>
      <c r="B263" s="6">
        <f ca="1">IF(B119&gt;0, (1-B228)*(1-B227)*B226*B174*2, 0)</f>
        <v>0.39501000000000003</v>
      </c>
      <c r="C263" s="6">
        <f ca="1">IF(C119&gt;0, (1-C228)*(1-C227)*C226*C174*2, 0)</f>
        <v>0.23579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785.42627685013088</v>
      </c>
      <c r="C265" s="76">
        <f ca="1">(C256*(C253+C251)) + (C257*(C254+C252)) + C255*C258 + C260 + C261 + C264</f>
        <v>671.92695759945161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74.765625</v>
      </c>
      <c r="C270" s="13">
        <f ca="1">C232*(1-C269)</f>
        <v>77.9375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77</v>
      </c>
      <c r="C272" s="78">
        <f ca="1">MAX(C270,C271)</f>
        <v>80.400000000000006</v>
      </c>
      <c r="D272" s="77"/>
      <c r="E272" s="14"/>
    </row>
    <row r="273" spans="1:7">
      <c r="A273" s="79" t="s">
        <v>189</v>
      </c>
      <c r="B273" s="80">
        <f ca="1">B265/(B272/60)</f>
        <v>612.02047546763436</v>
      </c>
      <c r="C273" s="80">
        <f ca="1">C265/(C272/60)</f>
        <v>501.43802805929221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9119.886551496802</v>
      </c>
      <c r="E282" s="84">
        <f ca="1">Weaponskill!R3 * E278 * E279</f>
        <v>9011.4663414809929</v>
      </c>
      <c r="F282" s="31"/>
    </row>
    <row r="283" spans="1:7">
      <c r="A283" t="s">
        <v>285</v>
      </c>
      <c r="D283" s="85">
        <f ca="1">Weaponskill!Q2</f>
        <v>3.7576672983231463</v>
      </c>
      <c r="E283" s="85">
        <f ca="1">Weaponskill!R2</f>
        <v>3.4525117021052343</v>
      </c>
      <c r="G283" s="31"/>
    </row>
    <row r="284" spans="1:7">
      <c r="A284" t="s">
        <v>286</v>
      </c>
      <c r="D284" s="6">
        <f ca="1">D283*$B$272+120</f>
        <v>409.34038197088228</v>
      </c>
      <c r="E284" s="6">
        <f ca="1">E283*$C$272+120</f>
        <v>397.58194084926083</v>
      </c>
    </row>
    <row r="285" spans="1:7">
      <c r="A285" t="s">
        <v>287</v>
      </c>
      <c r="D285" s="6">
        <f ca="1">B265*D283+D282</f>
        <v>12071.25718726024</v>
      </c>
      <c r="E285" s="6">
        <f ca="1">C265*E283+E282</f>
        <v>11331.302025553068</v>
      </c>
    </row>
    <row r="286" spans="1:7">
      <c r="A286" t="s">
        <v>193</v>
      </c>
      <c r="D286" s="6">
        <f ca="1">D285/(D284/60)</f>
        <v>1769.3720510749281</v>
      </c>
      <c r="E286" s="6">
        <f ca="1">E285/(E284/60)</f>
        <v>1710.0327044053367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3.7576672983231463</v>
      </c>
      <c r="R2" s="93">
        <f ca="1">T1064+Set2OverTP</f>
        <v>3.4525117021052343</v>
      </c>
    </row>
    <row r="3" spans="1:28">
      <c r="A3" t="s">
        <v>49</v>
      </c>
      <c r="B3" s="35">
        <f ca="1">Set1MeleeTP</f>
        <v>79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5428.5038997004785</v>
      </c>
      <c r="R3" s="46">
        <f ca="1">X1064</f>
        <v>9011.4663414809929</v>
      </c>
    </row>
    <row r="4" spans="1:28">
      <c r="A4" t="s">
        <v>50</v>
      </c>
      <c r="B4">
        <f ca="1">Set1WSTP</f>
        <v>62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282</v>
      </c>
    </row>
    <row r="5" spans="1:28">
      <c r="A5" t="s">
        <v>361</v>
      </c>
      <c r="B5">
        <f ca="1">Set1WSStoreTP</f>
        <v>32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1341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2265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453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414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1.5047951176983434</v>
      </c>
      <c r="K14" s="31" t="s">
        <v>565</v>
      </c>
      <c r="L14" s="6">
        <f ca="1">Data!D94</f>
        <v>1.4686955100261549</v>
      </c>
      <c r="M14" s="6">
        <f ca="1">Data!D110</f>
        <v>2.5548910200523101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1.227937780906029</v>
      </c>
      <c r="M15" s="6">
        <f ca="1">Data!D172</f>
        <v>2.2918423741281604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0.53260804000000017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215</v>
      </c>
      <c r="M18" s="7">
        <f ca="1">MAX(Set1MinTP-(L18+Set1Regain), 0)</f>
        <v>785</v>
      </c>
      <c r="N18" s="44">
        <f ca="1">CEILING(M18/Set1MeleeTP, 1)</f>
        <v>10</v>
      </c>
      <c r="O18" s="94">
        <f ca="1">VLOOKUP(N18,AvgRoundsSet1,2)</f>
        <v>2.8734756952889686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28.734756952889683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28.734756952889683</v>
      </c>
      <c r="R18" s="94">
        <f t="shared" ref="R18:R81" ca="1" si="2">(P18+Q18)/20</f>
        <v>2.8734756952889682</v>
      </c>
      <c r="S18" s="94">
        <f ca="1">R18*Set1ConserveTP + O18*(1-Set1ConserveTP)</f>
        <v>2.8734756952889686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1302.6654207205322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9822.833165880973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0.53260804000000017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202</v>
      </c>
      <c r="M19" s="7">
        <f t="shared" ref="M19:M81" ca="1" si="12">MAX(Set1MinTP-(L19+Set1Regain), 0)</f>
        <v>798</v>
      </c>
      <c r="N19" s="44">
        <f t="shared" ref="N19:N81" ca="1" si="13">CEILING(M19/Set1MeleeTP, 1)</f>
        <v>11</v>
      </c>
      <c r="O19" s="94">
        <f t="shared" ref="O19:O81" ca="1" si="14">VLOOKUP(N19,AvgRoundsSet1,2)</f>
        <v>3.1221710451031068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30.475624401588647</v>
      </c>
      <c r="Q19" s="94">
        <f t="shared" ca="1" si="1"/>
        <v>28.734756952889683</v>
      </c>
      <c r="R19" s="94">
        <f t="shared" ca="1" si="2"/>
        <v>2.9605190677239164</v>
      </c>
      <c r="S19" s="94">
        <f ca="1">R19*Set1ConserveTP + O19*(1-Set1ConserveTP)</f>
        <v>3.1221710451031068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1369.8489930120361</v>
      </c>
      <c r="V19" s="4">
        <f t="shared" ca="1" si="4"/>
        <v>0</v>
      </c>
      <c r="W19" s="13">
        <f t="shared" ca="1" si="5"/>
        <v>9157.5140998391234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0.53260804000000017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189</v>
      </c>
      <c r="M20" s="7">
        <f t="shared" ca="1" si="12"/>
        <v>811</v>
      </c>
      <c r="N20" s="44">
        <f t="shared" ca="1" si="13"/>
        <v>11</v>
      </c>
      <c r="O20" s="94">
        <f t="shared" ca="1" si="14"/>
        <v>3.1221710451031068</v>
      </c>
      <c r="P20" s="94">
        <f t="shared" ca="1" si="0"/>
        <v>31.221710451031072</v>
      </c>
      <c r="Q20" s="94">
        <f t="shared" ca="1" si="1"/>
        <v>31.221710451031072</v>
      </c>
      <c r="R20" s="94">
        <f t="shared" ca="1" si="2"/>
        <v>3.1221710451031073</v>
      </c>
      <c r="S20" s="94">
        <f t="shared" ref="S20:S81" ca="1" si="18">R20*Set1ConserveTP + O20*(1-Set1ConserveTP)</f>
        <v>3.1221710451031068</v>
      </c>
      <c r="T20" s="4">
        <f ca="1">K20*S20</f>
        <v>0</v>
      </c>
      <c r="U20" s="46">
        <f ca="1">MIN(L20+(S20+Set1OverTP)*AvgHitsPerRound1*Set1MeleeTP + Set1Regain + 10.5*Set1ConserveTP, 3000)</f>
        <v>1356.8489930120361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8492.1950337972758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0.53260804000000017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176</v>
      </c>
      <c r="M21" s="7">
        <f t="shared" ca="1" si="12"/>
        <v>824</v>
      </c>
      <c r="N21" s="44">
        <f t="shared" ca="1" si="13"/>
        <v>11</v>
      </c>
      <c r="O21" s="94">
        <f t="shared" ca="1" si="14"/>
        <v>3.1221710451031068</v>
      </c>
      <c r="P21" s="94">
        <f t="shared" ca="1" si="0"/>
        <v>31.221710451031072</v>
      </c>
      <c r="Q21" s="94">
        <f t="shared" ca="1" si="1"/>
        <v>31.221710451031072</v>
      </c>
      <c r="R21" s="94">
        <f t="shared" ca="1" si="2"/>
        <v>3.1221710451031073</v>
      </c>
      <c r="S21" s="94">
        <f t="shared" ca="1" si="18"/>
        <v>3.1221710451031068</v>
      </c>
      <c r="T21" s="4">
        <f t="shared" ca="1" si="3"/>
        <v>0</v>
      </c>
      <c r="U21" s="46">
        <f t="shared" ca="1" si="15"/>
        <v>1343.8489930120361</v>
      </c>
      <c r="V21" s="4">
        <f t="shared" ca="1" si="4"/>
        <v>0</v>
      </c>
      <c r="W21" s="13">
        <f t="shared" ca="1" si="5"/>
        <v>7826.8759677554272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0.53260804000000017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163</v>
      </c>
      <c r="M22" s="7">
        <f t="shared" ca="1" si="12"/>
        <v>837</v>
      </c>
      <c r="N22" s="44">
        <f t="shared" ca="1" si="13"/>
        <v>11</v>
      </c>
      <c r="O22" s="94">
        <f t="shared" ca="1" si="14"/>
        <v>3.1221710451031068</v>
      </c>
      <c r="P22" s="94">
        <f t="shared" ca="1" si="0"/>
        <v>31.221710451031072</v>
      </c>
      <c r="Q22" s="94">
        <f t="shared" ca="1" si="1"/>
        <v>31.221710451031072</v>
      </c>
      <c r="R22" s="94">
        <f t="shared" ca="1" si="2"/>
        <v>3.1221710451031073</v>
      </c>
      <c r="S22" s="94">
        <f t="shared" ca="1" si="18"/>
        <v>3.1221710451031068</v>
      </c>
      <c r="T22" s="4">
        <f t="shared" ca="1" si="3"/>
        <v>0</v>
      </c>
      <c r="U22" s="46">
        <f t="shared" ca="1" si="15"/>
        <v>1330.8489930120361</v>
      </c>
      <c r="V22" s="4">
        <f t="shared" ca="1" si="4"/>
        <v>0</v>
      </c>
      <c r="W22" s="13">
        <f t="shared" ca="1" si="5"/>
        <v>7161.5569017135795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0.53260804000000017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150</v>
      </c>
      <c r="M23" s="7">
        <f t="shared" ca="1" si="12"/>
        <v>850</v>
      </c>
      <c r="N23" s="44">
        <f t="shared" ca="1" si="13"/>
        <v>11</v>
      </c>
      <c r="O23" s="94">
        <f t="shared" ca="1" si="14"/>
        <v>3.1221710451031068</v>
      </c>
      <c r="P23" s="94">
        <f t="shared" ca="1" si="0"/>
        <v>31.221710451031072</v>
      </c>
      <c r="Q23" s="94">
        <f t="shared" ca="1" si="1"/>
        <v>31.221710451031072</v>
      </c>
      <c r="R23" s="94">
        <f t="shared" ca="1" si="2"/>
        <v>3.1221710451031073</v>
      </c>
      <c r="S23" s="94">
        <f t="shared" ca="1" si="18"/>
        <v>3.1221710451031068</v>
      </c>
      <c r="T23" s="4">
        <f t="shared" ca="1" si="3"/>
        <v>0</v>
      </c>
      <c r="U23" s="46">
        <f t="shared" ca="1" si="15"/>
        <v>1317.8489930120361</v>
      </c>
      <c r="V23" s="4">
        <f t="shared" ca="1" si="4"/>
        <v>0</v>
      </c>
      <c r="W23" s="13">
        <f t="shared" ca="1" si="5"/>
        <v>6496.2378356717309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0.53260804000000017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137</v>
      </c>
      <c r="M24" s="7">
        <f t="shared" ca="1" si="12"/>
        <v>863</v>
      </c>
      <c r="N24" s="44">
        <f t="shared" ca="1" si="13"/>
        <v>11</v>
      </c>
      <c r="O24" s="94">
        <f t="shared" ca="1" si="14"/>
        <v>3.1221710451031068</v>
      </c>
      <c r="P24" s="94">
        <f t="shared" ca="1" si="0"/>
        <v>31.221710451031072</v>
      </c>
      <c r="Q24" s="94">
        <f t="shared" ca="1" si="1"/>
        <v>31.221710451031072</v>
      </c>
      <c r="R24" s="94">
        <f t="shared" ca="1" si="2"/>
        <v>3.1221710451031073</v>
      </c>
      <c r="S24" s="94">
        <f t="shared" ca="1" si="18"/>
        <v>3.1221710451031068</v>
      </c>
      <c r="T24" s="4">
        <f t="shared" ca="1" si="3"/>
        <v>0</v>
      </c>
      <c r="U24" s="46">
        <f ca="1">MIN(L24+(S24+Set1OverTP)*AvgHitsPerRound1*Set1MeleeTP + Set1Regain + 10.5*Set1ConserveTP, 3000)</f>
        <v>1304.8489930120361</v>
      </c>
      <c r="V24" s="4">
        <f t="shared" ca="1" si="4"/>
        <v>0</v>
      </c>
      <c r="W24" s="13">
        <f t="shared" ca="1" si="5"/>
        <v>5830.9187696298832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0.53260804000000017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0.50091786162000018</v>
      </c>
      <c r="L25" s="13">
        <f t="shared" ca="1" si="11"/>
        <v>124</v>
      </c>
      <c r="M25" s="7">
        <f ca="1">MAX(Set1MinTP-(L25+Set1Regain), 0)</f>
        <v>876</v>
      </c>
      <c r="N25" s="44">
        <f ca="1">CEILING(M25/Set1MeleeTP, 1)</f>
        <v>12</v>
      </c>
      <c r="O25" s="94">
        <f t="shared" ca="1" si="14"/>
        <v>3.3627814610304303</v>
      </c>
      <c r="P25" s="94">
        <f t="shared" ca="1" si="0"/>
        <v>32.665372946595014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31.221710451031072</v>
      </c>
      <c r="R25" s="94">
        <f ca="1">(P25+Q25)/20</f>
        <v>3.1943541698813043</v>
      </c>
      <c r="S25" s="94">
        <f ca="1">R25*Set1ConserveTP + O25*(1-Set1ConserveTP)</f>
        <v>3.3627814610304303</v>
      </c>
      <c r="T25" s="4">
        <f ca="1">K25*S25</f>
        <v>1.6844772985547432</v>
      </c>
      <c r="U25" s="46">
        <f ca="1">MIN(L25+(S25+Set1OverTP)*AvgHitsPerRound1*Set1MeleeTP + Set1Regain + 10.5*Set1ConserveTP, 3000)</f>
        <v>1369.4258463549552</v>
      </c>
      <c r="V25" s="4">
        <f ca="1">U25*K25</f>
        <v>685.96986660328309</v>
      </c>
      <c r="W25" s="13">
        <f t="shared" ca="1" si="5"/>
        <v>5165.5997035880346</v>
      </c>
      <c r="X25" s="4">
        <f t="shared" ca="1" si="6"/>
        <v>2587.5411575062249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0.53260804000000017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153</v>
      </c>
      <c r="M26" s="7">
        <f t="shared" ca="1" si="12"/>
        <v>847</v>
      </c>
      <c r="N26" s="44">
        <f t="shared" ca="1" si="13"/>
        <v>11</v>
      </c>
      <c r="O26" s="94">
        <f t="shared" ca="1" si="14"/>
        <v>3.1221710451031068</v>
      </c>
      <c r="P26" s="94">
        <f t="shared" ca="1" si="0"/>
        <v>31.221710451031072</v>
      </c>
      <c r="Q26" s="94">
        <f t="shared" ca="1" si="1"/>
        <v>31.221710451031072</v>
      </c>
      <c r="R26" s="94">
        <f t="shared" ca="1" si="2"/>
        <v>3.1221710451031073</v>
      </c>
      <c r="S26" s="94">
        <f t="shared" ca="1" si="18"/>
        <v>3.1221710451031068</v>
      </c>
      <c r="T26" s="4">
        <f t="shared" ca="1" si="3"/>
        <v>0</v>
      </c>
      <c r="U26" s="46">
        <f t="shared" ca="1" si="15"/>
        <v>1320.8489930120361</v>
      </c>
      <c r="V26" s="4">
        <f t="shared" ca="1" si="4"/>
        <v>0</v>
      </c>
      <c r="W26" s="13">
        <f t="shared" ca="1" si="5"/>
        <v>9314.4669245858749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0.53260804000000017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140</v>
      </c>
      <c r="M27" s="7">
        <f t="shared" ca="1" si="12"/>
        <v>860</v>
      </c>
      <c r="N27" s="44">
        <f t="shared" ca="1" si="13"/>
        <v>11</v>
      </c>
      <c r="O27" s="94">
        <f t="shared" ca="1" si="14"/>
        <v>3.1221710451031068</v>
      </c>
      <c r="P27" s="94">
        <f t="shared" ca="1" si="0"/>
        <v>31.221710451031072</v>
      </c>
      <c r="Q27" s="94">
        <f t="shared" ca="1" si="1"/>
        <v>31.221710451031072</v>
      </c>
      <c r="R27" s="94">
        <f t="shared" ca="1" si="2"/>
        <v>3.1221710451031073</v>
      </c>
      <c r="S27" s="94">
        <f t="shared" ca="1" si="18"/>
        <v>3.1221710451031068</v>
      </c>
      <c r="T27" s="4">
        <f t="shared" ca="1" si="3"/>
        <v>0</v>
      </c>
      <c r="U27" s="46">
        <f t="shared" ca="1" si="15"/>
        <v>1307.8489930120361</v>
      </c>
      <c r="V27" s="4">
        <f t="shared" ca="1" si="4"/>
        <v>0</v>
      </c>
      <c r="W27" s="13">
        <f t="shared" ca="1" si="5"/>
        <v>8649.1478585440273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0.53260804000000017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12</v>
      </c>
      <c r="O28" s="94">
        <f t="shared" ca="1" si="14"/>
        <v>3.3627814610304303</v>
      </c>
      <c r="P28" s="94">
        <f t="shared" ca="1" si="0"/>
        <v>31.94354169881305</v>
      </c>
      <c r="Q28" s="94">
        <f t="shared" ca="1" si="1"/>
        <v>31.221710451031072</v>
      </c>
      <c r="R28" s="94">
        <f t="shared" ca="1" si="2"/>
        <v>3.158262607492206</v>
      </c>
      <c r="S28" s="94">
        <f t="shared" ca="1" si="18"/>
        <v>3.3627814610304303</v>
      </c>
      <c r="T28" s="4">
        <f t="shared" ca="1" si="3"/>
        <v>0</v>
      </c>
      <c r="U28" s="46">
        <f t="shared" ca="1" si="15"/>
        <v>1372.4258463549552</v>
      </c>
      <c r="V28" s="4">
        <f t="shared" ca="1" si="4"/>
        <v>0</v>
      </c>
      <c r="W28" s="13">
        <f t="shared" ca="1" si="5"/>
        <v>7983.8287925021796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0.53260804000000017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114</v>
      </c>
      <c r="M29" s="7">
        <f t="shared" ca="1" si="12"/>
        <v>886</v>
      </c>
      <c r="N29" s="44">
        <f t="shared" ca="1" si="13"/>
        <v>12</v>
      </c>
      <c r="O29" s="94">
        <f t="shared" ca="1" si="14"/>
        <v>3.3627814610304303</v>
      </c>
      <c r="P29" s="94">
        <f t="shared" ca="1" si="0"/>
        <v>33.627814610304306</v>
      </c>
      <c r="Q29" s="94">
        <f t="shared" ca="1" si="1"/>
        <v>32.665372946595014</v>
      </c>
      <c r="R29" s="94">
        <f t="shared" ca="1" si="2"/>
        <v>3.3146593778449658</v>
      </c>
      <c r="S29" s="94">
        <f t="shared" ca="1" si="18"/>
        <v>3.3627814610304303</v>
      </c>
      <c r="T29" s="4">
        <f t="shared" ca="1" si="3"/>
        <v>0</v>
      </c>
      <c r="U29" s="46">
        <f t="shared" ca="1" si="15"/>
        <v>1359.4258463549552</v>
      </c>
      <c r="V29" s="4">
        <f t="shared" ca="1" si="4"/>
        <v>0</v>
      </c>
      <c r="W29" s="13">
        <f t="shared" ca="1" si="5"/>
        <v>7318.509726460331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0.53260804000000017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101</v>
      </c>
      <c r="M30" s="7">
        <f t="shared" ca="1" si="12"/>
        <v>899</v>
      </c>
      <c r="N30" s="44">
        <f t="shared" ca="1" si="13"/>
        <v>12</v>
      </c>
      <c r="O30" s="94">
        <f t="shared" ca="1" si="14"/>
        <v>3.3627814610304303</v>
      </c>
      <c r="P30" s="94">
        <f t="shared" ca="1" si="0"/>
        <v>33.627814610304306</v>
      </c>
      <c r="Q30" s="94">
        <f t="shared" ca="1" si="1"/>
        <v>33.627814610304306</v>
      </c>
      <c r="R30" s="94">
        <f t="shared" ca="1" si="2"/>
        <v>3.3627814610304307</v>
      </c>
      <c r="S30" s="94">
        <f t="shared" ca="1" si="18"/>
        <v>3.3627814610304303</v>
      </c>
      <c r="T30" s="4">
        <f t="shared" ca="1" si="3"/>
        <v>0</v>
      </c>
      <c r="U30" s="46">
        <f t="shared" ca="1" si="15"/>
        <v>1346.4258463549552</v>
      </c>
      <c r="V30" s="4">
        <f t="shared" ca="1" si="4"/>
        <v>0</v>
      </c>
      <c r="W30" s="13">
        <f t="shared" ca="1" si="5"/>
        <v>6653.1906604184833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0.53260804000000017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88</v>
      </c>
      <c r="M31" s="7">
        <f t="shared" ca="1" si="12"/>
        <v>912</v>
      </c>
      <c r="N31" s="44">
        <f t="shared" ca="1" si="13"/>
        <v>12</v>
      </c>
      <c r="O31" s="94">
        <f t="shared" ca="1" si="14"/>
        <v>3.3627814610304303</v>
      </c>
      <c r="P31" s="94">
        <f t="shared" ca="1" si="0"/>
        <v>33.627814610304306</v>
      </c>
      <c r="Q31" s="94">
        <f t="shared" ca="1" si="1"/>
        <v>33.627814610304306</v>
      </c>
      <c r="R31" s="94">
        <f t="shared" ca="1" si="2"/>
        <v>3.3627814610304307</v>
      </c>
      <c r="S31" s="94">
        <f t="shared" ca="1" si="18"/>
        <v>3.3627814610304303</v>
      </c>
      <c r="T31" s="4">
        <f t="shared" ca="1" si="3"/>
        <v>0</v>
      </c>
      <c r="U31" s="46">
        <f t="shared" ca="1" si="15"/>
        <v>1333.4258463549552</v>
      </c>
      <c r="V31" s="4">
        <f t="shared" ca="1" si="4"/>
        <v>0</v>
      </c>
      <c r="W31" s="13">
        <f t="shared" ca="1" si="5"/>
        <v>5987.8715943766347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0.53260804000000017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75</v>
      </c>
      <c r="M32" s="7">
        <f t="shared" ca="1" si="12"/>
        <v>925</v>
      </c>
      <c r="N32" s="44">
        <f t="shared" ca="1" si="13"/>
        <v>12</v>
      </c>
      <c r="O32" s="94">
        <f t="shared" ca="1" si="14"/>
        <v>3.3627814610304303</v>
      </c>
      <c r="P32" s="94">
        <f t="shared" ca="1" si="0"/>
        <v>33.627814610304306</v>
      </c>
      <c r="Q32" s="94">
        <f t="shared" ca="1" si="1"/>
        <v>33.627814610304306</v>
      </c>
      <c r="R32" s="94">
        <f t="shared" ca="1" si="2"/>
        <v>3.3627814610304307</v>
      </c>
      <c r="S32" s="94">
        <f t="shared" ca="1" si="18"/>
        <v>3.3627814610304303</v>
      </c>
      <c r="T32" s="4">
        <f t="shared" ca="1" si="3"/>
        <v>0</v>
      </c>
      <c r="U32" s="46">
        <f t="shared" ca="1" si="15"/>
        <v>1320.4258463549552</v>
      </c>
      <c r="V32" s="4">
        <f t="shared" ca="1" si="4"/>
        <v>0</v>
      </c>
      <c r="W32" s="13">
        <f t="shared" ca="1" si="5"/>
        <v>5322.552528334787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0.53260804000000017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5.0597763800000065E-3</v>
      </c>
      <c r="L33" s="13">
        <f t="shared" ca="1" si="11"/>
        <v>62</v>
      </c>
      <c r="M33" s="7">
        <f t="shared" ca="1" si="12"/>
        <v>938</v>
      </c>
      <c r="N33" s="44">
        <f t="shared" ca="1" si="13"/>
        <v>12</v>
      </c>
      <c r="O33" s="94">
        <f t="shared" ca="1" si="14"/>
        <v>3.3627814610304303</v>
      </c>
      <c r="P33" s="94">
        <f t="shared" ca="1" si="0"/>
        <v>33.627814610304306</v>
      </c>
      <c r="Q33" s="94">
        <f t="shared" ca="1" si="1"/>
        <v>33.627814610304306</v>
      </c>
      <c r="R33" s="94">
        <f t="shared" ca="1" si="2"/>
        <v>3.3627814610304307</v>
      </c>
      <c r="S33" s="94">
        <f t="shared" ca="1" si="18"/>
        <v>3.3627814610304303</v>
      </c>
      <c r="T33" s="4">
        <f t="shared" ca="1" si="3"/>
        <v>1.7014922207623684E-2</v>
      </c>
      <c r="U33" s="46">
        <f t="shared" ca="1" si="15"/>
        <v>1307.4258463549552</v>
      </c>
      <c r="V33" s="4">
        <f t="shared" ca="1" si="4"/>
        <v>6.6152824159883199</v>
      </c>
      <c r="W33" s="13">
        <f t="shared" ca="1" si="5"/>
        <v>4657.2334622929384</v>
      </c>
      <c r="X33" s="4">
        <f t="shared" ca="1" si="6"/>
        <v>23.564559868655461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0.53260804000000017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153</v>
      </c>
      <c r="M34" s="7">
        <f t="shared" ca="1" si="12"/>
        <v>847</v>
      </c>
      <c r="N34" s="44">
        <f t="shared" ca="1" si="13"/>
        <v>11</v>
      </c>
      <c r="O34" s="94">
        <f t="shared" ca="1" si="14"/>
        <v>3.1221710451031068</v>
      </c>
      <c r="P34" s="94">
        <f t="shared" ca="1" si="0"/>
        <v>31.221710451031072</v>
      </c>
      <c r="Q34" s="94">
        <f t="shared" ca="1" si="1"/>
        <v>31.221710451031072</v>
      </c>
      <c r="R34" s="94">
        <f t="shared" ca="1" si="2"/>
        <v>3.1221710451031073</v>
      </c>
      <c r="S34" s="94">
        <f t="shared" ca="1" si="18"/>
        <v>3.1221710451031068</v>
      </c>
      <c r="T34" s="4">
        <f t="shared" ca="1" si="3"/>
        <v>0</v>
      </c>
      <c r="U34" s="46">
        <f t="shared" ca="1" si="15"/>
        <v>1320.8489930120361</v>
      </c>
      <c r="V34" s="4">
        <f t="shared" ca="1" si="4"/>
        <v>0</v>
      </c>
      <c r="W34" s="13">
        <f t="shared" ca="1" si="5"/>
        <v>5165.5997035880337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0.53260804000000017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140</v>
      </c>
      <c r="M35" s="7">
        <f t="shared" ca="1" si="12"/>
        <v>860</v>
      </c>
      <c r="N35" s="44">
        <f t="shared" ca="1" si="13"/>
        <v>11</v>
      </c>
      <c r="O35" s="94">
        <f ca="1">VLOOKUP(N35,AvgRoundsSet1,2)</f>
        <v>3.1221710451031068</v>
      </c>
      <c r="P35" s="94">
        <f t="shared" ca="1" si="0"/>
        <v>31.221710451031072</v>
      </c>
      <c r="Q35" s="94">
        <f t="shared" ca="1" si="1"/>
        <v>31.221710451031072</v>
      </c>
      <c r="R35" s="94">
        <f t="shared" ca="1" si="2"/>
        <v>3.1221710451031073</v>
      </c>
      <c r="S35" s="94">
        <f t="shared" ca="1" si="18"/>
        <v>3.1221710451031068</v>
      </c>
      <c r="T35" s="4">
        <f t="shared" ca="1" si="3"/>
        <v>0</v>
      </c>
      <c r="U35" s="46">
        <f t="shared" ca="1" si="15"/>
        <v>1307.8489930120361</v>
      </c>
      <c r="V35" s="4">
        <f t="shared" ca="1" si="4"/>
        <v>0</v>
      </c>
      <c r="W35" s="13">
        <f t="shared" ca="1" si="5"/>
        <v>4500.2806375461851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0.53260804000000017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12</v>
      </c>
      <c r="O36" s="94">
        <f t="shared" ca="1" si="14"/>
        <v>3.3627814610304303</v>
      </c>
      <c r="P36" s="94">
        <f t="shared" ca="1" si="0"/>
        <v>31.94354169881305</v>
      </c>
      <c r="Q36" s="94">
        <f t="shared" ca="1" si="1"/>
        <v>31.221710451031072</v>
      </c>
      <c r="R36" s="94">
        <f t="shared" ca="1" si="2"/>
        <v>3.158262607492206</v>
      </c>
      <c r="S36" s="94">
        <f t="shared" ca="1" si="18"/>
        <v>3.3627814610304303</v>
      </c>
      <c r="T36" s="4">
        <f t="shared" ca="1" si="3"/>
        <v>0</v>
      </c>
      <c r="U36" s="46">
        <f t="shared" ca="1" si="15"/>
        <v>1372.4258463549552</v>
      </c>
      <c r="V36" s="4">
        <f t="shared" ca="1" si="4"/>
        <v>0</v>
      </c>
      <c r="W36" s="13">
        <f t="shared" ca="1" si="5"/>
        <v>3834.9615715043374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0.53260804000000017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114</v>
      </c>
      <c r="M37" s="7">
        <f t="shared" ca="1" si="12"/>
        <v>886</v>
      </c>
      <c r="N37" s="44">
        <f t="shared" ca="1" si="13"/>
        <v>12</v>
      </c>
      <c r="O37" s="94">
        <f t="shared" ca="1" si="14"/>
        <v>3.3627814610304303</v>
      </c>
      <c r="P37" s="94">
        <f t="shared" ca="1" si="0"/>
        <v>33.627814610304306</v>
      </c>
      <c r="Q37" s="94">
        <f t="shared" ca="1" si="1"/>
        <v>32.665372946595014</v>
      </c>
      <c r="R37" s="94">
        <f t="shared" ca="1" si="2"/>
        <v>3.3146593778449658</v>
      </c>
      <c r="S37" s="94">
        <f t="shared" ca="1" si="18"/>
        <v>3.3627814610304303</v>
      </c>
      <c r="T37" s="4">
        <f t="shared" ca="1" si="3"/>
        <v>0</v>
      </c>
      <c r="U37" s="46">
        <f t="shared" ca="1" si="15"/>
        <v>1359.4258463549552</v>
      </c>
      <c r="V37" s="4">
        <f t="shared" ca="1" si="4"/>
        <v>0</v>
      </c>
      <c r="W37" s="13">
        <f t="shared" ca="1" si="5"/>
        <v>3169.6425054624888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0.53260804000000017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101</v>
      </c>
      <c r="M38" s="7">
        <f t="shared" ca="1" si="12"/>
        <v>899</v>
      </c>
      <c r="N38" s="44">
        <f t="shared" ca="1" si="13"/>
        <v>12</v>
      </c>
      <c r="O38" s="94">
        <f t="shared" ca="1" si="14"/>
        <v>3.3627814610304303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33.627814610304306</v>
      </c>
      <c r="Q38" s="94">
        <f t="shared" ca="1" si="1"/>
        <v>33.627814610304306</v>
      </c>
      <c r="R38" s="94">
        <f t="shared" ca="1" si="2"/>
        <v>3.3627814610304307</v>
      </c>
      <c r="S38" s="94">
        <f t="shared" ca="1" si="18"/>
        <v>3.3627814610304303</v>
      </c>
      <c r="T38" s="4">
        <f t="shared" ca="1" si="3"/>
        <v>0</v>
      </c>
      <c r="U38" s="46">
        <f t="shared" ca="1" si="15"/>
        <v>1346.4258463549552</v>
      </c>
      <c r="V38" s="4">
        <f t="shared" ca="1" si="4"/>
        <v>0</v>
      </c>
      <c r="W38" s="13">
        <f t="shared" ca="1" si="5"/>
        <v>2504.3234394206406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0.53260804000000017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88</v>
      </c>
      <c r="M39" s="7">
        <f t="shared" ca="1" si="12"/>
        <v>912</v>
      </c>
      <c r="N39" s="44">
        <f t="shared" ca="1" si="13"/>
        <v>12</v>
      </c>
      <c r="O39" s="94">
        <f t="shared" ca="1" si="14"/>
        <v>3.3627814610304303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33.627814610304306</v>
      </c>
      <c r="Q39" s="94">
        <f t="shared" ca="1" si="1"/>
        <v>33.627814610304306</v>
      </c>
      <c r="R39" s="94">
        <f ca="1">(P39+Q39)/20</f>
        <v>3.3627814610304307</v>
      </c>
      <c r="S39" s="94">
        <f t="shared" ca="1" si="18"/>
        <v>3.3627814610304303</v>
      </c>
      <c r="T39" s="4">
        <f t="shared" ca="1" si="3"/>
        <v>0</v>
      </c>
      <c r="U39" s="46">
        <f t="shared" ca="1" si="15"/>
        <v>1333.4258463549552</v>
      </c>
      <c r="V39" s="4">
        <f t="shared" ca="1" si="4"/>
        <v>0</v>
      </c>
      <c r="W39" s="13">
        <f t="shared" ca="1" si="5"/>
        <v>1839.0043733787923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0.53260804000000017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75</v>
      </c>
      <c r="M40" s="7">
        <f t="shared" ca="1" si="12"/>
        <v>925</v>
      </c>
      <c r="N40" s="44">
        <f t="shared" ca="1" si="13"/>
        <v>12</v>
      </c>
      <c r="O40" s="94">
        <f t="shared" ca="1" si="14"/>
        <v>3.3627814610304303</v>
      </c>
      <c r="P40" s="94">
        <f t="shared" ca="1" si="0"/>
        <v>33.627814610304306</v>
      </c>
      <c r="Q40" s="94">
        <f t="shared" ca="1" si="1"/>
        <v>33.627814610304306</v>
      </c>
      <c r="R40" s="94">
        <f t="shared" ca="1" si="2"/>
        <v>3.3627814610304307</v>
      </c>
      <c r="S40" s="94">
        <f t="shared" ca="1" si="18"/>
        <v>3.3627814610304303</v>
      </c>
      <c r="T40" s="4">
        <f t="shared" ca="1" si="3"/>
        <v>0</v>
      </c>
      <c r="U40" s="46">
        <f t="shared" ca="1" si="15"/>
        <v>1320.4258463549552</v>
      </c>
      <c r="V40" s="4">
        <f t="shared" ca="1" si="4"/>
        <v>0</v>
      </c>
      <c r="W40" s="13">
        <f t="shared" ca="1" si="5"/>
        <v>1173.6853073369441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0.53260804000000017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2.6364097980000011E-2</v>
      </c>
      <c r="L41" s="13">
        <f t="shared" ca="1" si="11"/>
        <v>62</v>
      </c>
      <c r="M41" s="7">
        <f t="shared" ca="1" si="12"/>
        <v>938</v>
      </c>
      <c r="N41" s="44">
        <f t="shared" ca="1" si="13"/>
        <v>12</v>
      </c>
      <c r="O41" s="94">
        <f t="shared" ca="1" si="14"/>
        <v>3.3627814610304303</v>
      </c>
      <c r="P41" s="94">
        <f t="shared" ca="1" si="0"/>
        <v>33.627814610304306</v>
      </c>
      <c r="Q41" s="94">
        <f t="shared" ca="1" si="1"/>
        <v>33.627814610304306</v>
      </c>
      <c r="R41" s="94">
        <f t="shared" ca="1" si="2"/>
        <v>3.3627814610304307</v>
      </c>
      <c r="S41" s="94">
        <f t="shared" ca="1" si="18"/>
        <v>3.3627814610304303</v>
      </c>
      <c r="T41" s="4">
        <f t="shared" ca="1" si="3"/>
        <v>8.8656699923933852E-2</v>
      </c>
      <c r="U41" s="46">
        <f t="shared" ca="1" si="15"/>
        <v>1307.4258463549552</v>
      </c>
      <c r="V41" s="4">
        <f t="shared" ca="1" si="4"/>
        <v>34.469103114886479</v>
      </c>
      <c r="W41" s="13">
        <f t="shared" ca="1" si="5"/>
        <v>508.36624129509602</v>
      </c>
      <c r="X41" s="4">
        <f t="shared" ca="1" si="6"/>
        <v>13.402617395228239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0.53260804000000017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91</v>
      </c>
      <c r="M42" s="7">
        <f t="shared" ca="1" si="12"/>
        <v>909</v>
      </c>
      <c r="N42" s="44">
        <f t="shared" ca="1" si="13"/>
        <v>12</v>
      </c>
      <c r="O42" s="94">
        <f t="shared" ca="1" si="14"/>
        <v>3.3627814610304303</v>
      </c>
      <c r="P42" s="94">
        <f t="shared" ca="1" si="0"/>
        <v>33.627814610304306</v>
      </c>
      <c r="Q42" s="94">
        <f t="shared" ca="1" si="1"/>
        <v>33.627814610304306</v>
      </c>
      <c r="R42" s="94">
        <f t="shared" ca="1" si="2"/>
        <v>3.3627814610304307</v>
      </c>
      <c r="S42" s="94">
        <f t="shared" ca="1" si="18"/>
        <v>3.3627814610304303</v>
      </c>
      <c r="T42" s="4">
        <f t="shared" ca="1" si="3"/>
        <v>0</v>
      </c>
      <c r="U42" s="46">
        <f t="shared" ca="1" si="15"/>
        <v>1336.4258463549552</v>
      </c>
      <c r="V42" s="4">
        <f t="shared" ca="1" si="4"/>
        <v>0</v>
      </c>
      <c r="W42" s="13">
        <f t="shared" ca="1" si="5"/>
        <v>4657.2334622929375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0.53260804000000017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78</v>
      </c>
      <c r="M43" s="7">
        <f t="shared" ca="1" si="12"/>
        <v>922</v>
      </c>
      <c r="N43" s="44">
        <f t="shared" ca="1" si="13"/>
        <v>12</v>
      </c>
      <c r="O43" s="94">
        <f t="shared" ca="1" si="14"/>
        <v>3.3627814610304303</v>
      </c>
      <c r="P43" s="94">
        <f t="shared" ca="1" si="0"/>
        <v>33.627814610304306</v>
      </c>
      <c r="Q43" s="94">
        <f t="shared" ca="1" si="1"/>
        <v>33.627814610304306</v>
      </c>
      <c r="R43" s="94">
        <f t="shared" ca="1" si="2"/>
        <v>3.3627814610304307</v>
      </c>
      <c r="S43" s="94">
        <f t="shared" ca="1" si="18"/>
        <v>3.3627814610304303</v>
      </c>
      <c r="T43" s="4">
        <f t="shared" ca="1" si="3"/>
        <v>0</v>
      </c>
      <c r="U43" s="46">
        <f t="shared" ca="1" si="15"/>
        <v>1323.4258463549552</v>
      </c>
      <c r="V43" s="4">
        <f t="shared" ca="1" si="4"/>
        <v>0</v>
      </c>
      <c r="W43" s="13">
        <f t="shared" ca="1" si="5"/>
        <v>3991.9143962510893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0.53260804000000017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65</v>
      </c>
      <c r="M44" s="7">
        <f t="shared" ca="1" si="12"/>
        <v>935</v>
      </c>
      <c r="N44" s="44">
        <f t="shared" ca="1" si="13"/>
        <v>12</v>
      </c>
      <c r="O44" s="94">
        <f t="shared" ca="1" si="14"/>
        <v>3.3627814610304303</v>
      </c>
      <c r="P44" s="94">
        <f t="shared" ca="1" si="0"/>
        <v>33.627814610304306</v>
      </c>
      <c r="Q44" s="94">
        <f t="shared" ca="1" si="1"/>
        <v>33.627814610304306</v>
      </c>
      <c r="R44" s="94">
        <f t="shared" ca="1" si="2"/>
        <v>3.3627814610304307</v>
      </c>
      <c r="S44" s="94">
        <f t="shared" ca="1" si="18"/>
        <v>3.3627814610304303</v>
      </c>
      <c r="T44" s="4">
        <f t="shared" ca="1" si="3"/>
        <v>0</v>
      </c>
      <c r="U44" s="46">
        <f t="shared" ca="1" si="15"/>
        <v>1310.4258463549552</v>
      </c>
      <c r="V44" s="4">
        <f t="shared" ca="1" si="4"/>
        <v>0</v>
      </c>
      <c r="W44" s="13">
        <f t="shared" ca="1" si="5"/>
        <v>3326.5953302092412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0.53260804000000017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52</v>
      </c>
      <c r="M45" s="7">
        <f t="shared" ca="1" si="12"/>
        <v>948</v>
      </c>
      <c r="N45" s="44">
        <f t="shared" ca="1" si="13"/>
        <v>12</v>
      </c>
      <c r="O45" s="94">
        <f t="shared" ca="1" si="14"/>
        <v>3.3627814610304303</v>
      </c>
      <c r="P45" s="94">
        <f t="shared" ca="1" si="0"/>
        <v>33.627814610304306</v>
      </c>
      <c r="Q45" s="94">
        <f t="shared" ca="1" si="1"/>
        <v>33.627814610304306</v>
      </c>
      <c r="R45" s="94">
        <f t="shared" ca="1" si="2"/>
        <v>3.3627814610304307</v>
      </c>
      <c r="S45" s="94">
        <f t="shared" ca="1" si="18"/>
        <v>3.3627814610304303</v>
      </c>
      <c r="T45" s="4">
        <f t="shared" ca="1" si="3"/>
        <v>0</v>
      </c>
      <c r="U45" s="46">
        <f t="shared" ca="1" si="15"/>
        <v>1297.4258463549552</v>
      </c>
      <c r="V45" s="4">
        <f t="shared" ca="1" si="4"/>
        <v>0</v>
      </c>
      <c r="W45" s="13">
        <f t="shared" ca="1" si="5"/>
        <v>2661.2762641673926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0.53260804000000017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39</v>
      </c>
      <c r="M46" s="7">
        <f t="shared" ca="1" si="12"/>
        <v>961</v>
      </c>
      <c r="N46" s="44">
        <f t="shared" ca="1" si="13"/>
        <v>13</v>
      </c>
      <c r="O46" s="94">
        <f t="shared" ca="1" si="14"/>
        <v>3.6066512348729369</v>
      </c>
      <c r="P46" s="94">
        <f t="shared" ca="1" si="0"/>
        <v>36.066512348729368</v>
      </c>
      <c r="Q46" s="94">
        <f t="shared" ca="1" si="1"/>
        <v>34.115554157989315</v>
      </c>
      <c r="R46" s="94">
        <f t="shared" ca="1" si="2"/>
        <v>3.5091033253359343</v>
      </c>
      <c r="S46" s="94">
        <f t="shared" ca="1" si="18"/>
        <v>3.6066512348729369</v>
      </c>
      <c r="T46" s="4">
        <f t="shared" ca="1" si="3"/>
        <v>0</v>
      </c>
      <c r="U46" s="46">
        <f t="shared" ca="1" si="15"/>
        <v>1363.0535716229474</v>
      </c>
      <c r="V46" s="4">
        <f t="shared" ca="1" si="4"/>
        <v>0</v>
      </c>
      <c r="W46" s="13">
        <f t="shared" ca="1" si="5"/>
        <v>1995.9571981255447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0.53260804000000017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26</v>
      </c>
      <c r="M47" s="7">
        <f t="shared" ca="1" si="12"/>
        <v>974</v>
      </c>
      <c r="N47" s="44">
        <f t="shared" ca="1" si="13"/>
        <v>13</v>
      </c>
      <c r="O47" s="94">
        <f t="shared" ca="1" si="14"/>
        <v>3.6066512348729369</v>
      </c>
      <c r="P47" s="94">
        <f t="shared" ca="1" si="0"/>
        <v>36.066512348729368</v>
      </c>
      <c r="Q47" s="94">
        <f t="shared" ca="1" si="1"/>
        <v>36.066512348729368</v>
      </c>
      <c r="R47" s="94">
        <f t="shared" ca="1" si="2"/>
        <v>3.6066512348729369</v>
      </c>
      <c r="S47" s="94">
        <f t="shared" ca="1" si="18"/>
        <v>3.6066512348729369</v>
      </c>
      <c r="T47" s="4">
        <f t="shared" ca="1" si="3"/>
        <v>0</v>
      </c>
      <c r="U47" s="46">
        <f t="shared" ca="1" si="15"/>
        <v>1350.0535716229474</v>
      </c>
      <c r="V47" s="4">
        <f t="shared" ca="1" si="4"/>
        <v>0</v>
      </c>
      <c r="W47" s="13">
        <f t="shared" ca="1" si="5"/>
        <v>1330.6381320836963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0.53260804000000017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13</v>
      </c>
      <c r="M48" s="7">
        <f t="shared" ca="1" si="12"/>
        <v>987</v>
      </c>
      <c r="N48" s="44">
        <f t="shared" ca="1" si="13"/>
        <v>13</v>
      </c>
      <c r="O48" s="94">
        <f t="shared" ca="1" si="14"/>
        <v>3.6066512348729369</v>
      </c>
      <c r="P48" s="94">
        <f t="shared" ca="1" si="0"/>
        <v>36.066512348729368</v>
      </c>
      <c r="Q48" s="94">
        <f t="shared" ca="1" si="1"/>
        <v>36.066512348729368</v>
      </c>
      <c r="R48" s="94">
        <f t="shared" ca="1" si="2"/>
        <v>3.6066512348729369</v>
      </c>
      <c r="S48" s="94">
        <f t="shared" ca="1" si="18"/>
        <v>3.6066512348729369</v>
      </c>
      <c r="T48" s="4">
        <f t="shared" ca="1" si="3"/>
        <v>0</v>
      </c>
      <c r="U48" s="46">
        <f t="shared" ca="1" si="15"/>
        <v>1337.0535716229474</v>
      </c>
      <c r="V48" s="4">
        <f t="shared" ca="1" si="4"/>
        <v>0</v>
      </c>
      <c r="W48" s="13">
        <f t="shared" ca="1" si="5"/>
        <v>665.31906604184815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0.53260804000000017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2.6630402000000033E-4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3.6066512348729369</v>
      </c>
      <c r="P49" s="94">
        <f t="shared" ca="1" si="0"/>
        <v>36.066512348729368</v>
      </c>
      <c r="Q49" s="94">
        <f t="shared" ca="1" si="1"/>
        <v>36.066512348729368</v>
      </c>
      <c r="R49" s="94">
        <f t="shared" ca="1" si="2"/>
        <v>3.6066512348729369</v>
      </c>
      <c r="S49" s="94">
        <f t="shared" ca="1" si="18"/>
        <v>3.6066512348729369</v>
      </c>
      <c r="T49" s="4">
        <f t="shared" ca="1" si="3"/>
        <v>9.604657225846285E-4</v>
      </c>
      <c r="U49" s="46">
        <f t="shared" ca="1" si="15"/>
        <v>1324.0535716229474</v>
      </c>
      <c r="V49" s="4">
        <f t="shared" ca="1" si="4"/>
        <v>0.35260078881854928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0.11691396000000003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215</v>
      </c>
      <c r="M50" s="7">
        <f t="shared" ca="1" si="12"/>
        <v>785</v>
      </c>
      <c r="N50" s="44">
        <f t="shared" ca="1" si="13"/>
        <v>10</v>
      </c>
      <c r="O50" s="94">
        <f t="shared" ca="1" si="14"/>
        <v>2.8734756952889686</v>
      </c>
      <c r="P50" s="94">
        <f t="shared" ca="1" si="0"/>
        <v>28.734756952889683</v>
      </c>
      <c r="Q50" s="94">
        <f t="shared" ca="1" si="1"/>
        <v>28.734756952889683</v>
      </c>
      <c r="R50" s="94">
        <f t="shared" ca="1" si="2"/>
        <v>2.8734756952889682</v>
      </c>
      <c r="S50" s="94">
        <f t="shared" ca="1" si="18"/>
        <v>2.8734756952889686</v>
      </c>
      <c r="T50" s="4">
        <f t="shared" ca="1" si="3"/>
        <v>0</v>
      </c>
      <c r="U50" s="46">
        <f t="shared" ca="1" si="15"/>
        <v>1302.6654207205322</v>
      </c>
      <c r="V50" s="4">
        <f t="shared" ca="1" si="4"/>
        <v>0</v>
      </c>
      <c r="W50" s="13">
        <f t="shared" ca="1" si="5"/>
        <v>9822.833165880973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0.11691396000000003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202</v>
      </c>
      <c r="M51" s="7">
        <f t="shared" ca="1" si="12"/>
        <v>798</v>
      </c>
      <c r="N51" s="44">
        <f t="shared" ca="1" si="13"/>
        <v>11</v>
      </c>
      <c r="O51" s="94">
        <f t="shared" ca="1" si="14"/>
        <v>3.1221710451031068</v>
      </c>
      <c r="P51" s="94">
        <f t="shared" ca="1" si="0"/>
        <v>30.475624401588647</v>
      </c>
      <c r="Q51" s="94">
        <f t="shared" ca="1" si="1"/>
        <v>28.734756952889683</v>
      </c>
      <c r="R51" s="94">
        <f t="shared" ca="1" si="2"/>
        <v>2.9605190677239164</v>
      </c>
      <c r="S51" s="94">
        <f t="shared" ca="1" si="18"/>
        <v>3.1221710451031068</v>
      </c>
      <c r="T51" s="4">
        <f t="shared" ca="1" si="3"/>
        <v>0</v>
      </c>
      <c r="U51" s="46">
        <f t="shared" ca="1" si="15"/>
        <v>1369.8489930120361</v>
      </c>
      <c r="V51" s="4">
        <f t="shared" ca="1" si="4"/>
        <v>0</v>
      </c>
      <c r="W51" s="13">
        <f t="shared" ca="1" si="5"/>
        <v>9157.5140998391234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0.11691396000000003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189</v>
      </c>
      <c r="M52" s="7">
        <f t="shared" ca="1" si="12"/>
        <v>811</v>
      </c>
      <c r="N52" s="44">
        <f t="shared" ca="1" si="13"/>
        <v>11</v>
      </c>
      <c r="O52" s="94">
        <f t="shared" ca="1" si="14"/>
        <v>3.1221710451031068</v>
      </c>
      <c r="P52" s="94">
        <f t="shared" ca="1" si="0"/>
        <v>31.221710451031072</v>
      </c>
      <c r="Q52" s="94">
        <f t="shared" ca="1" si="1"/>
        <v>31.221710451031072</v>
      </c>
      <c r="R52" s="94">
        <f t="shared" ca="1" si="2"/>
        <v>3.1221710451031073</v>
      </c>
      <c r="S52" s="94">
        <f t="shared" ca="1" si="18"/>
        <v>3.1221710451031068</v>
      </c>
      <c r="T52" s="4">
        <f t="shared" ca="1" si="3"/>
        <v>0</v>
      </c>
      <c r="U52" s="46">
        <f t="shared" ca="1" si="15"/>
        <v>1356.8489930120361</v>
      </c>
      <c r="V52" s="4">
        <f t="shared" ca="1" si="4"/>
        <v>0</v>
      </c>
      <c r="W52" s="13">
        <f t="shared" ca="1" si="5"/>
        <v>8492.1950337972758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0.11691396000000003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176</v>
      </c>
      <c r="M53" s="7">
        <f t="shared" ca="1" si="12"/>
        <v>824</v>
      </c>
      <c r="N53" s="44">
        <f t="shared" ca="1" si="13"/>
        <v>11</v>
      </c>
      <c r="O53" s="94">
        <f t="shared" ca="1" si="14"/>
        <v>3.1221710451031068</v>
      </c>
      <c r="P53" s="94">
        <f t="shared" ca="1" si="0"/>
        <v>31.221710451031072</v>
      </c>
      <c r="Q53" s="94">
        <f t="shared" ca="1" si="1"/>
        <v>31.221710451031072</v>
      </c>
      <c r="R53" s="94">
        <f t="shared" ca="1" si="2"/>
        <v>3.1221710451031073</v>
      </c>
      <c r="S53" s="94">
        <f t="shared" ca="1" si="18"/>
        <v>3.1221710451031068</v>
      </c>
      <c r="T53" s="4">
        <f t="shared" ca="1" si="3"/>
        <v>0</v>
      </c>
      <c r="U53" s="46">
        <f t="shared" ca="1" si="15"/>
        <v>1343.8489930120361</v>
      </c>
      <c r="V53" s="4">
        <f t="shared" ca="1" si="4"/>
        <v>0</v>
      </c>
      <c r="W53" s="13">
        <f t="shared" ca="1" si="5"/>
        <v>7826.8759677554272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0.11691396000000003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163</v>
      </c>
      <c r="M54" s="7">
        <f t="shared" ca="1" si="12"/>
        <v>837</v>
      </c>
      <c r="N54" s="44">
        <f t="shared" ca="1" si="13"/>
        <v>11</v>
      </c>
      <c r="O54" s="94">
        <f t="shared" ca="1" si="14"/>
        <v>3.1221710451031068</v>
      </c>
      <c r="P54" s="94">
        <f t="shared" ca="1" si="0"/>
        <v>31.221710451031072</v>
      </c>
      <c r="Q54" s="94">
        <f t="shared" ca="1" si="1"/>
        <v>31.221710451031072</v>
      </c>
      <c r="R54" s="94">
        <f t="shared" ca="1" si="2"/>
        <v>3.1221710451031073</v>
      </c>
      <c r="S54" s="94">
        <f t="shared" ca="1" si="18"/>
        <v>3.1221710451031068</v>
      </c>
      <c r="T54" s="4">
        <f t="shared" ca="1" si="3"/>
        <v>0</v>
      </c>
      <c r="U54" s="46">
        <f t="shared" ca="1" si="15"/>
        <v>1330.8489930120361</v>
      </c>
      <c r="V54" s="4">
        <f t="shared" ca="1" si="4"/>
        <v>0</v>
      </c>
      <c r="W54" s="13">
        <f t="shared" ca="1" si="5"/>
        <v>7161.5569017135795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0.11691396000000003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150</v>
      </c>
      <c r="M55" s="7">
        <f t="shared" ca="1" si="12"/>
        <v>850</v>
      </c>
      <c r="N55" s="44">
        <f t="shared" ca="1" si="13"/>
        <v>11</v>
      </c>
      <c r="O55" s="94">
        <f t="shared" ca="1" si="14"/>
        <v>3.1221710451031068</v>
      </c>
      <c r="P55" s="94">
        <f t="shared" ca="1" si="0"/>
        <v>31.221710451031072</v>
      </c>
      <c r="Q55" s="94">
        <f t="shared" ca="1" si="1"/>
        <v>31.221710451031072</v>
      </c>
      <c r="R55" s="94">
        <f t="shared" ca="1" si="2"/>
        <v>3.1221710451031073</v>
      </c>
      <c r="S55" s="94">
        <f t="shared" ca="1" si="18"/>
        <v>3.1221710451031068</v>
      </c>
      <c r="T55" s="4">
        <f t="shared" ca="1" si="3"/>
        <v>0</v>
      </c>
      <c r="U55" s="46">
        <f t="shared" ca="1" si="15"/>
        <v>1317.8489930120361</v>
      </c>
      <c r="V55" s="4">
        <f t="shared" ca="1" si="4"/>
        <v>0</v>
      </c>
      <c r="W55" s="13">
        <f t="shared" ca="1" si="5"/>
        <v>6496.2378356717309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0.11691396000000003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0.10885800358620003</v>
      </c>
      <c r="L56" s="13">
        <f ca="1">MAX((G56+H56)*Set1WSTP + I56*$B$6, Set1SaveTP)</f>
        <v>137</v>
      </c>
      <c r="M56" s="7">
        <f t="shared" ca="1" si="12"/>
        <v>863</v>
      </c>
      <c r="N56" s="44">
        <f t="shared" ca="1" si="13"/>
        <v>11</v>
      </c>
      <c r="O56" s="94">
        <f t="shared" ca="1" si="14"/>
        <v>3.1221710451031068</v>
      </c>
      <c r="P56" s="94">
        <f t="shared" ca="1" si="0"/>
        <v>31.221710451031072</v>
      </c>
      <c r="Q56" s="94">
        <f t="shared" ca="1" si="1"/>
        <v>31.221710451031072</v>
      </c>
      <c r="R56" s="94">
        <f t="shared" ca="1" si="2"/>
        <v>3.1221710451031073</v>
      </c>
      <c r="S56" s="94">
        <f t="shared" ca="1" si="18"/>
        <v>3.1221710451031068</v>
      </c>
      <c r="T56" s="4">
        <f t="shared" ca="1" si="3"/>
        <v>0.3398733068245639</v>
      </c>
      <c r="U56" s="46">
        <f t="shared" ca="1" si="15"/>
        <v>1304.8489930120361</v>
      </c>
      <c r="V56" s="4">
        <f t="shared" ca="1" si="4"/>
        <v>142.04325636075373</v>
      </c>
      <c r="W56" s="13">
        <f t="shared" ca="1" si="5"/>
        <v>5830.9187696298832</v>
      </c>
      <c r="X56" s="4">
        <f t="shared" ca="1" si="6"/>
        <v>634.74217633521084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0.11691396000000003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1.0995757938000012E-3</v>
      </c>
      <c r="L57" s="13">
        <f t="shared" ca="1" si="11"/>
        <v>124</v>
      </c>
      <c r="M57" s="7">
        <f t="shared" ca="1" si="12"/>
        <v>876</v>
      </c>
      <c r="N57" s="44">
        <f t="shared" ca="1" si="13"/>
        <v>12</v>
      </c>
      <c r="O57" s="94">
        <f t="shared" ca="1" si="14"/>
        <v>3.3627814610304303</v>
      </c>
      <c r="P57" s="94">
        <f t="shared" ca="1" si="0"/>
        <v>32.665372946595014</v>
      </c>
      <c r="Q57" s="94">
        <f t="shared" ca="1" si="1"/>
        <v>31.221710451031072</v>
      </c>
      <c r="R57" s="94">
        <f t="shared" ca="1" si="2"/>
        <v>3.1943541698813043</v>
      </c>
      <c r="S57" s="94">
        <f t="shared" ca="1" si="18"/>
        <v>3.3627814610304303</v>
      </c>
      <c r="T57" s="4">
        <f t="shared" ca="1" si="3"/>
        <v>3.6976330943884633E-3</v>
      </c>
      <c r="U57" s="46">
        <f t="shared" ca="1" si="15"/>
        <v>1369.4258463549552</v>
      </c>
      <c r="V57" s="4">
        <f t="shared" ca="1" si="4"/>
        <v>1.5057875120559883</v>
      </c>
      <c r="W57" s="13">
        <f t="shared" ca="1" si="5"/>
        <v>5165.5997035880346</v>
      </c>
      <c r="X57" s="4">
        <f t="shared" ca="1" si="6"/>
        <v>5.6799683945258641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0.11691396000000003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153</v>
      </c>
      <c r="M58" s="7">
        <f t="shared" ca="1" si="12"/>
        <v>847</v>
      </c>
      <c r="N58" s="44">
        <f t="shared" ca="1" si="13"/>
        <v>11</v>
      </c>
      <c r="O58" s="94">
        <f t="shared" ca="1" si="14"/>
        <v>3.1221710451031068</v>
      </c>
      <c r="P58" s="94">
        <f t="shared" ca="1" si="0"/>
        <v>31.221710451031072</v>
      </c>
      <c r="Q58" s="94">
        <f t="shared" ca="1" si="1"/>
        <v>31.221710451031072</v>
      </c>
      <c r="R58" s="94">
        <f t="shared" ca="1" si="2"/>
        <v>3.1221710451031073</v>
      </c>
      <c r="S58" s="94">
        <f t="shared" ca="1" si="18"/>
        <v>3.1221710451031068</v>
      </c>
      <c r="T58" s="4">
        <f t="shared" ca="1" si="3"/>
        <v>0</v>
      </c>
      <c r="U58" s="46">
        <f t="shared" ca="1" si="15"/>
        <v>1320.8489930120361</v>
      </c>
      <c r="V58" s="4">
        <f t="shared" ca="1" si="4"/>
        <v>0</v>
      </c>
      <c r="W58" s="13">
        <f t="shared" ca="1" si="5"/>
        <v>9314.4669245858749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0.11691396000000003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140</v>
      </c>
      <c r="M59" s="7">
        <f t="shared" ca="1" si="12"/>
        <v>860</v>
      </c>
      <c r="N59" s="44">
        <f t="shared" ca="1" si="13"/>
        <v>11</v>
      </c>
      <c r="O59" s="94">
        <f t="shared" ca="1" si="14"/>
        <v>3.1221710451031068</v>
      </c>
      <c r="P59" s="94">
        <f t="shared" ca="1" si="0"/>
        <v>31.221710451031072</v>
      </c>
      <c r="Q59" s="94">
        <f t="shared" ca="1" si="1"/>
        <v>31.221710451031072</v>
      </c>
      <c r="R59" s="94">
        <f t="shared" ca="1" si="2"/>
        <v>3.1221710451031073</v>
      </c>
      <c r="S59" s="94">
        <f t="shared" ca="1" si="18"/>
        <v>3.1221710451031068</v>
      </c>
      <c r="T59" s="4">
        <f t="shared" ca="1" si="3"/>
        <v>0</v>
      </c>
      <c r="U59" s="46">
        <f t="shared" ca="1" si="15"/>
        <v>1307.8489930120361</v>
      </c>
      <c r="V59" s="4">
        <f t="shared" ca="1" si="4"/>
        <v>0</v>
      </c>
      <c r="W59" s="13">
        <f t="shared" ca="1" si="5"/>
        <v>8649.1478585440273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0.11691396000000003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127</v>
      </c>
      <c r="M60" s="7">
        <f t="shared" ca="1" si="12"/>
        <v>873</v>
      </c>
      <c r="N60" s="44">
        <f t="shared" ca="1" si="13"/>
        <v>12</v>
      </c>
      <c r="O60" s="94">
        <f t="shared" ca="1" si="14"/>
        <v>3.3627814610304303</v>
      </c>
      <c r="P60" s="94">
        <f t="shared" ca="1" si="0"/>
        <v>31.94354169881305</v>
      </c>
      <c r="Q60" s="94">
        <f t="shared" ca="1" si="1"/>
        <v>31.221710451031072</v>
      </c>
      <c r="R60" s="94">
        <f t="shared" ca="1" si="2"/>
        <v>3.158262607492206</v>
      </c>
      <c r="S60" s="94">
        <f t="shared" ca="1" si="18"/>
        <v>3.3627814610304303</v>
      </c>
      <c r="T60" s="4">
        <f t="shared" ca="1" si="3"/>
        <v>0</v>
      </c>
      <c r="U60" s="46">
        <f t="shared" ca="1" si="15"/>
        <v>1372.4258463549552</v>
      </c>
      <c r="V60" s="4">
        <f t="shared" ca="1" si="4"/>
        <v>0</v>
      </c>
      <c r="W60" s="13">
        <f t="shared" ca="1" si="5"/>
        <v>7983.8287925021796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0.11691396000000003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114</v>
      </c>
      <c r="M61" s="7">
        <f t="shared" ca="1" si="12"/>
        <v>886</v>
      </c>
      <c r="N61" s="44">
        <f t="shared" ca="1" si="13"/>
        <v>12</v>
      </c>
      <c r="O61" s="94">
        <f t="shared" ca="1" si="14"/>
        <v>3.3627814610304303</v>
      </c>
      <c r="P61" s="94">
        <f t="shared" ca="1" si="0"/>
        <v>33.627814610304306</v>
      </c>
      <c r="Q61" s="94">
        <f t="shared" ca="1" si="1"/>
        <v>32.665372946595014</v>
      </c>
      <c r="R61" s="94">
        <f t="shared" ca="1" si="2"/>
        <v>3.3146593778449658</v>
      </c>
      <c r="S61" s="94">
        <f t="shared" ca="1" si="18"/>
        <v>3.3627814610304303</v>
      </c>
      <c r="T61" s="4">
        <f t="shared" ca="1" si="3"/>
        <v>0</v>
      </c>
      <c r="U61" s="46">
        <f t="shared" ca="1" si="15"/>
        <v>1359.4258463549552</v>
      </c>
      <c r="V61" s="4">
        <f t="shared" ca="1" si="4"/>
        <v>0</v>
      </c>
      <c r="W61" s="13">
        <f t="shared" ca="1" si="5"/>
        <v>7318.509726460331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0.11691396000000003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101</v>
      </c>
      <c r="M62" s="7">
        <f t="shared" ca="1" si="12"/>
        <v>899</v>
      </c>
      <c r="N62" s="44">
        <f t="shared" ca="1" si="13"/>
        <v>12</v>
      </c>
      <c r="O62" s="94">
        <f t="shared" ca="1" si="14"/>
        <v>3.3627814610304303</v>
      </c>
      <c r="P62" s="94">
        <f t="shared" ca="1" si="0"/>
        <v>33.627814610304306</v>
      </c>
      <c r="Q62" s="94">
        <f t="shared" ca="1" si="1"/>
        <v>33.627814610304306</v>
      </c>
      <c r="R62" s="94">
        <f t="shared" ca="1" si="2"/>
        <v>3.3627814610304307</v>
      </c>
      <c r="S62" s="94">
        <f t="shared" ca="1" si="18"/>
        <v>3.3627814610304303</v>
      </c>
      <c r="T62" s="4">
        <f t="shared" ca="1" si="3"/>
        <v>0</v>
      </c>
      <c r="U62" s="46">
        <f t="shared" ca="1" si="15"/>
        <v>1346.4258463549552</v>
      </c>
      <c r="V62" s="4">
        <f t="shared" ca="1" si="4"/>
        <v>0</v>
      </c>
      <c r="W62" s="13">
        <f t="shared" ca="1" si="5"/>
        <v>6653.1906604184833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0.11691396000000003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88</v>
      </c>
      <c r="M63" s="7">
        <f t="shared" ca="1" si="12"/>
        <v>912</v>
      </c>
      <c r="N63" s="44">
        <f t="shared" ca="1" si="13"/>
        <v>12</v>
      </c>
      <c r="O63" s="94">
        <f t="shared" ca="1" si="14"/>
        <v>3.3627814610304303</v>
      </c>
      <c r="P63" s="94">
        <f t="shared" ca="1" si="0"/>
        <v>33.627814610304306</v>
      </c>
      <c r="Q63" s="94">
        <f t="shared" ca="1" si="1"/>
        <v>33.627814610304306</v>
      </c>
      <c r="R63" s="94">
        <f t="shared" ca="1" si="2"/>
        <v>3.3627814610304307</v>
      </c>
      <c r="S63" s="94">
        <f t="shared" ca="1" si="18"/>
        <v>3.3627814610304303</v>
      </c>
      <c r="T63" s="4">
        <f t="shared" ca="1" si="3"/>
        <v>0</v>
      </c>
      <c r="U63" s="46">
        <f t="shared" ca="1" si="15"/>
        <v>1333.4258463549552</v>
      </c>
      <c r="V63" s="4">
        <f t="shared" ca="1" si="4"/>
        <v>0</v>
      </c>
      <c r="W63" s="13">
        <f t="shared" ca="1" si="5"/>
        <v>5987.8715943766347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0.11691396000000003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1.0995757938000012E-3</v>
      </c>
      <c r="L64" s="13">
        <f t="shared" ca="1" si="11"/>
        <v>75</v>
      </c>
      <c r="M64" s="7">
        <f t="shared" ca="1" si="12"/>
        <v>925</v>
      </c>
      <c r="N64" s="44">
        <f t="shared" ca="1" si="13"/>
        <v>12</v>
      </c>
      <c r="O64" s="94">
        <f t="shared" ca="1" si="14"/>
        <v>3.3627814610304303</v>
      </c>
      <c r="P64" s="94">
        <f t="shared" ca="1" si="0"/>
        <v>33.627814610304306</v>
      </c>
      <c r="Q64" s="94">
        <f t="shared" ca="1" si="1"/>
        <v>33.627814610304306</v>
      </c>
      <c r="R64" s="94">
        <f t="shared" ca="1" si="2"/>
        <v>3.3627814610304307</v>
      </c>
      <c r="S64" s="94">
        <f t="shared" ca="1" si="18"/>
        <v>3.3627814610304303</v>
      </c>
      <c r="T64" s="4">
        <f t="shared" ca="1" si="3"/>
        <v>3.6976330943884633E-3</v>
      </c>
      <c r="U64" s="46">
        <f t="shared" ca="1" si="15"/>
        <v>1320.4258463549552</v>
      </c>
      <c r="V64" s="4">
        <f t="shared" ca="1" si="4"/>
        <v>1.4519082981597882</v>
      </c>
      <c r="W64" s="13">
        <f t="shared" ca="1" si="5"/>
        <v>5322.552528334787</v>
      </c>
      <c r="X64" s="4">
        <f t="shared" ca="1" si="6"/>
        <v>5.8525499213859264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0.11691396000000003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1.1106826200000021E-5</v>
      </c>
      <c r="L65" s="13">
        <f t="shared" ca="1" si="11"/>
        <v>62</v>
      </c>
      <c r="M65" s="7">
        <f t="shared" ca="1" si="12"/>
        <v>938</v>
      </c>
      <c r="N65" s="44">
        <f t="shared" ca="1" si="13"/>
        <v>12</v>
      </c>
      <c r="O65" s="94">
        <f t="shared" ca="1" si="14"/>
        <v>3.3627814610304303</v>
      </c>
      <c r="P65" s="94">
        <f t="shared" ca="1" si="0"/>
        <v>33.627814610304306</v>
      </c>
      <c r="Q65" s="94">
        <f t="shared" ca="1" si="1"/>
        <v>33.627814610304306</v>
      </c>
      <c r="R65" s="94">
        <f t="shared" ca="1" si="2"/>
        <v>3.3627814610304307</v>
      </c>
      <c r="S65" s="94">
        <f t="shared" ca="1" si="18"/>
        <v>3.3627814610304303</v>
      </c>
      <c r="T65" s="4">
        <f t="shared" ca="1" si="3"/>
        <v>3.7349829236247137E-5</v>
      </c>
      <c r="U65" s="46">
        <f t="shared" ca="1" si="15"/>
        <v>1307.4258463549552</v>
      </c>
      <c r="V65" s="4">
        <f t="shared" ca="1" si="4"/>
        <v>1.4521351644852418E-2</v>
      </c>
      <c r="W65" s="13">
        <f t="shared" ca="1" si="5"/>
        <v>4657.2334622929384</v>
      </c>
      <c r="X65" s="4">
        <f t="shared" ca="1" si="6"/>
        <v>5.1727082638512022E-2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0.11691396000000003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153</v>
      </c>
      <c r="M66" s="7">
        <f t="shared" ca="1" si="12"/>
        <v>847</v>
      </c>
      <c r="N66" s="44">
        <f t="shared" ca="1" si="13"/>
        <v>11</v>
      </c>
      <c r="O66" s="94">
        <f t="shared" ca="1" si="14"/>
        <v>3.1221710451031068</v>
      </c>
      <c r="P66" s="94">
        <f t="shared" ca="1" si="0"/>
        <v>31.221710451031072</v>
      </c>
      <c r="Q66" s="94">
        <f t="shared" ca="1" si="1"/>
        <v>31.221710451031072</v>
      </c>
      <c r="R66" s="94">
        <f t="shared" ca="1" si="2"/>
        <v>3.1221710451031073</v>
      </c>
      <c r="S66" s="94">
        <f t="shared" ca="1" si="18"/>
        <v>3.1221710451031068</v>
      </c>
      <c r="T66" s="4">
        <f t="shared" ca="1" si="3"/>
        <v>0</v>
      </c>
      <c r="U66" s="46">
        <f t="shared" ca="1" si="15"/>
        <v>1320.8489930120361</v>
      </c>
      <c r="V66" s="4">
        <f t="shared" ca="1" si="4"/>
        <v>0</v>
      </c>
      <c r="W66" s="13">
        <f t="shared" ca="1" si="5"/>
        <v>5165.5997035880337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0.11691396000000003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140</v>
      </c>
      <c r="M67" s="7">
        <f t="shared" ca="1" si="12"/>
        <v>860</v>
      </c>
      <c r="N67" s="44">
        <f t="shared" ca="1" si="13"/>
        <v>11</v>
      </c>
      <c r="O67" s="94">
        <f t="shared" ca="1" si="14"/>
        <v>3.1221710451031068</v>
      </c>
      <c r="P67" s="94">
        <f t="shared" ca="1" si="0"/>
        <v>31.221710451031072</v>
      </c>
      <c r="Q67" s="94">
        <f t="shared" ca="1" si="1"/>
        <v>31.221710451031072</v>
      </c>
      <c r="R67" s="94">
        <f t="shared" ca="1" si="2"/>
        <v>3.1221710451031073</v>
      </c>
      <c r="S67" s="94">
        <f t="shared" ca="1" si="18"/>
        <v>3.1221710451031068</v>
      </c>
      <c r="T67" s="4">
        <f t="shared" ca="1" si="3"/>
        <v>0</v>
      </c>
      <c r="U67" s="46">
        <f t="shared" ca="1" si="15"/>
        <v>1307.8489930120361</v>
      </c>
      <c r="V67" s="4">
        <f t="shared" ca="1" si="4"/>
        <v>0</v>
      </c>
      <c r="W67" s="13">
        <f t="shared" ca="1" si="5"/>
        <v>4500.2806375461851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0.11691396000000003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127</v>
      </c>
      <c r="M68" s="7">
        <f t="shared" ca="1" si="12"/>
        <v>873</v>
      </c>
      <c r="N68" s="44">
        <f t="shared" ca="1" si="13"/>
        <v>12</v>
      </c>
      <c r="O68" s="94">
        <f t="shared" ca="1" si="14"/>
        <v>3.3627814610304303</v>
      </c>
      <c r="P68" s="94">
        <f t="shared" ca="1" si="0"/>
        <v>31.94354169881305</v>
      </c>
      <c r="Q68" s="94">
        <f t="shared" ca="1" si="1"/>
        <v>31.221710451031072</v>
      </c>
      <c r="R68" s="94">
        <f t="shared" ca="1" si="2"/>
        <v>3.158262607492206</v>
      </c>
      <c r="S68" s="94">
        <f t="shared" ca="1" si="18"/>
        <v>3.3627814610304303</v>
      </c>
      <c r="T68" s="4">
        <f t="shared" ca="1" si="3"/>
        <v>0</v>
      </c>
      <c r="U68" s="46">
        <f t="shared" ca="1" si="15"/>
        <v>1372.4258463549552</v>
      </c>
      <c r="V68" s="4">
        <f t="shared" ca="1" si="4"/>
        <v>0</v>
      </c>
      <c r="W68" s="13">
        <f t="shared" ca="1" si="5"/>
        <v>3834.9615715043374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0.11691396000000003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114</v>
      </c>
      <c r="M69" s="7">
        <f t="shared" ca="1" si="12"/>
        <v>886</v>
      </c>
      <c r="N69" s="44">
        <f t="shared" ca="1" si="13"/>
        <v>12</v>
      </c>
      <c r="O69" s="94">
        <f t="shared" ca="1" si="14"/>
        <v>3.3627814610304303</v>
      </c>
      <c r="P69" s="94">
        <f t="shared" ca="1" si="0"/>
        <v>33.627814610304306</v>
      </c>
      <c r="Q69" s="94">
        <f t="shared" ca="1" si="1"/>
        <v>32.665372946595014</v>
      </c>
      <c r="R69" s="94">
        <f t="shared" ca="1" si="2"/>
        <v>3.3146593778449658</v>
      </c>
      <c r="S69" s="94">
        <f t="shared" ca="1" si="18"/>
        <v>3.3627814610304303</v>
      </c>
      <c r="T69" s="4">
        <f t="shared" ca="1" si="3"/>
        <v>0</v>
      </c>
      <c r="U69" s="46">
        <f t="shared" ca="1" si="15"/>
        <v>1359.4258463549552</v>
      </c>
      <c r="V69" s="4">
        <f t="shared" ca="1" si="4"/>
        <v>0</v>
      </c>
      <c r="W69" s="13">
        <f t="shared" ca="1" si="5"/>
        <v>3169.6425054624888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0.11691396000000003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101</v>
      </c>
      <c r="M70" s="7">
        <f t="shared" ca="1" si="12"/>
        <v>899</v>
      </c>
      <c r="N70" s="44">
        <f t="shared" ca="1" si="13"/>
        <v>12</v>
      </c>
      <c r="O70" s="94">
        <f t="shared" ca="1" si="14"/>
        <v>3.3627814610304303</v>
      </c>
      <c r="P70" s="94">
        <f t="shared" ca="1" si="0"/>
        <v>33.627814610304306</v>
      </c>
      <c r="Q70" s="94">
        <f t="shared" ca="1" si="1"/>
        <v>33.627814610304306</v>
      </c>
      <c r="R70" s="94">
        <f t="shared" ca="1" si="2"/>
        <v>3.3627814610304307</v>
      </c>
      <c r="S70" s="94">
        <f t="shared" ca="1" si="18"/>
        <v>3.3627814610304303</v>
      </c>
      <c r="T70" s="4">
        <f t="shared" ca="1" si="3"/>
        <v>0</v>
      </c>
      <c r="U70" s="46">
        <f t="shared" ca="1" si="15"/>
        <v>1346.4258463549552</v>
      </c>
      <c r="V70" s="4">
        <f t="shared" ca="1" si="4"/>
        <v>0</v>
      </c>
      <c r="W70" s="13">
        <f t="shared" ca="1" si="5"/>
        <v>2504.3234394206406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0.11691396000000003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88</v>
      </c>
      <c r="M71" s="7">
        <f t="shared" ca="1" si="12"/>
        <v>912</v>
      </c>
      <c r="N71" s="44">
        <f t="shared" ca="1" si="13"/>
        <v>12</v>
      </c>
      <c r="O71" s="94">
        <f t="shared" ca="1" si="14"/>
        <v>3.3627814610304303</v>
      </c>
      <c r="P71" s="94">
        <f t="shared" ca="1" si="0"/>
        <v>33.627814610304306</v>
      </c>
      <c r="Q71" s="94">
        <f t="shared" ca="1" si="1"/>
        <v>33.627814610304306</v>
      </c>
      <c r="R71" s="94">
        <f t="shared" ca="1" si="2"/>
        <v>3.3627814610304307</v>
      </c>
      <c r="S71" s="94">
        <f t="shared" ca="1" si="18"/>
        <v>3.3627814610304303</v>
      </c>
      <c r="T71" s="4">
        <f t="shared" ca="1" si="3"/>
        <v>0</v>
      </c>
      <c r="U71" s="46">
        <f t="shared" ca="1" si="15"/>
        <v>1333.4258463549552</v>
      </c>
      <c r="V71" s="4">
        <f t="shared" ca="1" si="4"/>
        <v>0</v>
      </c>
      <c r="W71" s="13">
        <f t="shared" ca="1" si="5"/>
        <v>1839.0043733787923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0.11691396000000003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5.7293686098000016E-3</v>
      </c>
      <c r="L72" s="13">
        <f t="shared" ca="1" si="11"/>
        <v>75</v>
      </c>
      <c r="M72" s="7">
        <f t="shared" ca="1" si="12"/>
        <v>925</v>
      </c>
      <c r="N72" s="44">
        <f t="shared" ca="1" si="13"/>
        <v>12</v>
      </c>
      <c r="O72" s="94">
        <f t="shared" ca="1" si="14"/>
        <v>3.3627814610304303</v>
      </c>
      <c r="P72" s="94">
        <f t="shared" ca="1" si="0"/>
        <v>33.627814610304306</v>
      </c>
      <c r="Q72" s="94">
        <f t="shared" ca="1" si="1"/>
        <v>33.627814610304306</v>
      </c>
      <c r="R72" s="94">
        <f t="shared" ca="1" si="2"/>
        <v>3.3627814610304307</v>
      </c>
      <c r="S72" s="94">
        <f t="shared" ca="1" si="18"/>
        <v>3.3627814610304303</v>
      </c>
      <c r="T72" s="4">
        <f t="shared" ca="1" si="3"/>
        <v>1.9266614544445136E-2</v>
      </c>
      <c r="U72" s="46">
        <f t="shared" ca="1" si="15"/>
        <v>1320.4258463549552</v>
      </c>
      <c r="V72" s="4">
        <f t="shared" ca="1" si="4"/>
        <v>7.5652063956746805</v>
      </c>
      <c r="W72" s="13">
        <f t="shared" ca="1" si="5"/>
        <v>1173.6853073369441</v>
      </c>
      <c r="X72" s="4">
        <f t="shared" ca="1" si="6"/>
        <v>6.7244757576397554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0.11691396000000003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5.7872410200000063E-5</v>
      </c>
      <c r="L73" s="13">
        <f t="shared" ca="1" si="11"/>
        <v>62</v>
      </c>
      <c r="M73" s="7">
        <f t="shared" ca="1" si="12"/>
        <v>938</v>
      </c>
      <c r="N73" s="44">
        <f t="shared" ca="1" si="13"/>
        <v>12</v>
      </c>
      <c r="O73" s="94">
        <f t="shared" ca="1" si="14"/>
        <v>3.3627814610304303</v>
      </c>
      <c r="P73" s="94">
        <f t="shared" ca="1" si="0"/>
        <v>33.627814610304306</v>
      </c>
      <c r="Q73" s="94">
        <f t="shared" ca="1" si="1"/>
        <v>33.627814610304306</v>
      </c>
      <c r="R73" s="94">
        <f t="shared" ca="1" si="2"/>
        <v>3.3627814610304307</v>
      </c>
      <c r="S73" s="94">
        <f t="shared" ca="1" si="18"/>
        <v>3.3627814610304303</v>
      </c>
      <c r="T73" s="4">
        <f t="shared" ca="1" si="3"/>
        <v>1.9461226812570858E-4</v>
      </c>
      <c r="U73" s="46">
        <f t="shared" ca="1" si="15"/>
        <v>1307.4258463549552</v>
      </c>
      <c r="V73" s="4">
        <f t="shared" ca="1" si="4"/>
        <v>7.5663884886336227E-2</v>
      </c>
      <c r="W73" s="13">
        <f t="shared" ca="1" si="5"/>
        <v>508.36624129509602</v>
      </c>
      <c r="X73" s="4">
        <f t="shared" ca="1" si="6"/>
        <v>2.9420379648062007E-2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0.11691396000000003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91</v>
      </c>
      <c r="M74" s="7">
        <f t="shared" ca="1" si="12"/>
        <v>909</v>
      </c>
      <c r="N74" s="44">
        <f t="shared" ca="1" si="13"/>
        <v>12</v>
      </c>
      <c r="O74" s="94">
        <f t="shared" ca="1" si="14"/>
        <v>3.3627814610304303</v>
      </c>
      <c r="P74" s="94">
        <f t="shared" ca="1" si="0"/>
        <v>33.627814610304306</v>
      </c>
      <c r="Q74" s="94">
        <f t="shared" ca="1" si="1"/>
        <v>33.627814610304306</v>
      </c>
      <c r="R74" s="94">
        <f t="shared" ca="1" si="2"/>
        <v>3.3627814610304307</v>
      </c>
      <c r="S74" s="94">
        <f t="shared" ca="1" si="18"/>
        <v>3.3627814610304303</v>
      </c>
      <c r="T74" s="4">
        <f t="shared" ca="1" si="3"/>
        <v>0</v>
      </c>
      <c r="U74" s="46">
        <f t="shared" ca="1" si="15"/>
        <v>1336.4258463549552</v>
      </c>
      <c r="V74" s="4">
        <f t="shared" ca="1" si="4"/>
        <v>0</v>
      </c>
      <c r="W74" s="13">
        <f t="shared" ca="1" si="5"/>
        <v>4657.2334622929375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0.11691396000000003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78</v>
      </c>
      <c r="M75" s="7">
        <f t="shared" ca="1" si="12"/>
        <v>922</v>
      </c>
      <c r="N75" s="44">
        <f t="shared" ca="1" si="13"/>
        <v>12</v>
      </c>
      <c r="O75" s="94">
        <f t="shared" ca="1" si="14"/>
        <v>3.3627814610304303</v>
      </c>
      <c r="P75" s="94">
        <f t="shared" ca="1" si="0"/>
        <v>33.627814610304306</v>
      </c>
      <c r="Q75" s="94">
        <f t="shared" ca="1" si="1"/>
        <v>33.627814610304306</v>
      </c>
      <c r="R75" s="94">
        <f t="shared" ca="1" si="2"/>
        <v>3.3627814610304307</v>
      </c>
      <c r="S75" s="94">
        <f t="shared" ca="1" si="18"/>
        <v>3.3627814610304303</v>
      </c>
      <c r="T75" s="4">
        <f t="shared" ca="1" si="3"/>
        <v>0</v>
      </c>
      <c r="U75" s="46">
        <f t="shared" ca="1" si="15"/>
        <v>1323.4258463549552</v>
      </c>
      <c r="V75" s="4">
        <f t="shared" ca="1" si="4"/>
        <v>0</v>
      </c>
      <c r="W75" s="13">
        <f t="shared" ca="1" si="5"/>
        <v>3991.9143962510893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0.11691396000000003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65</v>
      </c>
      <c r="M76" s="7">
        <f t="shared" ca="1" si="12"/>
        <v>935</v>
      </c>
      <c r="N76" s="44">
        <f t="shared" ca="1" si="13"/>
        <v>12</v>
      </c>
      <c r="O76" s="94">
        <f t="shared" ca="1" si="14"/>
        <v>3.3627814610304303</v>
      </c>
      <c r="P76" s="94">
        <f t="shared" ca="1" si="0"/>
        <v>33.627814610304306</v>
      </c>
      <c r="Q76" s="94">
        <f t="shared" ca="1" si="1"/>
        <v>33.627814610304306</v>
      </c>
      <c r="R76" s="94">
        <f t="shared" ca="1" si="2"/>
        <v>3.3627814610304307</v>
      </c>
      <c r="S76" s="94">
        <f t="shared" ca="1" si="18"/>
        <v>3.3627814610304303</v>
      </c>
      <c r="T76" s="4">
        <f t="shared" ca="1" si="3"/>
        <v>0</v>
      </c>
      <c r="U76" s="46">
        <f t="shared" ca="1" si="15"/>
        <v>1310.4258463549552</v>
      </c>
      <c r="V76" s="4">
        <f t="shared" ca="1" si="4"/>
        <v>0</v>
      </c>
      <c r="W76" s="13">
        <f t="shared" ca="1" si="5"/>
        <v>3326.5953302092412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0.11691396000000003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52</v>
      </c>
      <c r="M77" s="7">
        <f t="shared" ca="1" si="12"/>
        <v>948</v>
      </c>
      <c r="N77" s="44">
        <f t="shared" ca="1" si="13"/>
        <v>12</v>
      </c>
      <c r="O77" s="94">
        <f t="shared" ca="1" si="14"/>
        <v>3.3627814610304303</v>
      </c>
      <c r="P77" s="94">
        <f t="shared" ca="1" si="0"/>
        <v>33.627814610304306</v>
      </c>
      <c r="Q77" s="94">
        <f t="shared" ca="1" si="1"/>
        <v>33.627814610304306</v>
      </c>
      <c r="R77" s="94">
        <f t="shared" ca="1" si="2"/>
        <v>3.3627814610304307</v>
      </c>
      <c r="S77" s="94">
        <f t="shared" ca="1" si="18"/>
        <v>3.3627814610304303</v>
      </c>
      <c r="T77" s="4">
        <f t="shared" ca="1" si="3"/>
        <v>0</v>
      </c>
      <c r="U77" s="46">
        <f t="shared" ca="1" si="15"/>
        <v>1297.4258463549552</v>
      </c>
      <c r="V77" s="4">
        <f t="shared" ca="1" si="4"/>
        <v>0</v>
      </c>
      <c r="W77" s="13">
        <f t="shared" ca="1" si="5"/>
        <v>2661.2762641673926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0.11691396000000003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39</v>
      </c>
      <c r="M78" s="7">
        <f t="shared" ca="1" si="12"/>
        <v>961</v>
      </c>
      <c r="N78" s="44">
        <f t="shared" ca="1" si="13"/>
        <v>13</v>
      </c>
      <c r="O78" s="94">
        <f t="shared" ca="1" si="14"/>
        <v>3.6066512348729369</v>
      </c>
      <c r="P78" s="94">
        <f t="shared" ca="1" si="0"/>
        <v>36.066512348729368</v>
      </c>
      <c r="Q78" s="94">
        <f t="shared" ca="1" si="1"/>
        <v>34.115554157989315</v>
      </c>
      <c r="R78" s="94">
        <f t="shared" ca="1" si="2"/>
        <v>3.5091033253359343</v>
      </c>
      <c r="S78" s="94">
        <f t="shared" ca="1" si="18"/>
        <v>3.6066512348729369</v>
      </c>
      <c r="T78" s="4">
        <f t="shared" ca="1" si="3"/>
        <v>0</v>
      </c>
      <c r="U78" s="46">
        <f t="shared" ca="1" si="15"/>
        <v>1363.0535716229474</v>
      </c>
      <c r="V78" s="4">
        <f t="shared" ca="1" si="4"/>
        <v>0</v>
      </c>
      <c r="W78" s="13">
        <f t="shared" ca="1" si="5"/>
        <v>1995.9571981255447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0.11691396000000003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26</v>
      </c>
      <c r="M79" s="7">
        <f t="shared" ca="1" si="12"/>
        <v>974</v>
      </c>
      <c r="N79" s="44">
        <f t="shared" ca="1" si="13"/>
        <v>13</v>
      </c>
      <c r="O79" s="94">
        <f t="shared" ca="1" si="14"/>
        <v>3.6066512348729369</v>
      </c>
      <c r="P79" s="94">
        <f t="shared" ca="1" si="0"/>
        <v>36.066512348729368</v>
      </c>
      <c r="Q79" s="94">
        <f t="shared" ca="1" si="1"/>
        <v>36.066512348729368</v>
      </c>
      <c r="R79" s="94">
        <f t="shared" ca="1" si="2"/>
        <v>3.6066512348729369</v>
      </c>
      <c r="S79" s="94">
        <f t="shared" ca="1" si="18"/>
        <v>3.6066512348729369</v>
      </c>
      <c r="T79" s="4">
        <f t="shared" ca="1" si="3"/>
        <v>0</v>
      </c>
      <c r="U79" s="46">
        <f t="shared" ca="1" si="15"/>
        <v>1350.0535716229474</v>
      </c>
      <c r="V79" s="4">
        <f t="shared" ca="1" si="4"/>
        <v>0</v>
      </c>
      <c r="W79" s="13">
        <f t="shared" ca="1" si="5"/>
        <v>1330.6381320836963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0.11691396000000003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5.7872410200000063E-5</v>
      </c>
      <c r="L80" s="13">
        <f t="shared" ca="1" si="11"/>
        <v>13</v>
      </c>
      <c r="M80" s="7">
        <f t="shared" ca="1" si="12"/>
        <v>987</v>
      </c>
      <c r="N80" s="44">
        <f t="shared" ca="1" si="13"/>
        <v>13</v>
      </c>
      <c r="O80" s="94">
        <f t="shared" ca="1" si="14"/>
        <v>3.6066512348729369</v>
      </c>
      <c r="P80" s="94">
        <f t="shared" ca="1" si="0"/>
        <v>36.066512348729368</v>
      </c>
      <c r="Q80" s="94">
        <f t="shared" ca="1" si="1"/>
        <v>36.066512348729368</v>
      </c>
      <c r="R80" s="94">
        <f t="shared" ca="1" si="2"/>
        <v>3.6066512348729369</v>
      </c>
      <c r="S80" s="94">
        <f t="shared" ca="1" si="18"/>
        <v>3.6066512348729369</v>
      </c>
      <c r="T80" s="4">
        <f t="shared" ca="1" si="3"/>
        <v>2.0872559971290338E-4</v>
      </c>
      <c r="U80" s="46">
        <f t="shared" ca="1" si="15"/>
        <v>1337.0535716229474</v>
      </c>
      <c r="V80" s="4">
        <f t="shared" ca="1" si="4"/>
        <v>7.7378512756338377E-2</v>
      </c>
      <c r="W80" s="13">
        <f t="shared" ca="1" si="5"/>
        <v>665.31906604184815</v>
      </c>
      <c r="X80" s="4">
        <f t="shared" ca="1" si="6"/>
        <v>3.8503617903854766E-2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0.11691396000000003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5.8456980000000118E-7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3.6066512348729369</v>
      </c>
      <c r="P81" s="94">
        <f t="shared" ca="1" si="0"/>
        <v>36.066512348729368</v>
      </c>
      <c r="Q81" s="94">
        <f t="shared" ca="1" si="1"/>
        <v>36.066512348729368</v>
      </c>
      <c r="R81" s="94">
        <f t="shared" ca="1" si="2"/>
        <v>3.6066512348729369</v>
      </c>
      <c r="S81" s="94">
        <f t="shared" ca="1" si="18"/>
        <v>3.6066512348729369</v>
      </c>
      <c r="T81" s="4">
        <f t="shared" ca="1" si="3"/>
        <v>2.1083393910394299E-6</v>
      </c>
      <c r="U81" s="46">
        <f t="shared" ca="1" si="15"/>
        <v>1324.0535716229474</v>
      </c>
      <c r="V81" s="4">
        <f t="shared" ca="1" si="4"/>
        <v>7.7400173155291359E-4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8.0278000000000016E-2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215</v>
      </c>
      <c r="M82" s="7">
        <f t="shared" ref="M82:M145" ca="1" si="26">MAX(Set1MinTP-(L82+Set1Regain), 0)</f>
        <v>785</v>
      </c>
      <c r="N82" s="44">
        <f t="shared" ref="N82:N145" ca="1" si="27">CEILING(M82/Set1MeleeTP, 1)</f>
        <v>10</v>
      </c>
      <c r="O82" s="94">
        <f t="shared" ref="O82:O145" ca="1" si="28">VLOOKUP(N82,AvgRoundsSet1,2)</f>
        <v>2.8734756952889686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28.734756952889683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28.734756952889683</v>
      </c>
      <c r="R82" s="94">
        <f t="shared" ref="R82:R145" ca="1" si="31">(P82+Q82)/20</f>
        <v>2.8734756952889682</v>
      </c>
      <c r="S82" s="94">
        <f t="shared" ref="S82:S145" ca="1" si="32">R82*Set1ConserveTP + O82*(1-Set1ConserveTP)</f>
        <v>2.8734756952889686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1302.6654207205322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9822.833165880973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8.0278000000000016E-2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202</v>
      </c>
      <c r="M83" s="7">
        <f t="shared" ca="1" si="26"/>
        <v>798</v>
      </c>
      <c r="N83" s="44">
        <f t="shared" ca="1" si="27"/>
        <v>11</v>
      </c>
      <c r="O83" s="94">
        <f t="shared" ca="1" si="28"/>
        <v>3.1221710451031068</v>
      </c>
      <c r="P83" s="94">
        <f t="shared" ca="1" si="29"/>
        <v>30.475624401588647</v>
      </c>
      <c r="Q83" s="94">
        <f t="shared" ca="1" si="30"/>
        <v>28.734756952889683</v>
      </c>
      <c r="R83" s="94">
        <f t="shared" ca="1" si="31"/>
        <v>2.9605190677239164</v>
      </c>
      <c r="S83" s="94">
        <f t="shared" ca="1" si="32"/>
        <v>3.1221710451031068</v>
      </c>
      <c r="T83" s="4">
        <f t="shared" ca="1" si="33"/>
        <v>0</v>
      </c>
      <c r="U83" s="46">
        <f t="shared" ca="1" si="34"/>
        <v>1369.8489930120361</v>
      </c>
      <c r="V83" s="4">
        <f t="shared" ca="1" si="35"/>
        <v>0</v>
      </c>
      <c r="W83" s="13">
        <f t="shared" ca="1" si="36"/>
        <v>9157.5140998391234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8.0278000000000016E-2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189</v>
      </c>
      <c r="M84" s="7">
        <f t="shared" ca="1" si="26"/>
        <v>811</v>
      </c>
      <c r="N84" s="44">
        <f t="shared" ca="1" si="27"/>
        <v>11</v>
      </c>
      <c r="O84" s="94">
        <f t="shared" ca="1" si="28"/>
        <v>3.1221710451031068</v>
      </c>
      <c r="P84" s="94">
        <f t="shared" ca="1" si="29"/>
        <v>31.221710451031072</v>
      </c>
      <c r="Q84" s="94">
        <f t="shared" ca="1" si="30"/>
        <v>31.221710451031072</v>
      </c>
      <c r="R84" s="94">
        <f t="shared" ca="1" si="31"/>
        <v>3.1221710451031073</v>
      </c>
      <c r="S84" s="94">
        <f t="shared" ca="1" si="32"/>
        <v>3.1221710451031068</v>
      </c>
      <c r="T84" s="4">
        <f t="shared" ca="1" si="33"/>
        <v>0</v>
      </c>
      <c r="U84" s="46">
        <f t="shared" ca="1" si="34"/>
        <v>1356.8489930120361</v>
      </c>
      <c r="V84" s="4">
        <f t="shared" ca="1" si="35"/>
        <v>0</v>
      </c>
      <c r="W84" s="13">
        <f t="shared" ca="1" si="36"/>
        <v>8492.1950337972758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8.0278000000000016E-2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176</v>
      </c>
      <c r="M85" s="7">
        <f t="shared" ca="1" si="26"/>
        <v>824</v>
      </c>
      <c r="N85" s="44">
        <f t="shared" ca="1" si="27"/>
        <v>11</v>
      </c>
      <c r="O85" s="94">
        <f t="shared" ca="1" si="28"/>
        <v>3.1221710451031068</v>
      </c>
      <c r="P85" s="94">
        <f t="shared" ca="1" si="29"/>
        <v>31.221710451031072</v>
      </c>
      <c r="Q85" s="94">
        <f t="shared" ca="1" si="30"/>
        <v>31.221710451031072</v>
      </c>
      <c r="R85" s="94">
        <f t="shared" ca="1" si="31"/>
        <v>3.1221710451031073</v>
      </c>
      <c r="S85" s="94">
        <f t="shared" ca="1" si="32"/>
        <v>3.1221710451031068</v>
      </c>
      <c r="T85" s="4">
        <f t="shared" ca="1" si="33"/>
        <v>0</v>
      </c>
      <c r="U85" s="46">
        <f t="shared" ca="1" si="34"/>
        <v>1343.8489930120361</v>
      </c>
      <c r="V85" s="4">
        <f t="shared" ca="1" si="35"/>
        <v>0</v>
      </c>
      <c r="W85" s="13">
        <f t="shared" ca="1" si="36"/>
        <v>7826.8759677554272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8.0278000000000016E-2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163</v>
      </c>
      <c r="M86" s="7">
        <f t="shared" ca="1" si="26"/>
        <v>837</v>
      </c>
      <c r="N86" s="44">
        <f t="shared" ca="1" si="27"/>
        <v>11</v>
      </c>
      <c r="O86" s="94">
        <f t="shared" ca="1" si="28"/>
        <v>3.1221710451031068</v>
      </c>
      <c r="P86" s="94">
        <f t="shared" ca="1" si="29"/>
        <v>31.221710451031072</v>
      </c>
      <c r="Q86" s="94">
        <f t="shared" ca="1" si="30"/>
        <v>31.221710451031072</v>
      </c>
      <c r="R86" s="94">
        <f t="shared" ca="1" si="31"/>
        <v>3.1221710451031073</v>
      </c>
      <c r="S86" s="94">
        <f t="shared" ca="1" si="32"/>
        <v>3.1221710451031068</v>
      </c>
      <c r="T86" s="4">
        <f t="shared" ca="1" si="33"/>
        <v>0</v>
      </c>
      <c r="U86" s="46">
        <f t="shared" ca="1" si="34"/>
        <v>1330.8489930120361</v>
      </c>
      <c r="V86" s="4">
        <f t="shared" ca="1" si="35"/>
        <v>0</v>
      </c>
      <c r="W86" s="13">
        <f t="shared" ca="1" si="36"/>
        <v>7161.5569017135795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8.0278000000000016E-2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7.3998979965900005E-2</v>
      </c>
      <c r="L87" s="13">
        <f t="shared" ca="1" si="25"/>
        <v>150</v>
      </c>
      <c r="M87" s="7">
        <f t="shared" ca="1" si="26"/>
        <v>850</v>
      </c>
      <c r="N87" s="44">
        <f t="shared" ca="1" si="27"/>
        <v>11</v>
      </c>
      <c r="O87" s="94">
        <f t="shared" ca="1" si="28"/>
        <v>3.1221710451031068</v>
      </c>
      <c r="P87" s="94">
        <f t="shared" ca="1" si="29"/>
        <v>31.221710451031072</v>
      </c>
      <c r="Q87" s="94">
        <f t="shared" ca="1" si="30"/>
        <v>31.221710451031072</v>
      </c>
      <c r="R87" s="94">
        <f t="shared" ca="1" si="31"/>
        <v>3.1221710451031073</v>
      </c>
      <c r="S87" s="94">
        <f t="shared" ca="1" si="32"/>
        <v>3.1221710451031068</v>
      </c>
      <c r="T87" s="4">
        <f t="shared" ca="1" si="33"/>
        <v>0.23103747261669788</v>
      </c>
      <c r="U87" s="46">
        <f t="shared" ca="1" si="34"/>
        <v>1317.8489930120361</v>
      </c>
      <c r="V87" s="4">
        <f t="shared" ca="1" si="35"/>
        <v>97.519481231979157</v>
      </c>
      <c r="W87" s="13">
        <f t="shared" ca="1" si="36"/>
        <v>6496.2378356717309</v>
      </c>
      <c r="X87" s="4">
        <f t="shared" ca="1" si="37"/>
        <v>480.71497345559402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8.0278000000000016E-2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1.4949288882000018E-3</v>
      </c>
      <c r="L88" s="13">
        <f t="shared" ca="1" si="25"/>
        <v>137</v>
      </c>
      <c r="M88" s="7">
        <f t="shared" ca="1" si="26"/>
        <v>863</v>
      </c>
      <c r="N88" s="44">
        <f t="shared" ca="1" si="27"/>
        <v>11</v>
      </c>
      <c r="O88" s="94">
        <f t="shared" ca="1" si="28"/>
        <v>3.1221710451031068</v>
      </c>
      <c r="P88" s="94">
        <f t="shared" ca="1" si="29"/>
        <v>31.221710451031072</v>
      </c>
      <c r="Q88" s="94">
        <f t="shared" ca="1" si="30"/>
        <v>31.221710451031072</v>
      </c>
      <c r="R88" s="94">
        <f t="shared" ca="1" si="31"/>
        <v>3.1221710451031073</v>
      </c>
      <c r="S88" s="94">
        <f t="shared" ca="1" si="32"/>
        <v>3.1221710451031068</v>
      </c>
      <c r="T88" s="4">
        <f t="shared" ca="1" si="33"/>
        <v>4.6674236892262251E-3</v>
      </c>
      <c r="U88" s="46">
        <f t="shared" ca="1" si="34"/>
        <v>1304.8489930120361</v>
      </c>
      <c r="V88" s="4">
        <f t="shared" ca="1" si="35"/>
        <v>1.950656454392375</v>
      </c>
      <c r="W88" s="13">
        <f t="shared" ca="1" si="36"/>
        <v>5830.9187696298832</v>
      </c>
      <c r="X88" s="4">
        <f t="shared" ca="1" si="37"/>
        <v>8.7168089134673234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8.0278000000000016E-2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7.5501459000000152E-6</v>
      </c>
      <c r="L89" s="13">
        <f t="shared" ca="1" si="25"/>
        <v>124</v>
      </c>
      <c r="M89" s="7">
        <f t="shared" ca="1" si="26"/>
        <v>876</v>
      </c>
      <c r="N89" s="44">
        <f t="shared" ca="1" si="27"/>
        <v>12</v>
      </c>
      <c r="O89" s="94">
        <f t="shared" ca="1" si="28"/>
        <v>3.3627814610304303</v>
      </c>
      <c r="P89" s="94">
        <f t="shared" ca="1" si="29"/>
        <v>32.665372946595014</v>
      </c>
      <c r="Q89" s="94">
        <f t="shared" ca="1" si="30"/>
        <v>31.221710451031072</v>
      </c>
      <c r="R89" s="94">
        <f t="shared" ca="1" si="31"/>
        <v>3.1943541698813043</v>
      </c>
      <c r="S89" s="94">
        <f t="shared" ca="1" si="32"/>
        <v>3.3627814610304303</v>
      </c>
      <c r="T89" s="4">
        <f t="shared" ca="1" si="33"/>
        <v>2.5389490660594965E-5</v>
      </c>
      <c r="U89" s="46">
        <f t="shared" ca="1" si="34"/>
        <v>1369.4258463549552</v>
      </c>
      <c r="V89" s="4">
        <f t="shared" ca="1" si="35"/>
        <v>1.0339364939210916E-2</v>
      </c>
      <c r="W89" s="13">
        <f t="shared" ca="1" si="36"/>
        <v>5165.5997035880346</v>
      </c>
      <c r="X89" s="4">
        <f t="shared" ca="1" si="37"/>
        <v>3.9001031423086495E-2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8.0278000000000016E-2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153</v>
      </c>
      <c r="M90" s="7">
        <f t="shared" ca="1" si="26"/>
        <v>847</v>
      </c>
      <c r="N90" s="44">
        <f t="shared" ca="1" si="27"/>
        <v>11</v>
      </c>
      <c r="O90" s="94">
        <f t="shared" ca="1" si="28"/>
        <v>3.1221710451031068</v>
      </c>
      <c r="P90" s="94">
        <f t="shared" ca="1" si="29"/>
        <v>31.221710451031072</v>
      </c>
      <c r="Q90" s="94">
        <f t="shared" ca="1" si="30"/>
        <v>31.221710451031072</v>
      </c>
      <c r="R90" s="94">
        <f t="shared" ca="1" si="31"/>
        <v>3.1221710451031073</v>
      </c>
      <c r="S90" s="94">
        <f t="shared" ca="1" si="32"/>
        <v>3.1221710451031068</v>
      </c>
      <c r="T90" s="4">
        <f t="shared" ca="1" si="33"/>
        <v>0</v>
      </c>
      <c r="U90" s="46">
        <f t="shared" ca="1" si="34"/>
        <v>1320.8489930120361</v>
      </c>
      <c r="V90" s="4">
        <f t="shared" ca="1" si="35"/>
        <v>0</v>
      </c>
      <c r="W90" s="13">
        <f t="shared" ca="1" si="36"/>
        <v>9314.4669245858749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8.0278000000000016E-2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140</v>
      </c>
      <c r="M91" s="7">
        <f t="shared" ca="1" si="26"/>
        <v>860</v>
      </c>
      <c r="N91" s="44">
        <f t="shared" ca="1" si="27"/>
        <v>11</v>
      </c>
      <c r="O91" s="94">
        <f t="shared" ca="1" si="28"/>
        <v>3.1221710451031068</v>
      </c>
      <c r="P91" s="94">
        <f t="shared" ca="1" si="29"/>
        <v>31.221710451031072</v>
      </c>
      <c r="Q91" s="94">
        <f t="shared" ca="1" si="30"/>
        <v>31.221710451031072</v>
      </c>
      <c r="R91" s="94">
        <f t="shared" ca="1" si="31"/>
        <v>3.1221710451031073</v>
      </c>
      <c r="S91" s="94">
        <f t="shared" ca="1" si="32"/>
        <v>3.1221710451031068</v>
      </c>
      <c r="T91" s="4">
        <f t="shared" ca="1" si="33"/>
        <v>0</v>
      </c>
      <c r="U91" s="46">
        <f t="shared" ca="1" si="34"/>
        <v>1307.8489930120361</v>
      </c>
      <c r="V91" s="4">
        <f t="shared" ca="1" si="35"/>
        <v>0</v>
      </c>
      <c r="W91" s="13">
        <f t="shared" ca="1" si="36"/>
        <v>8649.1478585440273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8.0278000000000016E-2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127</v>
      </c>
      <c r="M92" s="7">
        <f t="shared" ca="1" si="26"/>
        <v>873</v>
      </c>
      <c r="N92" s="44">
        <f t="shared" ca="1" si="27"/>
        <v>12</v>
      </c>
      <c r="O92" s="94">
        <f t="shared" ca="1" si="28"/>
        <v>3.3627814610304303</v>
      </c>
      <c r="P92" s="94">
        <f t="shared" ca="1" si="29"/>
        <v>31.94354169881305</v>
      </c>
      <c r="Q92" s="94">
        <f t="shared" ca="1" si="30"/>
        <v>31.221710451031072</v>
      </c>
      <c r="R92" s="94">
        <f t="shared" ca="1" si="31"/>
        <v>3.158262607492206</v>
      </c>
      <c r="S92" s="94">
        <f t="shared" ca="1" si="32"/>
        <v>3.3627814610304303</v>
      </c>
      <c r="T92" s="4">
        <f t="shared" ca="1" si="33"/>
        <v>0</v>
      </c>
      <c r="U92" s="46">
        <f t="shared" ca="1" si="34"/>
        <v>1372.4258463549552</v>
      </c>
      <c r="V92" s="4">
        <f t="shared" ca="1" si="35"/>
        <v>0</v>
      </c>
      <c r="W92" s="13">
        <f t="shared" ca="1" si="36"/>
        <v>7983.8287925021796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8.0278000000000016E-2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114</v>
      </c>
      <c r="M93" s="7">
        <f t="shared" ca="1" si="26"/>
        <v>886</v>
      </c>
      <c r="N93" s="44">
        <f t="shared" ca="1" si="27"/>
        <v>12</v>
      </c>
      <c r="O93" s="94">
        <f t="shared" ca="1" si="28"/>
        <v>3.3627814610304303</v>
      </c>
      <c r="P93" s="94">
        <f t="shared" ca="1" si="29"/>
        <v>33.627814610304306</v>
      </c>
      <c r="Q93" s="94">
        <f t="shared" ca="1" si="30"/>
        <v>32.665372946595014</v>
      </c>
      <c r="R93" s="94">
        <f t="shared" ca="1" si="31"/>
        <v>3.3146593778449658</v>
      </c>
      <c r="S93" s="94">
        <f t="shared" ca="1" si="32"/>
        <v>3.3627814610304303</v>
      </c>
      <c r="T93" s="4">
        <f t="shared" ca="1" si="33"/>
        <v>0</v>
      </c>
      <c r="U93" s="46">
        <f t="shared" ca="1" si="34"/>
        <v>1359.4258463549552</v>
      </c>
      <c r="V93" s="4">
        <f t="shared" ca="1" si="35"/>
        <v>0</v>
      </c>
      <c r="W93" s="13">
        <f t="shared" ca="1" si="36"/>
        <v>7318.509726460331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8.0278000000000016E-2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3.3627814610304303</v>
      </c>
      <c r="P94" s="94">
        <f t="shared" ca="1" si="29"/>
        <v>33.627814610304306</v>
      </c>
      <c r="Q94" s="94">
        <f t="shared" ca="1" si="30"/>
        <v>33.627814610304306</v>
      </c>
      <c r="R94" s="94">
        <f t="shared" ca="1" si="31"/>
        <v>3.3627814610304307</v>
      </c>
      <c r="S94" s="94">
        <f t="shared" ca="1" si="32"/>
        <v>3.3627814610304303</v>
      </c>
      <c r="T94" s="4">
        <f t="shared" ca="1" si="33"/>
        <v>0</v>
      </c>
      <c r="U94" s="46">
        <f t="shared" ca="1" si="34"/>
        <v>1346.4258463549552</v>
      </c>
      <c r="V94" s="4">
        <f t="shared" ca="1" si="35"/>
        <v>0</v>
      </c>
      <c r="W94" s="13">
        <f t="shared" ca="1" si="36"/>
        <v>6653.1906604184833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8.0278000000000016E-2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7.474644441000009E-4</v>
      </c>
      <c r="L95" s="13">
        <f t="shared" ca="1" si="25"/>
        <v>88</v>
      </c>
      <c r="M95" s="7">
        <f t="shared" ca="1" si="26"/>
        <v>912</v>
      </c>
      <c r="N95" s="44">
        <f t="shared" ca="1" si="27"/>
        <v>12</v>
      </c>
      <c r="O95" s="94">
        <f t="shared" ca="1" si="28"/>
        <v>3.3627814610304303</v>
      </c>
      <c r="P95" s="94">
        <f t="shared" ca="1" si="29"/>
        <v>33.627814610304306</v>
      </c>
      <c r="Q95" s="94">
        <f t="shared" ca="1" si="30"/>
        <v>33.627814610304306</v>
      </c>
      <c r="R95" s="94">
        <f t="shared" ca="1" si="31"/>
        <v>3.3627814610304307</v>
      </c>
      <c r="S95" s="94">
        <f t="shared" ca="1" si="32"/>
        <v>3.3627814610304303</v>
      </c>
      <c r="T95" s="4">
        <f t="shared" ca="1" si="33"/>
        <v>2.5135595753988994E-3</v>
      </c>
      <c r="U95" s="46">
        <f t="shared" ca="1" si="34"/>
        <v>1333.4258463549552</v>
      </c>
      <c r="V95" s="4">
        <f t="shared" ca="1" si="35"/>
        <v>0.9966884089942798</v>
      </c>
      <c r="W95" s="13">
        <f t="shared" ca="1" si="36"/>
        <v>5987.8715943766347</v>
      </c>
      <c r="X95" s="4">
        <f t="shared" ca="1" si="37"/>
        <v>4.4757211126329173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8.0278000000000016E-2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1.510029180000003E-5</v>
      </c>
      <c r="L96" s="13">
        <f t="shared" ca="1" si="25"/>
        <v>75</v>
      </c>
      <c r="M96" s="7">
        <f t="shared" ca="1" si="26"/>
        <v>925</v>
      </c>
      <c r="N96" s="44">
        <f t="shared" ca="1" si="27"/>
        <v>12</v>
      </c>
      <c r="O96" s="94">
        <f t="shared" ca="1" si="28"/>
        <v>3.3627814610304303</v>
      </c>
      <c r="P96" s="94">
        <f t="shared" ca="1" si="29"/>
        <v>33.627814610304306</v>
      </c>
      <c r="Q96" s="94">
        <f t="shared" ca="1" si="30"/>
        <v>33.627814610304306</v>
      </c>
      <c r="R96" s="94">
        <f t="shared" ca="1" si="31"/>
        <v>3.3627814610304307</v>
      </c>
      <c r="S96" s="94">
        <f t="shared" ca="1" si="32"/>
        <v>3.3627814610304303</v>
      </c>
      <c r="T96" s="4">
        <f t="shared" ca="1" si="33"/>
        <v>5.0778981321189931E-5</v>
      </c>
      <c r="U96" s="46">
        <f t="shared" ca="1" si="34"/>
        <v>1320.4258463549552</v>
      </c>
      <c r="V96" s="4">
        <f t="shared" ca="1" si="35"/>
        <v>1.9938815580221831E-2</v>
      </c>
      <c r="W96" s="13">
        <f t="shared" ca="1" si="36"/>
        <v>5322.552528334787</v>
      </c>
      <c r="X96" s="4">
        <f t="shared" ca="1" si="37"/>
        <v>8.0372096298683207E-2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8.0278000000000016E-2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7.6264100000000218E-8</v>
      </c>
      <c r="L97" s="13">
        <f t="shared" ca="1" si="25"/>
        <v>62</v>
      </c>
      <c r="M97" s="7">
        <f t="shared" ca="1" si="26"/>
        <v>938</v>
      </c>
      <c r="N97" s="44">
        <f t="shared" ca="1" si="27"/>
        <v>12</v>
      </c>
      <c r="O97" s="94">
        <f t="shared" ca="1" si="28"/>
        <v>3.3627814610304303</v>
      </c>
      <c r="P97" s="94">
        <f t="shared" ca="1" si="29"/>
        <v>33.627814610304306</v>
      </c>
      <c r="Q97" s="94">
        <f t="shared" ca="1" si="30"/>
        <v>33.627814610304306</v>
      </c>
      <c r="R97" s="94">
        <f t="shared" ca="1" si="31"/>
        <v>3.3627814610304307</v>
      </c>
      <c r="S97" s="94">
        <f t="shared" ca="1" si="32"/>
        <v>3.3627814610304303</v>
      </c>
      <c r="T97" s="4">
        <f t="shared" ca="1" si="33"/>
        <v>2.5645950162217159E-7</v>
      </c>
      <c r="U97" s="46">
        <f t="shared" ca="1" si="34"/>
        <v>1307.4258463549552</v>
      </c>
      <c r="V97" s="4">
        <f t="shared" ca="1" si="35"/>
        <v>9.9709655488999224E-5</v>
      </c>
      <c r="W97" s="13">
        <f t="shared" ca="1" si="36"/>
        <v>4657.2334622929384</v>
      </c>
      <c r="X97" s="4">
        <f t="shared" ca="1" si="37"/>
        <v>3.5517971849165588E-4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8.0278000000000016E-2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153</v>
      </c>
      <c r="M98" s="7">
        <f t="shared" ca="1" si="26"/>
        <v>847</v>
      </c>
      <c r="N98" s="44">
        <f t="shared" ca="1" si="27"/>
        <v>11</v>
      </c>
      <c r="O98" s="94">
        <f t="shared" ca="1" si="28"/>
        <v>3.1221710451031068</v>
      </c>
      <c r="P98" s="94">
        <f t="shared" ca="1" si="29"/>
        <v>31.221710451031072</v>
      </c>
      <c r="Q98" s="94">
        <f t="shared" ca="1" si="30"/>
        <v>31.221710451031072</v>
      </c>
      <c r="R98" s="94">
        <f t="shared" ca="1" si="31"/>
        <v>3.1221710451031073</v>
      </c>
      <c r="S98" s="94">
        <f t="shared" ca="1" si="32"/>
        <v>3.1221710451031068</v>
      </c>
      <c r="T98" s="4">
        <f t="shared" ca="1" si="33"/>
        <v>0</v>
      </c>
      <c r="U98" s="46">
        <f t="shared" ca="1" si="34"/>
        <v>1320.8489930120361</v>
      </c>
      <c r="V98" s="4">
        <f t="shared" ca="1" si="35"/>
        <v>0</v>
      </c>
      <c r="W98" s="13">
        <f t="shared" ca="1" si="36"/>
        <v>5165.5997035880337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8.0278000000000016E-2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140</v>
      </c>
      <c r="M99" s="7">
        <f t="shared" ca="1" si="26"/>
        <v>860</v>
      </c>
      <c r="N99" s="44">
        <f t="shared" ca="1" si="27"/>
        <v>11</v>
      </c>
      <c r="O99" s="94">
        <f t="shared" ca="1" si="28"/>
        <v>3.1221710451031068</v>
      </c>
      <c r="P99" s="94">
        <f t="shared" ca="1" si="29"/>
        <v>31.221710451031072</v>
      </c>
      <c r="Q99" s="94">
        <f t="shared" ca="1" si="30"/>
        <v>31.221710451031072</v>
      </c>
      <c r="R99" s="94">
        <f t="shared" ca="1" si="31"/>
        <v>3.1221710451031073</v>
      </c>
      <c r="S99" s="94">
        <f t="shared" ca="1" si="32"/>
        <v>3.1221710451031068</v>
      </c>
      <c r="T99" s="4">
        <f t="shared" ca="1" si="33"/>
        <v>0</v>
      </c>
      <c r="U99" s="46">
        <f t="shared" ca="1" si="34"/>
        <v>1307.8489930120361</v>
      </c>
      <c r="V99" s="4">
        <f t="shared" ca="1" si="35"/>
        <v>0</v>
      </c>
      <c r="W99" s="13">
        <f t="shared" ca="1" si="36"/>
        <v>4500.2806375461851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8.0278000000000016E-2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12</v>
      </c>
      <c r="O100" s="94">
        <f t="shared" ca="1" si="28"/>
        <v>3.3627814610304303</v>
      </c>
      <c r="P100" s="94">
        <f t="shared" ca="1" si="29"/>
        <v>31.94354169881305</v>
      </c>
      <c r="Q100" s="94">
        <f t="shared" ca="1" si="30"/>
        <v>31.221710451031072</v>
      </c>
      <c r="R100" s="94">
        <f t="shared" ca="1" si="31"/>
        <v>3.158262607492206</v>
      </c>
      <c r="S100" s="94">
        <f t="shared" ca="1" si="32"/>
        <v>3.3627814610304303</v>
      </c>
      <c r="T100" s="4">
        <f t="shared" ca="1" si="33"/>
        <v>0</v>
      </c>
      <c r="U100" s="46">
        <f t="shared" ca="1" si="34"/>
        <v>1372.4258463549552</v>
      </c>
      <c r="V100" s="4">
        <f t="shared" ca="1" si="35"/>
        <v>0</v>
      </c>
      <c r="W100" s="13">
        <f t="shared" ca="1" si="36"/>
        <v>3834.9615715043374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8.0278000000000016E-2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12</v>
      </c>
      <c r="O101" s="94">
        <f t="shared" ca="1" si="28"/>
        <v>3.3627814610304303</v>
      </c>
      <c r="P101" s="94">
        <f t="shared" ca="1" si="29"/>
        <v>33.627814610304306</v>
      </c>
      <c r="Q101" s="94">
        <f t="shared" ca="1" si="30"/>
        <v>32.665372946595014</v>
      </c>
      <c r="R101" s="94">
        <f t="shared" ca="1" si="31"/>
        <v>3.3146593778449658</v>
      </c>
      <c r="S101" s="94">
        <f t="shared" ca="1" si="32"/>
        <v>3.3627814610304303</v>
      </c>
      <c r="T101" s="4">
        <f t="shared" ca="1" si="33"/>
        <v>0</v>
      </c>
      <c r="U101" s="46">
        <f t="shared" ca="1" si="34"/>
        <v>1359.4258463549552</v>
      </c>
      <c r="V101" s="4">
        <f t="shared" ca="1" si="35"/>
        <v>0</v>
      </c>
      <c r="W101" s="13">
        <f t="shared" ca="1" si="36"/>
        <v>3169.6425054624888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8.0278000000000016E-2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3.3627814610304303</v>
      </c>
      <c r="P102" s="94">
        <f t="shared" ca="1" si="29"/>
        <v>33.627814610304306</v>
      </c>
      <c r="Q102" s="94">
        <f t="shared" ca="1" si="30"/>
        <v>33.627814610304306</v>
      </c>
      <c r="R102" s="94">
        <f t="shared" ca="1" si="31"/>
        <v>3.3627814610304307</v>
      </c>
      <c r="S102" s="94">
        <f t="shared" ca="1" si="32"/>
        <v>3.3627814610304303</v>
      </c>
      <c r="T102" s="4">
        <f t="shared" ca="1" si="33"/>
        <v>0</v>
      </c>
      <c r="U102" s="46">
        <f t="shared" ca="1" si="34"/>
        <v>1346.4258463549552</v>
      </c>
      <c r="V102" s="4">
        <f t="shared" ca="1" si="35"/>
        <v>0</v>
      </c>
      <c r="W102" s="13">
        <f t="shared" ca="1" si="36"/>
        <v>2504.3234394206406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8.0278000000000016E-2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3.8946831561000009E-3</v>
      </c>
      <c r="L103" s="13">
        <f t="shared" ca="1" si="25"/>
        <v>88</v>
      </c>
      <c r="M103" s="7">
        <f t="shared" ca="1" si="26"/>
        <v>912</v>
      </c>
      <c r="N103" s="44">
        <f t="shared" ca="1" si="27"/>
        <v>12</v>
      </c>
      <c r="O103" s="94">
        <f t="shared" ca="1" si="28"/>
        <v>3.3627814610304303</v>
      </c>
      <c r="P103" s="94">
        <f t="shared" ca="1" si="29"/>
        <v>33.627814610304306</v>
      </c>
      <c r="Q103" s="94">
        <f t="shared" ca="1" si="30"/>
        <v>33.627814610304306</v>
      </c>
      <c r="R103" s="94">
        <f t="shared" ca="1" si="31"/>
        <v>3.3627814610304307</v>
      </c>
      <c r="S103" s="94">
        <f t="shared" ca="1" si="32"/>
        <v>3.3627814610304303</v>
      </c>
      <c r="T103" s="4">
        <f t="shared" ca="1" si="33"/>
        <v>1.3096968313920569E-2</v>
      </c>
      <c r="U103" s="46">
        <f t="shared" ca="1" si="34"/>
        <v>1333.4258463549552</v>
      </c>
      <c r="V103" s="4">
        <f t="shared" ca="1" si="35"/>
        <v>5.193271183707032</v>
      </c>
      <c r="W103" s="13">
        <f t="shared" ca="1" si="36"/>
        <v>1839.0043733787923</v>
      </c>
      <c r="X103" s="4">
        <f t="shared" ca="1" si="37"/>
        <v>7.1623393569926188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8.0278000000000016E-2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7.8680467800000084E-5</v>
      </c>
      <c r="L104" s="13">
        <f t="shared" ca="1" si="25"/>
        <v>75</v>
      </c>
      <c r="M104" s="7">
        <f t="shared" ca="1" si="26"/>
        <v>925</v>
      </c>
      <c r="N104" s="44">
        <f t="shared" ca="1" si="27"/>
        <v>12</v>
      </c>
      <c r="O104" s="94">
        <f t="shared" ca="1" si="28"/>
        <v>3.3627814610304303</v>
      </c>
      <c r="P104" s="94">
        <f t="shared" ca="1" si="29"/>
        <v>33.627814610304306</v>
      </c>
      <c r="Q104" s="94">
        <f t="shared" ca="1" si="30"/>
        <v>33.627814610304306</v>
      </c>
      <c r="R104" s="94">
        <f t="shared" ca="1" si="31"/>
        <v>3.3627814610304307</v>
      </c>
      <c r="S104" s="94">
        <f t="shared" ca="1" si="32"/>
        <v>3.3627814610304303</v>
      </c>
      <c r="T104" s="4">
        <f t="shared" ca="1" si="33"/>
        <v>2.64585218463042E-4</v>
      </c>
      <c r="U104" s="46">
        <f t="shared" ca="1" si="34"/>
        <v>1320.4258463549552</v>
      </c>
      <c r="V104" s="4">
        <f t="shared" ca="1" si="35"/>
        <v>0.10389172328641891</v>
      </c>
      <c r="W104" s="13">
        <f t="shared" ca="1" si="36"/>
        <v>1173.6853073369441</v>
      </c>
      <c r="X104" s="4">
        <f t="shared" ca="1" si="37"/>
        <v>9.2346109031257631E-2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8.0278000000000016E-2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3.9737610000000081E-7</v>
      </c>
      <c r="L105" s="13">
        <f t="shared" ca="1" si="25"/>
        <v>62</v>
      </c>
      <c r="M105" s="7">
        <f t="shared" ca="1" si="26"/>
        <v>938</v>
      </c>
      <c r="N105" s="44">
        <f t="shared" ca="1" si="27"/>
        <v>12</v>
      </c>
      <c r="O105" s="94">
        <f t="shared" ca="1" si="28"/>
        <v>3.3627814610304303</v>
      </c>
      <c r="P105" s="94">
        <f t="shared" ca="1" si="29"/>
        <v>33.627814610304306</v>
      </c>
      <c r="Q105" s="94">
        <f t="shared" ca="1" si="30"/>
        <v>33.627814610304306</v>
      </c>
      <c r="R105" s="94">
        <f t="shared" ca="1" si="31"/>
        <v>3.3627814610304307</v>
      </c>
      <c r="S105" s="94">
        <f t="shared" ca="1" si="32"/>
        <v>3.3627814610304303</v>
      </c>
      <c r="T105" s="4">
        <f t="shared" ca="1" si="33"/>
        <v>1.3362889821365772E-6</v>
      </c>
      <c r="U105" s="46">
        <f t="shared" ca="1" si="34"/>
        <v>1307.4258463549552</v>
      </c>
      <c r="V105" s="4">
        <f t="shared" ca="1" si="35"/>
        <v>5.1953978386373235E-4</v>
      </c>
      <c r="W105" s="13">
        <f t="shared" ca="1" si="36"/>
        <v>508.36624129509602</v>
      </c>
      <c r="X105" s="4">
        <f t="shared" ca="1" si="37"/>
        <v>2.0201259433750462E-4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8.0278000000000016E-2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3.3627814610304303</v>
      </c>
      <c r="P106" s="94">
        <f t="shared" ca="1" si="29"/>
        <v>33.627814610304306</v>
      </c>
      <c r="Q106" s="94">
        <f t="shared" ca="1" si="30"/>
        <v>33.627814610304306</v>
      </c>
      <c r="R106" s="94">
        <f t="shared" ca="1" si="31"/>
        <v>3.3627814610304307</v>
      </c>
      <c r="S106" s="94">
        <f t="shared" ca="1" si="32"/>
        <v>3.3627814610304303</v>
      </c>
      <c r="T106" s="4">
        <f t="shared" ca="1" si="33"/>
        <v>0</v>
      </c>
      <c r="U106" s="46">
        <f t="shared" ca="1" si="34"/>
        <v>1336.4258463549552</v>
      </c>
      <c r="V106" s="4">
        <f t="shared" ca="1" si="35"/>
        <v>0</v>
      </c>
      <c r="W106" s="13">
        <f t="shared" ca="1" si="36"/>
        <v>4657.2334622929375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8.0278000000000016E-2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3.3627814610304303</v>
      </c>
      <c r="P107" s="94">
        <f t="shared" ca="1" si="29"/>
        <v>33.627814610304306</v>
      </c>
      <c r="Q107" s="94">
        <f t="shared" ca="1" si="30"/>
        <v>33.627814610304306</v>
      </c>
      <c r="R107" s="94">
        <f t="shared" ca="1" si="31"/>
        <v>3.3627814610304307</v>
      </c>
      <c r="S107" s="94">
        <f t="shared" ca="1" si="32"/>
        <v>3.3627814610304303</v>
      </c>
      <c r="T107" s="4">
        <f t="shared" ca="1" si="33"/>
        <v>0</v>
      </c>
      <c r="U107" s="46">
        <f t="shared" ca="1" si="34"/>
        <v>1323.4258463549552</v>
      </c>
      <c r="V107" s="4">
        <f t="shared" ca="1" si="35"/>
        <v>0</v>
      </c>
      <c r="W107" s="13">
        <f t="shared" ca="1" si="36"/>
        <v>3991.9143962510893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8.0278000000000016E-2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12</v>
      </c>
      <c r="O108" s="94">
        <f t="shared" ca="1" si="28"/>
        <v>3.3627814610304303</v>
      </c>
      <c r="P108" s="94">
        <f t="shared" ca="1" si="29"/>
        <v>33.627814610304306</v>
      </c>
      <c r="Q108" s="94">
        <f t="shared" ca="1" si="30"/>
        <v>33.627814610304306</v>
      </c>
      <c r="R108" s="94">
        <f t="shared" ca="1" si="31"/>
        <v>3.3627814610304307</v>
      </c>
      <c r="S108" s="94">
        <f t="shared" ca="1" si="32"/>
        <v>3.3627814610304303</v>
      </c>
      <c r="T108" s="4">
        <f t="shared" ca="1" si="33"/>
        <v>0</v>
      </c>
      <c r="U108" s="46">
        <f t="shared" ca="1" si="34"/>
        <v>1310.4258463549552</v>
      </c>
      <c r="V108" s="4">
        <f t="shared" ca="1" si="35"/>
        <v>0</v>
      </c>
      <c r="W108" s="13">
        <f t="shared" ca="1" si="36"/>
        <v>3326.5953302092412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8.0278000000000016E-2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12</v>
      </c>
      <c r="O109" s="94">
        <f t="shared" ca="1" si="28"/>
        <v>3.3627814610304303</v>
      </c>
      <c r="P109" s="94">
        <f t="shared" ca="1" si="29"/>
        <v>33.627814610304306</v>
      </c>
      <c r="Q109" s="94">
        <f t="shared" ca="1" si="30"/>
        <v>33.627814610304306</v>
      </c>
      <c r="R109" s="94">
        <f t="shared" ca="1" si="31"/>
        <v>3.3627814610304307</v>
      </c>
      <c r="S109" s="94">
        <f t="shared" ca="1" si="32"/>
        <v>3.3627814610304303</v>
      </c>
      <c r="T109" s="4">
        <f t="shared" ca="1" si="33"/>
        <v>0</v>
      </c>
      <c r="U109" s="46">
        <f t="shared" ca="1" si="34"/>
        <v>1297.4258463549552</v>
      </c>
      <c r="V109" s="4">
        <f t="shared" ca="1" si="35"/>
        <v>0</v>
      </c>
      <c r="W109" s="13">
        <f t="shared" ca="1" si="36"/>
        <v>2661.2762641673926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8.0278000000000016E-2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13</v>
      </c>
      <c r="O110" s="94">
        <f t="shared" ca="1" si="28"/>
        <v>3.6066512348729369</v>
      </c>
      <c r="P110" s="94">
        <f t="shared" ca="1" si="29"/>
        <v>36.066512348729368</v>
      </c>
      <c r="Q110" s="94">
        <f t="shared" ca="1" si="30"/>
        <v>34.115554157989315</v>
      </c>
      <c r="R110" s="94">
        <f t="shared" ca="1" si="31"/>
        <v>3.5091033253359343</v>
      </c>
      <c r="S110" s="94">
        <f t="shared" ca="1" si="32"/>
        <v>3.6066512348729369</v>
      </c>
      <c r="T110" s="4">
        <f t="shared" ca="1" si="33"/>
        <v>0</v>
      </c>
      <c r="U110" s="46">
        <f t="shared" ca="1" si="34"/>
        <v>1363.0535716229474</v>
      </c>
      <c r="V110" s="4">
        <f t="shared" ca="1" si="35"/>
        <v>0</v>
      </c>
      <c r="W110" s="13">
        <f t="shared" ca="1" si="36"/>
        <v>1995.9571981255447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8.0278000000000016E-2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3.9340233900000042E-5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3.6066512348729369</v>
      </c>
      <c r="P111" s="94">
        <f t="shared" ca="1" si="29"/>
        <v>36.066512348729368</v>
      </c>
      <c r="Q111" s="94">
        <f t="shared" ca="1" si="30"/>
        <v>36.066512348729368</v>
      </c>
      <c r="R111" s="94">
        <f t="shared" ca="1" si="31"/>
        <v>3.6066512348729369</v>
      </c>
      <c r="S111" s="94">
        <f t="shared" ca="1" si="32"/>
        <v>3.6066512348729369</v>
      </c>
      <c r="T111" s="4">
        <f t="shared" ca="1" si="33"/>
        <v>1.4188650317562533E-4</v>
      </c>
      <c r="U111" s="46">
        <f t="shared" ca="1" si="34"/>
        <v>1350.0535716229474</v>
      </c>
      <c r="V111" s="4">
        <f t="shared" ca="1" si="35"/>
        <v>5.3111423285177213E-2</v>
      </c>
      <c r="W111" s="13">
        <f t="shared" ca="1" si="36"/>
        <v>1330.6381320836963</v>
      </c>
      <c r="X111" s="4">
        <f t="shared" ca="1" si="37"/>
        <v>5.2347615352431764E-2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8.0278000000000016E-2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7.9475220000000162E-7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3.6066512348729369</v>
      </c>
      <c r="P112" s="94">
        <f t="shared" ca="1" si="29"/>
        <v>36.066512348729368</v>
      </c>
      <c r="Q112" s="94">
        <f t="shared" ca="1" si="30"/>
        <v>36.066512348729368</v>
      </c>
      <c r="R112" s="94">
        <f t="shared" ca="1" si="31"/>
        <v>3.6066512348729369</v>
      </c>
      <c r="S112" s="94">
        <f t="shared" ca="1" si="32"/>
        <v>3.6066512348729369</v>
      </c>
      <c r="T112" s="4">
        <f t="shared" ca="1" si="33"/>
        <v>2.8663940035479894E-6</v>
      </c>
      <c r="U112" s="46">
        <f t="shared" ca="1" si="34"/>
        <v>1337.0535716229474</v>
      </c>
      <c r="V112" s="4">
        <f t="shared" ca="1" si="35"/>
        <v>1.0626262675651971E-3</v>
      </c>
      <c r="W112" s="13">
        <f t="shared" ca="1" si="36"/>
        <v>665.31906604184815</v>
      </c>
      <c r="X112" s="4">
        <f t="shared" ca="1" si="37"/>
        <v>5.2876379143870517E-4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8.0278000000000016E-2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4.0139000000000115E-9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3.6066512348729369</v>
      </c>
      <c r="P113" s="94">
        <f t="shared" ca="1" si="29"/>
        <v>36.066512348729368</v>
      </c>
      <c r="Q113" s="94">
        <f t="shared" ca="1" si="30"/>
        <v>36.066512348729368</v>
      </c>
      <c r="R113" s="94">
        <f t="shared" ca="1" si="31"/>
        <v>3.6066512348729369</v>
      </c>
      <c r="S113" s="94">
        <f t="shared" ca="1" si="32"/>
        <v>3.6066512348729369</v>
      </c>
      <c r="T113" s="4">
        <f t="shared" ca="1" si="33"/>
        <v>1.4476737391656524E-8</v>
      </c>
      <c r="U113" s="46">
        <f t="shared" ca="1" si="34"/>
        <v>1324.0535716229474</v>
      </c>
      <c r="V113" s="4">
        <f t="shared" ca="1" si="35"/>
        <v>5.3146186311373636E-6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215</v>
      </c>
      <c r="M114" s="7">
        <f t="shared" ca="1" si="26"/>
        <v>785</v>
      </c>
      <c r="N114" s="44">
        <f t="shared" ca="1" si="27"/>
        <v>10</v>
      </c>
      <c r="O114" s="94">
        <f t="shared" ca="1" si="28"/>
        <v>2.8734756952889686</v>
      </c>
      <c r="P114" s="94">
        <f t="shared" ca="1" si="29"/>
        <v>28.734756952889683</v>
      </c>
      <c r="Q114" s="94">
        <f t="shared" ca="1" si="30"/>
        <v>28.734756952889683</v>
      </c>
      <c r="R114" s="94">
        <f t="shared" ca="1" si="31"/>
        <v>2.8734756952889682</v>
      </c>
      <c r="S114" s="94">
        <f t="shared" ca="1" si="32"/>
        <v>2.8734756952889686</v>
      </c>
      <c r="T114" s="4">
        <f t="shared" ca="1" si="33"/>
        <v>0</v>
      </c>
      <c r="U114" s="46">
        <f t="shared" ca="1" si="34"/>
        <v>1302.6654207205322</v>
      </c>
      <c r="V114" s="4">
        <f t="shared" ca="1" si="35"/>
        <v>0</v>
      </c>
      <c r="W114" s="13">
        <f t="shared" ca="1" si="36"/>
        <v>9822.833165880973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11</v>
      </c>
      <c r="O115" s="94">
        <f t="shared" ca="1" si="28"/>
        <v>3.1221710451031068</v>
      </c>
      <c r="P115" s="94">
        <f t="shared" ca="1" si="29"/>
        <v>30.475624401588647</v>
      </c>
      <c r="Q115" s="94">
        <f t="shared" ca="1" si="30"/>
        <v>28.734756952889683</v>
      </c>
      <c r="R115" s="94">
        <f t="shared" ca="1" si="31"/>
        <v>2.9605190677239164</v>
      </c>
      <c r="S115" s="94">
        <f t="shared" ca="1" si="32"/>
        <v>3.1221710451031068</v>
      </c>
      <c r="T115" s="4">
        <f t="shared" ca="1" si="33"/>
        <v>0</v>
      </c>
      <c r="U115" s="46">
        <f t="shared" ca="1" si="34"/>
        <v>1369.8489930120361</v>
      </c>
      <c r="V115" s="4">
        <f t="shared" ca="1" si="35"/>
        <v>0</v>
      </c>
      <c r="W115" s="13">
        <f t="shared" ca="1" si="36"/>
        <v>9157.5140998391234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189</v>
      </c>
      <c r="M116" s="7">
        <f t="shared" ca="1" si="26"/>
        <v>811</v>
      </c>
      <c r="N116" s="44">
        <f t="shared" ca="1" si="27"/>
        <v>11</v>
      </c>
      <c r="O116" s="94">
        <f t="shared" ca="1" si="28"/>
        <v>3.1221710451031068</v>
      </c>
      <c r="P116" s="94">
        <f t="shared" ca="1" si="29"/>
        <v>31.221710451031072</v>
      </c>
      <c r="Q116" s="94">
        <f t="shared" ca="1" si="30"/>
        <v>31.221710451031072</v>
      </c>
      <c r="R116" s="94">
        <f t="shared" ca="1" si="31"/>
        <v>3.1221710451031073</v>
      </c>
      <c r="S116" s="94">
        <f t="shared" ca="1" si="32"/>
        <v>3.1221710451031068</v>
      </c>
      <c r="T116" s="4">
        <f t="shared" ca="1" si="33"/>
        <v>0</v>
      </c>
      <c r="U116" s="46">
        <f t="shared" ca="1" si="34"/>
        <v>1356.8489930120361</v>
      </c>
      <c r="V116" s="4">
        <f t="shared" ca="1" si="35"/>
        <v>0</v>
      </c>
      <c r="W116" s="13">
        <f t="shared" ca="1" si="36"/>
        <v>8492.1950337972758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176</v>
      </c>
      <c r="M117" s="7">
        <f t="shared" ca="1" si="26"/>
        <v>824</v>
      </c>
      <c r="N117" s="44">
        <f t="shared" ca="1" si="27"/>
        <v>11</v>
      </c>
      <c r="O117" s="94">
        <f t="shared" ca="1" si="28"/>
        <v>3.1221710451031068</v>
      </c>
      <c r="P117" s="94">
        <f t="shared" ca="1" si="29"/>
        <v>31.221710451031072</v>
      </c>
      <c r="Q117" s="94">
        <f t="shared" ca="1" si="30"/>
        <v>31.221710451031072</v>
      </c>
      <c r="R117" s="94">
        <f t="shared" ca="1" si="31"/>
        <v>3.1221710451031073</v>
      </c>
      <c r="S117" s="94">
        <f t="shared" ca="1" si="32"/>
        <v>3.1221710451031068</v>
      </c>
      <c r="T117" s="4">
        <f t="shared" ca="1" si="33"/>
        <v>0</v>
      </c>
      <c r="U117" s="46">
        <f t="shared" ca="1" si="34"/>
        <v>1343.8489930120361</v>
      </c>
      <c r="V117" s="4">
        <f t="shared" ca="1" si="35"/>
        <v>0</v>
      </c>
      <c r="W117" s="13">
        <f t="shared" ca="1" si="36"/>
        <v>7826.8759677554272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163</v>
      </c>
      <c r="M118" s="7">
        <f t="shared" ca="1" si="26"/>
        <v>837</v>
      </c>
      <c r="N118" s="44">
        <f t="shared" ca="1" si="27"/>
        <v>11</v>
      </c>
      <c r="O118" s="94">
        <f t="shared" ca="1" si="28"/>
        <v>3.1221710451031068</v>
      </c>
      <c r="P118" s="94">
        <f t="shared" ca="1" si="29"/>
        <v>31.221710451031072</v>
      </c>
      <c r="Q118" s="94">
        <f t="shared" ca="1" si="30"/>
        <v>31.221710451031072</v>
      </c>
      <c r="R118" s="94">
        <f t="shared" ca="1" si="31"/>
        <v>3.1221710451031073</v>
      </c>
      <c r="S118" s="94">
        <f t="shared" ca="1" si="32"/>
        <v>3.1221710451031068</v>
      </c>
      <c r="T118" s="4">
        <f t="shared" ca="1" si="33"/>
        <v>0</v>
      </c>
      <c r="U118" s="46">
        <f t="shared" ca="1" si="34"/>
        <v>1330.8489930120361</v>
      </c>
      <c r="V118" s="4">
        <f t="shared" ca="1" si="35"/>
        <v>0</v>
      </c>
      <c r="W118" s="13">
        <f t="shared" ca="1" si="36"/>
        <v>7161.5569017135795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150</v>
      </c>
      <c r="M119" s="7">
        <f t="shared" ca="1" si="26"/>
        <v>850</v>
      </c>
      <c r="N119" s="44">
        <f t="shared" ca="1" si="27"/>
        <v>11</v>
      </c>
      <c r="O119" s="94">
        <f t="shared" ca="1" si="28"/>
        <v>3.1221710451031068</v>
      </c>
      <c r="P119" s="94">
        <f t="shared" ca="1" si="29"/>
        <v>31.221710451031072</v>
      </c>
      <c r="Q119" s="94">
        <f t="shared" ca="1" si="30"/>
        <v>31.221710451031072</v>
      </c>
      <c r="R119" s="94">
        <f t="shared" ca="1" si="31"/>
        <v>3.1221710451031073</v>
      </c>
      <c r="S119" s="94">
        <f t="shared" ca="1" si="32"/>
        <v>3.1221710451031068</v>
      </c>
      <c r="T119" s="4">
        <f t="shared" ca="1" si="33"/>
        <v>0</v>
      </c>
      <c r="U119" s="46">
        <f t="shared" ca="1" si="34"/>
        <v>1317.8489930120361</v>
      </c>
      <c r="V119" s="4">
        <f t="shared" ca="1" si="35"/>
        <v>0</v>
      </c>
      <c r="W119" s="13">
        <f t="shared" ca="1" si="36"/>
        <v>6496.2378356717309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137</v>
      </c>
      <c r="M120" s="7">
        <f t="shared" ca="1" si="26"/>
        <v>863</v>
      </c>
      <c r="N120" s="44">
        <f t="shared" ca="1" si="27"/>
        <v>11</v>
      </c>
      <c r="O120" s="94">
        <f t="shared" ca="1" si="28"/>
        <v>3.1221710451031068</v>
      </c>
      <c r="P120" s="94">
        <f t="shared" ca="1" si="29"/>
        <v>31.221710451031072</v>
      </c>
      <c r="Q120" s="94">
        <f t="shared" ca="1" si="30"/>
        <v>31.221710451031072</v>
      </c>
      <c r="R120" s="94">
        <f t="shared" ca="1" si="31"/>
        <v>3.1221710451031073</v>
      </c>
      <c r="S120" s="94">
        <f t="shared" ca="1" si="32"/>
        <v>3.1221710451031068</v>
      </c>
      <c r="T120" s="4">
        <f t="shared" ca="1" si="33"/>
        <v>0</v>
      </c>
      <c r="U120" s="46">
        <f t="shared" ca="1" si="34"/>
        <v>1304.8489930120361</v>
      </c>
      <c r="V120" s="4">
        <f t="shared" ca="1" si="35"/>
        <v>0</v>
      </c>
      <c r="W120" s="13">
        <f t="shared" ca="1" si="36"/>
        <v>5830.9187696298832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124</v>
      </c>
      <c r="M121" s="7">
        <f t="shared" ca="1" si="26"/>
        <v>876</v>
      </c>
      <c r="N121" s="44">
        <f t="shared" ca="1" si="27"/>
        <v>12</v>
      </c>
      <c r="O121" s="94">
        <f t="shared" ca="1" si="28"/>
        <v>3.3627814610304303</v>
      </c>
      <c r="P121" s="94">
        <f t="shared" ca="1" si="29"/>
        <v>32.665372946595014</v>
      </c>
      <c r="Q121" s="94">
        <f t="shared" ca="1" si="30"/>
        <v>31.221710451031072</v>
      </c>
      <c r="R121" s="94">
        <f t="shared" ca="1" si="31"/>
        <v>3.1943541698813043</v>
      </c>
      <c r="S121" s="94">
        <f t="shared" ca="1" si="32"/>
        <v>3.3627814610304303</v>
      </c>
      <c r="T121" s="4">
        <f t="shared" ca="1" si="33"/>
        <v>0</v>
      </c>
      <c r="U121" s="46">
        <f t="shared" ca="1" si="34"/>
        <v>1369.4258463549552</v>
      </c>
      <c r="V121" s="4">
        <f t="shared" ca="1" si="35"/>
        <v>0</v>
      </c>
      <c r="W121" s="13">
        <f t="shared" ca="1" si="36"/>
        <v>5165.5997035880346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153</v>
      </c>
      <c r="M122" s="7">
        <f t="shared" ca="1" si="26"/>
        <v>847</v>
      </c>
      <c r="N122" s="44">
        <f t="shared" ca="1" si="27"/>
        <v>11</v>
      </c>
      <c r="O122" s="94">
        <f t="shared" ca="1" si="28"/>
        <v>3.1221710451031068</v>
      </c>
      <c r="P122" s="94">
        <f t="shared" ca="1" si="29"/>
        <v>31.221710451031072</v>
      </c>
      <c r="Q122" s="94">
        <f t="shared" ca="1" si="30"/>
        <v>31.221710451031072</v>
      </c>
      <c r="R122" s="94">
        <f t="shared" ca="1" si="31"/>
        <v>3.1221710451031073</v>
      </c>
      <c r="S122" s="94">
        <f t="shared" ca="1" si="32"/>
        <v>3.1221710451031068</v>
      </c>
      <c r="T122" s="4">
        <f t="shared" ca="1" si="33"/>
        <v>0</v>
      </c>
      <c r="U122" s="46">
        <f t="shared" ca="1" si="34"/>
        <v>1320.8489930120361</v>
      </c>
      <c r="V122" s="4">
        <f t="shared" ca="1" si="35"/>
        <v>0</v>
      </c>
      <c r="W122" s="13">
        <f t="shared" ca="1" si="36"/>
        <v>9314.4669245858749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140</v>
      </c>
      <c r="M123" s="7">
        <f t="shared" ca="1" si="26"/>
        <v>860</v>
      </c>
      <c r="N123" s="44">
        <f t="shared" ca="1" si="27"/>
        <v>11</v>
      </c>
      <c r="O123" s="94">
        <f t="shared" ca="1" si="28"/>
        <v>3.1221710451031068</v>
      </c>
      <c r="P123" s="94">
        <f t="shared" ca="1" si="29"/>
        <v>31.221710451031072</v>
      </c>
      <c r="Q123" s="94">
        <f t="shared" ca="1" si="30"/>
        <v>31.221710451031072</v>
      </c>
      <c r="R123" s="94">
        <f t="shared" ca="1" si="31"/>
        <v>3.1221710451031073</v>
      </c>
      <c r="S123" s="94">
        <f t="shared" ca="1" si="32"/>
        <v>3.1221710451031068</v>
      </c>
      <c r="T123" s="4">
        <f t="shared" ca="1" si="33"/>
        <v>0</v>
      </c>
      <c r="U123" s="46">
        <f t="shared" ca="1" si="34"/>
        <v>1307.8489930120361</v>
      </c>
      <c r="V123" s="4">
        <f t="shared" ca="1" si="35"/>
        <v>0</v>
      </c>
      <c r="W123" s="13">
        <f t="shared" ca="1" si="36"/>
        <v>8649.1478585440273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12</v>
      </c>
      <c r="O124" s="94">
        <f t="shared" ca="1" si="28"/>
        <v>3.3627814610304303</v>
      </c>
      <c r="P124" s="94">
        <f t="shared" ca="1" si="29"/>
        <v>31.94354169881305</v>
      </c>
      <c r="Q124" s="94">
        <f t="shared" ca="1" si="30"/>
        <v>31.221710451031072</v>
      </c>
      <c r="R124" s="94">
        <f t="shared" ca="1" si="31"/>
        <v>3.158262607492206</v>
      </c>
      <c r="S124" s="94">
        <f t="shared" ca="1" si="32"/>
        <v>3.3627814610304303</v>
      </c>
      <c r="T124" s="4">
        <f t="shared" ca="1" si="33"/>
        <v>0</v>
      </c>
      <c r="U124" s="46">
        <f t="shared" ca="1" si="34"/>
        <v>1372.4258463549552</v>
      </c>
      <c r="V124" s="4">
        <f t="shared" ca="1" si="35"/>
        <v>0</v>
      </c>
      <c r="W124" s="13">
        <f t="shared" ca="1" si="36"/>
        <v>7983.8287925021796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12</v>
      </c>
      <c r="O125" s="94">
        <f t="shared" ca="1" si="28"/>
        <v>3.3627814610304303</v>
      </c>
      <c r="P125" s="94">
        <f t="shared" ca="1" si="29"/>
        <v>33.627814610304306</v>
      </c>
      <c r="Q125" s="94">
        <f t="shared" ca="1" si="30"/>
        <v>32.665372946595014</v>
      </c>
      <c r="R125" s="94">
        <f t="shared" ca="1" si="31"/>
        <v>3.3146593778449658</v>
      </c>
      <c r="S125" s="94">
        <f t="shared" ca="1" si="32"/>
        <v>3.3627814610304303</v>
      </c>
      <c r="T125" s="4">
        <f t="shared" ca="1" si="33"/>
        <v>0</v>
      </c>
      <c r="U125" s="46">
        <f t="shared" ca="1" si="34"/>
        <v>1359.4258463549552</v>
      </c>
      <c r="V125" s="4">
        <f t="shared" ca="1" si="35"/>
        <v>0</v>
      </c>
      <c r="W125" s="13">
        <f t="shared" ca="1" si="36"/>
        <v>7318.509726460331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3.3627814610304303</v>
      </c>
      <c r="P126" s="94">
        <f t="shared" ca="1" si="29"/>
        <v>33.627814610304306</v>
      </c>
      <c r="Q126" s="94">
        <f t="shared" ca="1" si="30"/>
        <v>33.627814610304306</v>
      </c>
      <c r="R126" s="94">
        <f t="shared" ca="1" si="31"/>
        <v>3.3627814610304307</v>
      </c>
      <c r="S126" s="94">
        <f t="shared" ca="1" si="32"/>
        <v>3.3627814610304303</v>
      </c>
      <c r="T126" s="4">
        <f t="shared" ca="1" si="33"/>
        <v>0</v>
      </c>
      <c r="U126" s="46">
        <f t="shared" ca="1" si="34"/>
        <v>1346.4258463549552</v>
      </c>
      <c r="V126" s="4">
        <f t="shared" ca="1" si="35"/>
        <v>0</v>
      </c>
      <c r="W126" s="13">
        <f t="shared" ca="1" si="36"/>
        <v>6653.1906604184833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88</v>
      </c>
      <c r="M127" s="7">
        <f t="shared" ca="1" si="26"/>
        <v>912</v>
      </c>
      <c r="N127" s="44">
        <f t="shared" ca="1" si="27"/>
        <v>12</v>
      </c>
      <c r="O127" s="94">
        <f t="shared" ca="1" si="28"/>
        <v>3.3627814610304303</v>
      </c>
      <c r="P127" s="94">
        <f t="shared" ca="1" si="29"/>
        <v>33.627814610304306</v>
      </c>
      <c r="Q127" s="94">
        <f t="shared" ca="1" si="30"/>
        <v>33.627814610304306</v>
      </c>
      <c r="R127" s="94">
        <f t="shared" ca="1" si="31"/>
        <v>3.3627814610304307</v>
      </c>
      <c r="S127" s="94">
        <f t="shared" ca="1" si="32"/>
        <v>3.3627814610304303</v>
      </c>
      <c r="T127" s="4">
        <f t="shared" ca="1" si="33"/>
        <v>0</v>
      </c>
      <c r="U127" s="46">
        <f t="shared" ca="1" si="34"/>
        <v>1333.4258463549552</v>
      </c>
      <c r="V127" s="4">
        <f t="shared" ca="1" si="35"/>
        <v>0</v>
      </c>
      <c r="W127" s="13">
        <f t="shared" ca="1" si="36"/>
        <v>5987.8715943766347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75</v>
      </c>
      <c r="M128" s="7">
        <f t="shared" ca="1" si="26"/>
        <v>925</v>
      </c>
      <c r="N128" s="44">
        <f t="shared" ca="1" si="27"/>
        <v>12</v>
      </c>
      <c r="O128" s="94">
        <f t="shared" ca="1" si="28"/>
        <v>3.3627814610304303</v>
      </c>
      <c r="P128" s="94">
        <f t="shared" ca="1" si="29"/>
        <v>33.627814610304306</v>
      </c>
      <c r="Q128" s="94">
        <f t="shared" ca="1" si="30"/>
        <v>33.627814610304306</v>
      </c>
      <c r="R128" s="94">
        <f t="shared" ca="1" si="31"/>
        <v>3.3627814610304307</v>
      </c>
      <c r="S128" s="94">
        <f t="shared" ca="1" si="32"/>
        <v>3.3627814610304303</v>
      </c>
      <c r="T128" s="4">
        <f t="shared" ca="1" si="33"/>
        <v>0</v>
      </c>
      <c r="U128" s="46">
        <f t="shared" ca="1" si="34"/>
        <v>1320.4258463549552</v>
      </c>
      <c r="V128" s="4">
        <f t="shared" ca="1" si="35"/>
        <v>0</v>
      </c>
      <c r="W128" s="13">
        <f t="shared" ca="1" si="36"/>
        <v>5322.552528334787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62</v>
      </c>
      <c r="M129" s="7">
        <f t="shared" ca="1" si="26"/>
        <v>938</v>
      </c>
      <c r="N129" s="44">
        <f t="shared" ca="1" si="27"/>
        <v>12</v>
      </c>
      <c r="O129" s="94">
        <f t="shared" ca="1" si="28"/>
        <v>3.3627814610304303</v>
      </c>
      <c r="P129" s="94">
        <f t="shared" ca="1" si="29"/>
        <v>33.627814610304306</v>
      </c>
      <c r="Q129" s="94">
        <f t="shared" ca="1" si="30"/>
        <v>33.627814610304306</v>
      </c>
      <c r="R129" s="94">
        <f t="shared" ca="1" si="31"/>
        <v>3.3627814610304307</v>
      </c>
      <c r="S129" s="94">
        <f t="shared" ca="1" si="32"/>
        <v>3.3627814610304303</v>
      </c>
      <c r="T129" s="4">
        <f t="shared" ca="1" si="33"/>
        <v>0</v>
      </c>
      <c r="U129" s="46">
        <f t="shared" ca="1" si="34"/>
        <v>1307.4258463549552</v>
      </c>
      <c r="V129" s="4">
        <f t="shared" ca="1" si="35"/>
        <v>0</v>
      </c>
      <c r="W129" s="13">
        <f t="shared" ca="1" si="36"/>
        <v>4657.2334622929384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153</v>
      </c>
      <c r="M130" s="7">
        <f t="shared" ca="1" si="26"/>
        <v>847</v>
      </c>
      <c r="N130" s="44">
        <f t="shared" ca="1" si="27"/>
        <v>11</v>
      </c>
      <c r="O130" s="94">
        <f t="shared" ca="1" si="28"/>
        <v>3.1221710451031068</v>
      </c>
      <c r="P130" s="94">
        <f t="shared" ca="1" si="29"/>
        <v>31.221710451031072</v>
      </c>
      <c r="Q130" s="94">
        <f t="shared" ca="1" si="30"/>
        <v>31.221710451031072</v>
      </c>
      <c r="R130" s="94">
        <f t="shared" ca="1" si="31"/>
        <v>3.1221710451031073</v>
      </c>
      <c r="S130" s="94">
        <f t="shared" ca="1" si="32"/>
        <v>3.1221710451031068</v>
      </c>
      <c r="T130" s="4">
        <f t="shared" ca="1" si="33"/>
        <v>0</v>
      </c>
      <c r="U130" s="46">
        <f t="shared" ca="1" si="34"/>
        <v>1320.8489930120361</v>
      </c>
      <c r="V130" s="4">
        <f t="shared" ca="1" si="35"/>
        <v>0</v>
      </c>
      <c r="W130" s="13">
        <f t="shared" ca="1" si="36"/>
        <v>5165.5997035880337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140</v>
      </c>
      <c r="M131" s="7">
        <f t="shared" ca="1" si="26"/>
        <v>860</v>
      </c>
      <c r="N131" s="44">
        <f t="shared" ca="1" si="27"/>
        <v>11</v>
      </c>
      <c r="O131" s="94">
        <f t="shared" ca="1" si="28"/>
        <v>3.1221710451031068</v>
      </c>
      <c r="P131" s="94">
        <f t="shared" ca="1" si="29"/>
        <v>31.221710451031072</v>
      </c>
      <c r="Q131" s="94">
        <f t="shared" ca="1" si="30"/>
        <v>31.221710451031072</v>
      </c>
      <c r="R131" s="94">
        <f t="shared" ca="1" si="31"/>
        <v>3.1221710451031073</v>
      </c>
      <c r="S131" s="94">
        <f t="shared" ca="1" si="32"/>
        <v>3.1221710451031068</v>
      </c>
      <c r="T131" s="4">
        <f t="shared" ca="1" si="33"/>
        <v>0</v>
      </c>
      <c r="U131" s="46">
        <f t="shared" ca="1" si="34"/>
        <v>1307.8489930120361</v>
      </c>
      <c r="V131" s="4">
        <f t="shared" ca="1" si="35"/>
        <v>0</v>
      </c>
      <c r="W131" s="13">
        <f t="shared" ca="1" si="36"/>
        <v>4500.2806375461851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12</v>
      </c>
      <c r="O132" s="94">
        <f t="shared" ca="1" si="28"/>
        <v>3.3627814610304303</v>
      </c>
      <c r="P132" s="94">
        <f t="shared" ca="1" si="29"/>
        <v>31.94354169881305</v>
      </c>
      <c r="Q132" s="94">
        <f t="shared" ca="1" si="30"/>
        <v>31.221710451031072</v>
      </c>
      <c r="R132" s="94">
        <f t="shared" ca="1" si="31"/>
        <v>3.158262607492206</v>
      </c>
      <c r="S132" s="94">
        <f t="shared" ca="1" si="32"/>
        <v>3.3627814610304303</v>
      </c>
      <c r="T132" s="4">
        <f t="shared" ca="1" si="33"/>
        <v>0</v>
      </c>
      <c r="U132" s="46">
        <f t="shared" ca="1" si="34"/>
        <v>1372.4258463549552</v>
      </c>
      <c r="V132" s="4">
        <f t="shared" ca="1" si="35"/>
        <v>0</v>
      </c>
      <c r="W132" s="13">
        <f t="shared" ca="1" si="36"/>
        <v>3834.9615715043374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12</v>
      </c>
      <c r="O133" s="94">
        <f t="shared" ca="1" si="28"/>
        <v>3.3627814610304303</v>
      </c>
      <c r="P133" s="94">
        <f t="shared" ca="1" si="29"/>
        <v>33.627814610304306</v>
      </c>
      <c r="Q133" s="94">
        <f t="shared" ca="1" si="30"/>
        <v>32.665372946595014</v>
      </c>
      <c r="R133" s="94">
        <f t="shared" ca="1" si="31"/>
        <v>3.3146593778449658</v>
      </c>
      <c r="S133" s="94">
        <f t="shared" ca="1" si="32"/>
        <v>3.3627814610304303</v>
      </c>
      <c r="T133" s="4">
        <f t="shared" ca="1" si="33"/>
        <v>0</v>
      </c>
      <c r="U133" s="46">
        <f t="shared" ca="1" si="34"/>
        <v>1359.4258463549552</v>
      </c>
      <c r="V133" s="4">
        <f t="shared" ca="1" si="35"/>
        <v>0</v>
      </c>
      <c r="W133" s="13">
        <f t="shared" ca="1" si="36"/>
        <v>3169.6425054624888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3.3627814610304303</v>
      </c>
      <c r="P134" s="94">
        <f t="shared" ca="1" si="29"/>
        <v>33.627814610304306</v>
      </c>
      <c r="Q134" s="94">
        <f t="shared" ca="1" si="30"/>
        <v>33.627814610304306</v>
      </c>
      <c r="R134" s="94">
        <f t="shared" ca="1" si="31"/>
        <v>3.3627814610304307</v>
      </c>
      <c r="S134" s="94">
        <f t="shared" ca="1" si="32"/>
        <v>3.3627814610304303</v>
      </c>
      <c r="T134" s="4">
        <f t="shared" ca="1" si="33"/>
        <v>0</v>
      </c>
      <c r="U134" s="46">
        <f t="shared" ca="1" si="34"/>
        <v>1346.4258463549552</v>
      </c>
      <c r="V134" s="4">
        <f t="shared" ca="1" si="35"/>
        <v>0</v>
      </c>
      <c r="W134" s="13">
        <f t="shared" ca="1" si="36"/>
        <v>2504.3234394206406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88</v>
      </c>
      <c r="M135" s="7">
        <f t="shared" ca="1" si="26"/>
        <v>912</v>
      </c>
      <c r="N135" s="44">
        <f t="shared" ca="1" si="27"/>
        <v>12</v>
      </c>
      <c r="O135" s="94">
        <f t="shared" ca="1" si="28"/>
        <v>3.3627814610304303</v>
      </c>
      <c r="P135" s="94">
        <f t="shared" ca="1" si="29"/>
        <v>33.627814610304306</v>
      </c>
      <c r="Q135" s="94">
        <f t="shared" ca="1" si="30"/>
        <v>33.627814610304306</v>
      </c>
      <c r="R135" s="94">
        <f t="shared" ca="1" si="31"/>
        <v>3.3627814610304307</v>
      </c>
      <c r="S135" s="94">
        <f t="shared" ca="1" si="32"/>
        <v>3.3627814610304303</v>
      </c>
      <c r="T135" s="4">
        <f t="shared" ca="1" si="33"/>
        <v>0</v>
      </c>
      <c r="U135" s="46">
        <f t="shared" ca="1" si="34"/>
        <v>1333.4258463549552</v>
      </c>
      <c r="V135" s="4">
        <f t="shared" ca="1" si="35"/>
        <v>0</v>
      </c>
      <c r="W135" s="13">
        <f t="shared" ca="1" si="36"/>
        <v>1839.0043733787923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75</v>
      </c>
      <c r="M136" s="7">
        <f t="shared" ca="1" si="26"/>
        <v>925</v>
      </c>
      <c r="N136" s="44">
        <f t="shared" ca="1" si="27"/>
        <v>12</v>
      </c>
      <c r="O136" s="94">
        <f t="shared" ca="1" si="28"/>
        <v>3.3627814610304303</v>
      </c>
      <c r="P136" s="94">
        <f t="shared" ca="1" si="29"/>
        <v>33.627814610304306</v>
      </c>
      <c r="Q136" s="94">
        <f t="shared" ca="1" si="30"/>
        <v>33.627814610304306</v>
      </c>
      <c r="R136" s="94">
        <f t="shared" ca="1" si="31"/>
        <v>3.3627814610304307</v>
      </c>
      <c r="S136" s="94">
        <f t="shared" ca="1" si="32"/>
        <v>3.3627814610304303</v>
      </c>
      <c r="T136" s="4">
        <f t="shared" ca="1" si="33"/>
        <v>0</v>
      </c>
      <c r="U136" s="46">
        <f t="shared" ca="1" si="34"/>
        <v>1320.4258463549552</v>
      </c>
      <c r="V136" s="4">
        <f t="shared" ca="1" si="35"/>
        <v>0</v>
      </c>
      <c r="W136" s="13">
        <f t="shared" ca="1" si="36"/>
        <v>1173.6853073369441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62</v>
      </c>
      <c r="M137" s="7">
        <f t="shared" ca="1" si="26"/>
        <v>938</v>
      </c>
      <c r="N137" s="44">
        <f t="shared" ca="1" si="27"/>
        <v>12</v>
      </c>
      <c r="O137" s="94">
        <f t="shared" ca="1" si="28"/>
        <v>3.3627814610304303</v>
      </c>
      <c r="P137" s="94">
        <f t="shared" ca="1" si="29"/>
        <v>33.627814610304306</v>
      </c>
      <c r="Q137" s="94">
        <f t="shared" ca="1" si="30"/>
        <v>33.627814610304306</v>
      </c>
      <c r="R137" s="94">
        <f t="shared" ca="1" si="31"/>
        <v>3.3627814610304307</v>
      </c>
      <c r="S137" s="94">
        <f t="shared" ca="1" si="32"/>
        <v>3.3627814610304303</v>
      </c>
      <c r="T137" s="4">
        <f t="shared" ca="1" si="33"/>
        <v>0</v>
      </c>
      <c r="U137" s="46">
        <f t="shared" ca="1" si="34"/>
        <v>1307.4258463549552</v>
      </c>
      <c r="V137" s="4">
        <f t="shared" ca="1" si="35"/>
        <v>0</v>
      </c>
      <c r="W137" s="13">
        <f t="shared" ca="1" si="36"/>
        <v>508.36624129509602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3.3627814610304303</v>
      </c>
      <c r="P138" s="94">
        <f t="shared" ca="1" si="29"/>
        <v>33.627814610304306</v>
      </c>
      <c r="Q138" s="94">
        <f t="shared" ca="1" si="30"/>
        <v>33.627814610304306</v>
      </c>
      <c r="R138" s="94">
        <f t="shared" ca="1" si="31"/>
        <v>3.3627814610304307</v>
      </c>
      <c r="S138" s="94">
        <f t="shared" ca="1" si="32"/>
        <v>3.3627814610304303</v>
      </c>
      <c r="T138" s="4">
        <f t="shared" ca="1" si="33"/>
        <v>0</v>
      </c>
      <c r="U138" s="46">
        <f t="shared" ca="1" si="34"/>
        <v>1336.4258463549552</v>
      </c>
      <c r="V138" s="4">
        <f t="shared" ca="1" si="35"/>
        <v>0</v>
      </c>
      <c r="W138" s="13">
        <f t="shared" ca="1" si="36"/>
        <v>4657.2334622929375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3.3627814610304303</v>
      </c>
      <c r="P139" s="94">
        <f t="shared" ca="1" si="29"/>
        <v>33.627814610304306</v>
      </c>
      <c r="Q139" s="94">
        <f t="shared" ca="1" si="30"/>
        <v>33.627814610304306</v>
      </c>
      <c r="R139" s="94">
        <f t="shared" ca="1" si="31"/>
        <v>3.3627814610304307</v>
      </c>
      <c r="S139" s="94">
        <f t="shared" ca="1" si="32"/>
        <v>3.3627814610304303</v>
      </c>
      <c r="T139" s="4">
        <f t="shared" ca="1" si="33"/>
        <v>0</v>
      </c>
      <c r="U139" s="46">
        <f t="shared" ca="1" si="34"/>
        <v>1323.4258463549552</v>
      </c>
      <c r="V139" s="4">
        <f t="shared" ca="1" si="35"/>
        <v>0</v>
      </c>
      <c r="W139" s="13">
        <f t="shared" ca="1" si="36"/>
        <v>3991.9143962510893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12</v>
      </c>
      <c r="O140" s="94">
        <f t="shared" ca="1" si="28"/>
        <v>3.3627814610304303</v>
      </c>
      <c r="P140" s="94">
        <f t="shared" ca="1" si="29"/>
        <v>33.627814610304306</v>
      </c>
      <c r="Q140" s="94">
        <f t="shared" ca="1" si="30"/>
        <v>33.627814610304306</v>
      </c>
      <c r="R140" s="94">
        <f t="shared" ca="1" si="31"/>
        <v>3.3627814610304307</v>
      </c>
      <c r="S140" s="94">
        <f t="shared" ca="1" si="32"/>
        <v>3.3627814610304303</v>
      </c>
      <c r="T140" s="4">
        <f t="shared" ca="1" si="33"/>
        <v>0</v>
      </c>
      <c r="U140" s="46">
        <f t="shared" ca="1" si="34"/>
        <v>1310.4258463549552</v>
      </c>
      <c r="V140" s="4">
        <f t="shared" ca="1" si="35"/>
        <v>0</v>
      </c>
      <c r="W140" s="13">
        <f t="shared" ca="1" si="36"/>
        <v>3326.5953302092412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12</v>
      </c>
      <c r="O141" s="94">
        <f t="shared" ca="1" si="28"/>
        <v>3.3627814610304303</v>
      </c>
      <c r="P141" s="94">
        <f t="shared" ca="1" si="29"/>
        <v>33.627814610304306</v>
      </c>
      <c r="Q141" s="94">
        <f t="shared" ca="1" si="30"/>
        <v>33.627814610304306</v>
      </c>
      <c r="R141" s="94">
        <f t="shared" ca="1" si="31"/>
        <v>3.3627814610304307</v>
      </c>
      <c r="S141" s="94">
        <f t="shared" ca="1" si="32"/>
        <v>3.3627814610304303</v>
      </c>
      <c r="T141" s="4">
        <f t="shared" ca="1" si="33"/>
        <v>0</v>
      </c>
      <c r="U141" s="46">
        <f t="shared" ca="1" si="34"/>
        <v>1297.4258463549552</v>
      </c>
      <c r="V141" s="4">
        <f t="shared" ca="1" si="35"/>
        <v>0</v>
      </c>
      <c r="W141" s="13">
        <f t="shared" ca="1" si="36"/>
        <v>2661.2762641673926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13</v>
      </c>
      <c r="O142" s="94">
        <f t="shared" ca="1" si="28"/>
        <v>3.6066512348729369</v>
      </c>
      <c r="P142" s="94">
        <f t="shared" ca="1" si="29"/>
        <v>36.066512348729368</v>
      </c>
      <c r="Q142" s="94">
        <f t="shared" ca="1" si="30"/>
        <v>34.115554157989315</v>
      </c>
      <c r="R142" s="94">
        <f t="shared" ca="1" si="31"/>
        <v>3.5091033253359343</v>
      </c>
      <c r="S142" s="94">
        <f t="shared" ca="1" si="32"/>
        <v>3.6066512348729369</v>
      </c>
      <c r="T142" s="4">
        <f t="shared" ca="1" si="33"/>
        <v>0</v>
      </c>
      <c r="U142" s="46">
        <f t="shared" ca="1" si="34"/>
        <v>1363.0535716229474</v>
      </c>
      <c r="V142" s="4">
        <f t="shared" ca="1" si="35"/>
        <v>0</v>
      </c>
      <c r="W142" s="13">
        <f t="shared" ca="1" si="36"/>
        <v>1995.9571981255447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3.6066512348729369</v>
      </c>
      <c r="P143" s="94">
        <f t="shared" ca="1" si="29"/>
        <v>36.066512348729368</v>
      </c>
      <c r="Q143" s="94">
        <f t="shared" ca="1" si="30"/>
        <v>36.066512348729368</v>
      </c>
      <c r="R143" s="94">
        <f t="shared" ca="1" si="31"/>
        <v>3.6066512348729369</v>
      </c>
      <c r="S143" s="94">
        <f t="shared" ca="1" si="32"/>
        <v>3.6066512348729369</v>
      </c>
      <c r="T143" s="4">
        <f t="shared" ca="1" si="33"/>
        <v>0</v>
      </c>
      <c r="U143" s="46">
        <f t="shared" ca="1" si="34"/>
        <v>1350.0535716229474</v>
      </c>
      <c r="V143" s="4">
        <f t="shared" ca="1" si="35"/>
        <v>0</v>
      </c>
      <c r="W143" s="13">
        <f t="shared" ca="1" si="36"/>
        <v>1330.6381320836963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3.6066512348729369</v>
      </c>
      <c r="P144" s="94">
        <f t="shared" ca="1" si="29"/>
        <v>36.066512348729368</v>
      </c>
      <c r="Q144" s="94">
        <f t="shared" ca="1" si="30"/>
        <v>36.066512348729368</v>
      </c>
      <c r="R144" s="94">
        <f t="shared" ca="1" si="31"/>
        <v>3.6066512348729369</v>
      </c>
      <c r="S144" s="94">
        <f t="shared" ca="1" si="32"/>
        <v>3.6066512348729369</v>
      </c>
      <c r="T144" s="4">
        <f t="shared" ca="1" si="33"/>
        <v>0</v>
      </c>
      <c r="U144" s="46">
        <f t="shared" ca="1" si="34"/>
        <v>1337.0535716229474</v>
      </c>
      <c r="V144" s="4">
        <f t="shared" ca="1" si="35"/>
        <v>0</v>
      </c>
      <c r="W144" s="13">
        <f t="shared" ca="1" si="36"/>
        <v>665.31906604184815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3.6066512348729369</v>
      </c>
      <c r="P145" s="94">
        <f t="shared" ca="1" si="29"/>
        <v>36.066512348729368</v>
      </c>
      <c r="Q145" s="94">
        <f t="shared" ca="1" si="30"/>
        <v>36.066512348729368</v>
      </c>
      <c r="R145" s="94">
        <f t="shared" ca="1" si="31"/>
        <v>3.6066512348729369</v>
      </c>
      <c r="S145" s="94">
        <f t="shared" ca="1" si="32"/>
        <v>3.6066512348729369</v>
      </c>
      <c r="T145" s="4">
        <f t="shared" ca="1" si="33"/>
        <v>0</v>
      </c>
      <c r="U145" s="46">
        <f t="shared" ca="1" si="34"/>
        <v>1324.0535716229474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0.11691396000000003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215</v>
      </c>
      <c r="M146" s="7">
        <f t="shared" ref="M146:M209" ca="1" si="45">MAX(Set1MinTP-(L146+Set1Regain), 0)</f>
        <v>785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2.8734756952889686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28.734756952889683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28.734756952889683</v>
      </c>
      <c r="R146" s="94">
        <f t="shared" ref="R146:R209" ca="1" si="50">(P146+Q146)/20</f>
        <v>2.8734756952889682</v>
      </c>
      <c r="S146" s="94">
        <f t="shared" ref="S146:S209" ca="1" si="51">R146*Set1ConserveTP + O146*(1-Set1ConserveTP)</f>
        <v>2.8734756952889686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1302.6654207205322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9822.833165880973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0.11691396000000003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11</v>
      </c>
      <c r="O147" s="94">
        <f t="shared" ca="1" si="47"/>
        <v>3.1221710451031068</v>
      </c>
      <c r="P147" s="94">
        <f t="shared" ca="1" si="48"/>
        <v>30.475624401588647</v>
      </c>
      <c r="Q147" s="94">
        <f t="shared" ca="1" si="49"/>
        <v>28.734756952889683</v>
      </c>
      <c r="R147" s="94">
        <f t="shared" ca="1" si="50"/>
        <v>2.9605190677239164</v>
      </c>
      <c r="S147" s="94">
        <f t="shared" ca="1" si="51"/>
        <v>3.1221710451031068</v>
      </c>
      <c r="T147" s="4">
        <f t="shared" ca="1" si="52"/>
        <v>0</v>
      </c>
      <c r="U147" s="46">
        <f t="shared" ca="1" si="53"/>
        <v>1369.8489930120361</v>
      </c>
      <c r="V147" s="4">
        <f t="shared" ca="1" si="54"/>
        <v>0</v>
      </c>
      <c r="W147" s="13">
        <f t="shared" ca="1" si="55"/>
        <v>9157.5140998391234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0.11691396000000003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189</v>
      </c>
      <c r="M148" s="7">
        <f t="shared" ca="1" si="45"/>
        <v>811</v>
      </c>
      <c r="N148" s="44">
        <f t="shared" ca="1" si="46"/>
        <v>11</v>
      </c>
      <c r="O148" s="94">
        <f t="shared" ca="1" si="47"/>
        <v>3.1221710451031068</v>
      </c>
      <c r="P148" s="94">
        <f t="shared" ca="1" si="48"/>
        <v>31.221710451031072</v>
      </c>
      <c r="Q148" s="94">
        <f t="shared" ca="1" si="49"/>
        <v>31.221710451031072</v>
      </c>
      <c r="R148" s="94">
        <f t="shared" ca="1" si="50"/>
        <v>3.1221710451031073</v>
      </c>
      <c r="S148" s="94">
        <f t="shared" ca="1" si="51"/>
        <v>3.1221710451031068</v>
      </c>
      <c r="T148" s="4">
        <f t="shared" ca="1" si="52"/>
        <v>0</v>
      </c>
      <c r="U148" s="46">
        <f t="shared" ca="1" si="53"/>
        <v>1356.8489930120361</v>
      </c>
      <c r="V148" s="4">
        <f t="shared" ca="1" si="54"/>
        <v>0</v>
      </c>
      <c r="W148" s="13">
        <f t="shared" ca="1" si="55"/>
        <v>8492.1950337972758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0.11691396000000003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176</v>
      </c>
      <c r="M149" s="7">
        <f t="shared" ca="1" si="45"/>
        <v>824</v>
      </c>
      <c r="N149" s="44">
        <f t="shared" ca="1" si="46"/>
        <v>11</v>
      </c>
      <c r="O149" s="94">
        <f t="shared" ca="1" si="47"/>
        <v>3.1221710451031068</v>
      </c>
      <c r="P149" s="94">
        <f t="shared" ca="1" si="48"/>
        <v>31.221710451031072</v>
      </c>
      <c r="Q149" s="94">
        <f t="shared" ca="1" si="49"/>
        <v>31.221710451031072</v>
      </c>
      <c r="R149" s="94">
        <f t="shared" ca="1" si="50"/>
        <v>3.1221710451031073</v>
      </c>
      <c r="S149" s="94">
        <f t="shared" ca="1" si="51"/>
        <v>3.1221710451031068</v>
      </c>
      <c r="T149" s="4">
        <f t="shared" ca="1" si="52"/>
        <v>0</v>
      </c>
      <c r="U149" s="46">
        <f t="shared" ca="1" si="53"/>
        <v>1343.8489930120361</v>
      </c>
      <c r="V149" s="4">
        <f t="shared" ca="1" si="54"/>
        <v>0</v>
      </c>
      <c r="W149" s="13">
        <f t="shared" ca="1" si="55"/>
        <v>7826.8759677554272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0.11691396000000003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163</v>
      </c>
      <c r="M150" s="7">
        <f t="shared" ca="1" si="45"/>
        <v>837</v>
      </c>
      <c r="N150" s="44">
        <f t="shared" ca="1" si="46"/>
        <v>11</v>
      </c>
      <c r="O150" s="94">
        <f t="shared" ca="1" si="47"/>
        <v>3.1221710451031068</v>
      </c>
      <c r="P150" s="94">
        <f t="shared" ca="1" si="48"/>
        <v>31.221710451031072</v>
      </c>
      <c r="Q150" s="94">
        <f t="shared" ca="1" si="49"/>
        <v>31.221710451031072</v>
      </c>
      <c r="R150" s="94">
        <f t="shared" ca="1" si="50"/>
        <v>3.1221710451031073</v>
      </c>
      <c r="S150" s="94">
        <f t="shared" ca="1" si="51"/>
        <v>3.1221710451031068</v>
      </c>
      <c r="T150" s="4">
        <f t="shared" ca="1" si="52"/>
        <v>0</v>
      </c>
      <c r="U150" s="46">
        <f t="shared" ca="1" si="53"/>
        <v>1330.8489930120361</v>
      </c>
      <c r="V150" s="4">
        <f t="shared" ca="1" si="54"/>
        <v>0</v>
      </c>
      <c r="W150" s="13">
        <f t="shared" ca="1" si="55"/>
        <v>7161.5569017135795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0.11691396000000003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150</v>
      </c>
      <c r="M151" s="7">
        <f t="shared" ca="1" si="45"/>
        <v>850</v>
      </c>
      <c r="N151" s="44">
        <f t="shared" ca="1" si="46"/>
        <v>11</v>
      </c>
      <c r="O151" s="94">
        <f t="shared" ca="1" si="47"/>
        <v>3.1221710451031068</v>
      </c>
      <c r="P151" s="94">
        <f t="shared" ca="1" si="48"/>
        <v>31.221710451031072</v>
      </c>
      <c r="Q151" s="94">
        <f t="shared" ca="1" si="49"/>
        <v>31.221710451031072</v>
      </c>
      <c r="R151" s="94">
        <f t="shared" ca="1" si="50"/>
        <v>3.1221710451031073</v>
      </c>
      <c r="S151" s="94">
        <f t="shared" ca="1" si="51"/>
        <v>3.1221710451031068</v>
      </c>
      <c r="T151" s="4">
        <f t="shared" ca="1" si="52"/>
        <v>0</v>
      </c>
      <c r="U151" s="46">
        <f t="shared" ca="1" si="53"/>
        <v>1317.8489930120361</v>
      </c>
      <c r="V151" s="4">
        <f t="shared" ca="1" si="54"/>
        <v>0</v>
      </c>
      <c r="W151" s="13">
        <f t="shared" ca="1" si="55"/>
        <v>6496.2378356717309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0.11691396000000003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0.10885800358620003</v>
      </c>
      <c r="L152" s="13">
        <f t="shared" ca="1" si="44"/>
        <v>137</v>
      </c>
      <c r="M152" s="7">
        <f t="shared" ca="1" si="45"/>
        <v>863</v>
      </c>
      <c r="N152" s="44">
        <f t="shared" ca="1" si="46"/>
        <v>11</v>
      </c>
      <c r="O152" s="94">
        <f t="shared" ca="1" si="47"/>
        <v>3.1221710451031068</v>
      </c>
      <c r="P152" s="94">
        <f t="shared" ca="1" si="48"/>
        <v>31.221710451031072</v>
      </c>
      <c r="Q152" s="94">
        <f t="shared" ca="1" si="49"/>
        <v>31.221710451031072</v>
      </c>
      <c r="R152" s="94">
        <f t="shared" ca="1" si="50"/>
        <v>3.1221710451031073</v>
      </c>
      <c r="S152" s="94">
        <f t="shared" ca="1" si="51"/>
        <v>3.1221710451031068</v>
      </c>
      <c r="T152" s="4">
        <f t="shared" ca="1" si="52"/>
        <v>0.3398733068245639</v>
      </c>
      <c r="U152" s="46">
        <f t="shared" ca="1" si="53"/>
        <v>1304.8489930120361</v>
      </c>
      <c r="V152" s="4">
        <f t="shared" ca="1" si="54"/>
        <v>142.04325636075373</v>
      </c>
      <c r="W152" s="13">
        <f t="shared" ca="1" si="55"/>
        <v>5830.9187696298832</v>
      </c>
      <c r="X152" s="4">
        <f t="shared" ca="1" si="56"/>
        <v>634.74217633521084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0.11691396000000003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1.0995757938000012E-3</v>
      </c>
      <c r="L153" s="13">
        <f t="shared" ca="1" si="44"/>
        <v>124</v>
      </c>
      <c r="M153" s="7">
        <f t="shared" ca="1" si="45"/>
        <v>876</v>
      </c>
      <c r="N153" s="44">
        <f t="shared" ca="1" si="46"/>
        <v>12</v>
      </c>
      <c r="O153" s="94">
        <f t="shared" ca="1" si="47"/>
        <v>3.3627814610304303</v>
      </c>
      <c r="P153" s="94">
        <f t="shared" ca="1" si="48"/>
        <v>32.665372946595014</v>
      </c>
      <c r="Q153" s="94">
        <f t="shared" ca="1" si="49"/>
        <v>31.221710451031072</v>
      </c>
      <c r="R153" s="94">
        <f t="shared" ca="1" si="50"/>
        <v>3.1943541698813043</v>
      </c>
      <c r="S153" s="94">
        <f t="shared" ca="1" si="51"/>
        <v>3.3627814610304303</v>
      </c>
      <c r="T153" s="4">
        <f t="shared" ca="1" si="52"/>
        <v>3.6976330943884633E-3</v>
      </c>
      <c r="U153" s="46">
        <f t="shared" ca="1" si="53"/>
        <v>1369.4258463549552</v>
      </c>
      <c r="V153" s="4">
        <f t="shared" ca="1" si="54"/>
        <v>1.5057875120559883</v>
      </c>
      <c r="W153" s="13">
        <f t="shared" ca="1" si="55"/>
        <v>5165.5997035880346</v>
      </c>
      <c r="X153" s="4">
        <f t="shared" ca="1" si="56"/>
        <v>5.6799683945258641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0.11691396000000003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153</v>
      </c>
      <c r="M154" s="7">
        <f t="shared" ca="1" si="45"/>
        <v>847</v>
      </c>
      <c r="N154" s="44">
        <f t="shared" ca="1" si="46"/>
        <v>11</v>
      </c>
      <c r="O154" s="94">
        <f t="shared" ca="1" si="47"/>
        <v>3.1221710451031068</v>
      </c>
      <c r="P154" s="94">
        <f t="shared" ca="1" si="48"/>
        <v>31.221710451031072</v>
      </c>
      <c r="Q154" s="94">
        <f t="shared" ca="1" si="49"/>
        <v>31.221710451031072</v>
      </c>
      <c r="R154" s="94">
        <f t="shared" ca="1" si="50"/>
        <v>3.1221710451031073</v>
      </c>
      <c r="S154" s="94">
        <f t="shared" ca="1" si="51"/>
        <v>3.1221710451031068</v>
      </c>
      <c r="T154" s="4">
        <f t="shared" ca="1" si="52"/>
        <v>0</v>
      </c>
      <c r="U154" s="46">
        <f t="shared" ca="1" si="53"/>
        <v>1320.8489930120361</v>
      </c>
      <c r="V154" s="4">
        <f t="shared" ca="1" si="54"/>
        <v>0</v>
      </c>
      <c r="W154" s="13">
        <f t="shared" ca="1" si="55"/>
        <v>9314.4669245858749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0.11691396000000003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140</v>
      </c>
      <c r="M155" s="7">
        <f t="shared" ca="1" si="45"/>
        <v>860</v>
      </c>
      <c r="N155" s="44">
        <f t="shared" ca="1" si="46"/>
        <v>11</v>
      </c>
      <c r="O155" s="94">
        <f t="shared" ca="1" si="47"/>
        <v>3.1221710451031068</v>
      </c>
      <c r="P155" s="94">
        <f t="shared" ca="1" si="48"/>
        <v>31.221710451031072</v>
      </c>
      <c r="Q155" s="94">
        <f t="shared" ca="1" si="49"/>
        <v>31.221710451031072</v>
      </c>
      <c r="R155" s="94">
        <f t="shared" ca="1" si="50"/>
        <v>3.1221710451031073</v>
      </c>
      <c r="S155" s="94">
        <f t="shared" ca="1" si="51"/>
        <v>3.1221710451031068</v>
      </c>
      <c r="T155" s="4">
        <f t="shared" ca="1" si="52"/>
        <v>0</v>
      </c>
      <c r="U155" s="46">
        <f t="shared" ca="1" si="53"/>
        <v>1307.8489930120361</v>
      </c>
      <c r="V155" s="4">
        <f t="shared" ca="1" si="54"/>
        <v>0</v>
      </c>
      <c r="W155" s="13">
        <f t="shared" ca="1" si="55"/>
        <v>8649.1478585440273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0.11691396000000003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12</v>
      </c>
      <c r="O156" s="94">
        <f t="shared" ca="1" si="47"/>
        <v>3.3627814610304303</v>
      </c>
      <c r="P156" s="94">
        <f t="shared" ca="1" si="48"/>
        <v>31.94354169881305</v>
      </c>
      <c r="Q156" s="94">
        <f t="shared" ca="1" si="49"/>
        <v>31.221710451031072</v>
      </c>
      <c r="R156" s="94">
        <f t="shared" ca="1" si="50"/>
        <v>3.158262607492206</v>
      </c>
      <c r="S156" s="94">
        <f t="shared" ca="1" si="51"/>
        <v>3.3627814610304303</v>
      </c>
      <c r="T156" s="4">
        <f t="shared" ca="1" si="52"/>
        <v>0</v>
      </c>
      <c r="U156" s="46">
        <f t="shared" ca="1" si="53"/>
        <v>1372.4258463549552</v>
      </c>
      <c r="V156" s="4">
        <f t="shared" ca="1" si="54"/>
        <v>0</v>
      </c>
      <c r="W156" s="13">
        <f t="shared" ca="1" si="55"/>
        <v>7983.8287925021796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0.11691396000000003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12</v>
      </c>
      <c r="O157" s="94">
        <f t="shared" ca="1" si="47"/>
        <v>3.3627814610304303</v>
      </c>
      <c r="P157" s="94">
        <f t="shared" ca="1" si="48"/>
        <v>33.627814610304306</v>
      </c>
      <c r="Q157" s="94">
        <f t="shared" ca="1" si="49"/>
        <v>32.665372946595014</v>
      </c>
      <c r="R157" s="94">
        <f t="shared" ca="1" si="50"/>
        <v>3.3146593778449658</v>
      </c>
      <c r="S157" s="94">
        <f t="shared" ca="1" si="51"/>
        <v>3.3627814610304303</v>
      </c>
      <c r="T157" s="4">
        <f t="shared" ca="1" si="52"/>
        <v>0</v>
      </c>
      <c r="U157" s="46">
        <f t="shared" ca="1" si="53"/>
        <v>1359.4258463549552</v>
      </c>
      <c r="V157" s="4">
        <f t="shared" ca="1" si="54"/>
        <v>0</v>
      </c>
      <c r="W157" s="13">
        <f t="shared" ca="1" si="55"/>
        <v>7318.509726460331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0.11691396000000003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3.3627814610304303</v>
      </c>
      <c r="P158" s="94">
        <f t="shared" ca="1" si="48"/>
        <v>33.627814610304306</v>
      </c>
      <c r="Q158" s="94">
        <f t="shared" ca="1" si="49"/>
        <v>33.627814610304306</v>
      </c>
      <c r="R158" s="94">
        <f t="shared" ca="1" si="50"/>
        <v>3.3627814610304307</v>
      </c>
      <c r="S158" s="94">
        <f t="shared" ca="1" si="51"/>
        <v>3.3627814610304303</v>
      </c>
      <c r="T158" s="4">
        <f t="shared" ca="1" si="52"/>
        <v>0</v>
      </c>
      <c r="U158" s="46">
        <f t="shared" ca="1" si="53"/>
        <v>1346.4258463549552</v>
      </c>
      <c r="V158" s="4">
        <f t="shared" ca="1" si="54"/>
        <v>0</v>
      </c>
      <c r="W158" s="13">
        <f t="shared" ca="1" si="55"/>
        <v>6653.1906604184833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0.11691396000000003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88</v>
      </c>
      <c r="M159" s="7">
        <f t="shared" ca="1" si="45"/>
        <v>912</v>
      </c>
      <c r="N159" s="44">
        <f t="shared" ca="1" si="46"/>
        <v>12</v>
      </c>
      <c r="O159" s="94">
        <f t="shared" ca="1" si="47"/>
        <v>3.3627814610304303</v>
      </c>
      <c r="P159" s="94">
        <f t="shared" ca="1" si="48"/>
        <v>33.627814610304306</v>
      </c>
      <c r="Q159" s="94">
        <f t="shared" ca="1" si="49"/>
        <v>33.627814610304306</v>
      </c>
      <c r="R159" s="94">
        <f t="shared" ca="1" si="50"/>
        <v>3.3627814610304307</v>
      </c>
      <c r="S159" s="94">
        <f t="shared" ca="1" si="51"/>
        <v>3.3627814610304303</v>
      </c>
      <c r="T159" s="4">
        <f t="shared" ca="1" si="52"/>
        <v>0</v>
      </c>
      <c r="U159" s="46">
        <f t="shared" ca="1" si="53"/>
        <v>1333.4258463549552</v>
      </c>
      <c r="V159" s="4">
        <f t="shared" ca="1" si="54"/>
        <v>0</v>
      </c>
      <c r="W159" s="13">
        <f t="shared" ca="1" si="55"/>
        <v>5987.8715943766347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0.11691396000000003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1.0995757938000012E-3</v>
      </c>
      <c r="L160" s="13">
        <f t="shared" ca="1" si="44"/>
        <v>75</v>
      </c>
      <c r="M160" s="7">
        <f t="shared" ca="1" si="45"/>
        <v>925</v>
      </c>
      <c r="N160" s="44">
        <f t="shared" ca="1" si="46"/>
        <v>12</v>
      </c>
      <c r="O160" s="94">
        <f t="shared" ca="1" si="47"/>
        <v>3.3627814610304303</v>
      </c>
      <c r="P160" s="94">
        <f t="shared" ca="1" si="48"/>
        <v>33.627814610304306</v>
      </c>
      <c r="Q160" s="94">
        <f t="shared" ca="1" si="49"/>
        <v>33.627814610304306</v>
      </c>
      <c r="R160" s="94">
        <f t="shared" ca="1" si="50"/>
        <v>3.3627814610304307</v>
      </c>
      <c r="S160" s="94">
        <f t="shared" ca="1" si="51"/>
        <v>3.3627814610304303</v>
      </c>
      <c r="T160" s="4">
        <f t="shared" ca="1" si="52"/>
        <v>3.6976330943884633E-3</v>
      </c>
      <c r="U160" s="46">
        <f t="shared" ca="1" si="53"/>
        <v>1320.4258463549552</v>
      </c>
      <c r="V160" s="4">
        <f t="shared" ca="1" si="54"/>
        <v>1.4519082981597882</v>
      </c>
      <c r="W160" s="13">
        <f t="shared" ca="1" si="55"/>
        <v>5322.552528334787</v>
      </c>
      <c r="X160" s="4">
        <f t="shared" ca="1" si="56"/>
        <v>5.8525499213859264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0.11691396000000003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1.1106826200000021E-5</v>
      </c>
      <c r="L161" s="13">
        <f t="shared" ca="1" si="44"/>
        <v>62</v>
      </c>
      <c r="M161" s="7">
        <f t="shared" ca="1" si="45"/>
        <v>938</v>
      </c>
      <c r="N161" s="44">
        <f t="shared" ca="1" si="46"/>
        <v>12</v>
      </c>
      <c r="O161" s="94">
        <f t="shared" ca="1" si="47"/>
        <v>3.3627814610304303</v>
      </c>
      <c r="P161" s="94">
        <f t="shared" ca="1" si="48"/>
        <v>33.627814610304306</v>
      </c>
      <c r="Q161" s="94">
        <f t="shared" ca="1" si="49"/>
        <v>33.627814610304306</v>
      </c>
      <c r="R161" s="94">
        <f t="shared" ca="1" si="50"/>
        <v>3.3627814610304307</v>
      </c>
      <c r="S161" s="94">
        <f t="shared" ca="1" si="51"/>
        <v>3.3627814610304303</v>
      </c>
      <c r="T161" s="4">
        <f t="shared" ca="1" si="52"/>
        <v>3.7349829236247137E-5</v>
      </c>
      <c r="U161" s="46">
        <f t="shared" ca="1" si="53"/>
        <v>1307.4258463549552</v>
      </c>
      <c r="V161" s="4">
        <f t="shared" ca="1" si="54"/>
        <v>1.4521351644852418E-2</v>
      </c>
      <c r="W161" s="13">
        <f t="shared" ca="1" si="55"/>
        <v>4657.2334622929384</v>
      </c>
      <c r="X161" s="4">
        <f t="shared" ca="1" si="56"/>
        <v>5.1727082638512022E-2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0.11691396000000003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153</v>
      </c>
      <c r="M162" s="7">
        <f t="shared" ca="1" si="45"/>
        <v>847</v>
      </c>
      <c r="N162" s="44">
        <f t="shared" ca="1" si="46"/>
        <v>11</v>
      </c>
      <c r="O162" s="94">
        <f t="shared" ca="1" si="47"/>
        <v>3.1221710451031068</v>
      </c>
      <c r="P162" s="94">
        <f t="shared" ca="1" si="48"/>
        <v>31.221710451031072</v>
      </c>
      <c r="Q162" s="94">
        <f t="shared" ca="1" si="49"/>
        <v>31.221710451031072</v>
      </c>
      <c r="R162" s="94">
        <f t="shared" ca="1" si="50"/>
        <v>3.1221710451031073</v>
      </c>
      <c r="S162" s="94">
        <f t="shared" ca="1" si="51"/>
        <v>3.1221710451031068</v>
      </c>
      <c r="T162" s="4">
        <f t="shared" ca="1" si="52"/>
        <v>0</v>
      </c>
      <c r="U162" s="46">
        <f t="shared" ca="1" si="53"/>
        <v>1320.8489930120361</v>
      </c>
      <c r="V162" s="4">
        <f t="shared" ca="1" si="54"/>
        <v>0</v>
      </c>
      <c r="W162" s="13">
        <f t="shared" ca="1" si="55"/>
        <v>5165.5997035880337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0.11691396000000003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140</v>
      </c>
      <c r="M163" s="7">
        <f t="shared" ca="1" si="45"/>
        <v>860</v>
      </c>
      <c r="N163" s="44">
        <f t="shared" ca="1" si="46"/>
        <v>11</v>
      </c>
      <c r="O163" s="94">
        <f t="shared" ca="1" si="47"/>
        <v>3.1221710451031068</v>
      </c>
      <c r="P163" s="94">
        <f t="shared" ca="1" si="48"/>
        <v>31.221710451031072</v>
      </c>
      <c r="Q163" s="94">
        <f t="shared" ca="1" si="49"/>
        <v>31.221710451031072</v>
      </c>
      <c r="R163" s="94">
        <f t="shared" ca="1" si="50"/>
        <v>3.1221710451031073</v>
      </c>
      <c r="S163" s="94">
        <f t="shared" ca="1" si="51"/>
        <v>3.1221710451031068</v>
      </c>
      <c r="T163" s="4">
        <f t="shared" ca="1" si="52"/>
        <v>0</v>
      </c>
      <c r="U163" s="46">
        <f t="shared" ca="1" si="53"/>
        <v>1307.8489930120361</v>
      </c>
      <c r="V163" s="4">
        <f t="shared" ca="1" si="54"/>
        <v>0</v>
      </c>
      <c r="W163" s="13">
        <f t="shared" ca="1" si="55"/>
        <v>4500.2806375461851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0.11691396000000003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12</v>
      </c>
      <c r="O164" s="94">
        <f t="shared" ca="1" si="47"/>
        <v>3.3627814610304303</v>
      </c>
      <c r="P164" s="94">
        <f t="shared" ca="1" si="48"/>
        <v>31.94354169881305</v>
      </c>
      <c r="Q164" s="94">
        <f t="shared" ca="1" si="49"/>
        <v>31.221710451031072</v>
      </c>
      <c r="R164" s="94">
        <f t="shared" ca="1" si="50"/>
        <v>3.158262607492206</v>
      </c>
      <c r="S164" s="94">
        <f t="shared" ca="1" si="51"/>
        <v>3.3627814610304303</v>
      </c>
      <c r="T164" s="4">
        <f t="shared" ca="1" si="52"/>
        <v>0</v>
      </c>
      <c r="U164" s="46">
        <f t="shared" ca="1" si="53"/>
        <v>1372.4258463549552</v>
      </c>
      <c r="V164" s="4">
        <f t="shared" ca="1" si="54"/>
        <v>0</v>
      </c>
      <c r="W164" s="13">
        <f t="shared" ca="1" si="55"/>
        <v>3834.9615715043374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0.11691396000000003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12</v>
      </c>
      <c r="O165" s="94">
        <f t="shared" ca="1" si="47"/>
        <v>3.3627814610304303</v>
      </c>
      <c r="P165" s="94">
        <f t="shared" ca="1" si="48"/>
        <v>33.627814610304306</v>
      </c>
      <c r="Q165" s="94">
        <f t="shared" ca="1" si="49"/>
        <v>32.665372946595014</v>
      </c>
      <c r="R165" s="94">
        <f t="shared" ca="1" si="50"/>
        <v>3.3146593778449658</v>
      </c>
      <c r="S165" s="94">
        <f t="shared" ca="1" si="51"/>
        <v>3.3627814610304303</v>
      </c>
      <c r="T165" s="4">
        <f t="shared" ca="1" si="52"/>
        <v>0</v>
      </c>
      <c r="U165" s="46">
        <f t="shared" ca="1" si="53"/>
        <v>1359.4258463549552</v>
      </c>
      <c r="V165" s="4">
        <f t="shared" ca="1" si="54"/>
        <v>0</v>
      </c>
      <c r="W165" s="13">
        <f t="shared" ca="1" si="55"/>
        <v>3169.6425054624888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0.11691396000000003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3.3627814610304303</v>
      </c>
      <c r="P166" s="94">
        <f t="shared" ca="1" si="48"/>
        <v>33.627814610304306</v>
      </c>
      <c r="Q166" s="94">
        <f t="shared" ca="1" si="49"/>
        <v>33.627814610304306</v>
      </c>
      <c r="R166" s="94">
        <f t="shared" ca="1" si="50"/>
        <v>3.3627814610304307</v>
      </c>
      <c r="S166" s="94">
        <f t="shared" ca="1" si="51"/>
        <v>3.3627814610304303</v>
      </c>
      <c r="T166" s="4">
        <f t="shared" ca="1" si="52"/>
        <v>0</v>
      </c>
      <c r="U166" s="46">
        <f t="shared" ca="1" si="53"/>
        <v>1346.4258463549552</v>
      </c>
      <c r="V166" s="4">
        <f t="shared" ca="1" si="54"/>
        <v>0</v>
      </c>
      <c r="W166" s="13">
        <f t="shared" ca="1" si="55"/>
        <v>2504.3234394206406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0.11691396000000003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88</v>
      </c>
      <c r="M167" s="7">
        <f t="shared" ca="1" si="45"/>
        <v>912</v>
      </c>
      <c r="N167" s="44">
        <f t="shared" ca="1" si="46"/>
        <v>12</v>
      </c>
      <c r="O167" s="94">
        <f t="shared" ca="1" si="47"/>
        <v>3.3627814610304303</v>
      </c>
      <c r="P167" s="94">
        <f t="shared" ca="1" si="48"/>
        <v>33.627814610304306</v>
      </c>
      <c r="Q167" s="94">
        <f t="shared" ca="1" si="49"/>
        <v>33.627814610304306</v>
      </c>
      <c r="R167" s="94">
        <f t="shared" ca="1" si="50"/>
        <v>3.3627814610304307</v>
      </c>
      <c r="S167" s="94">
        <f t="shared" ca="1" si="51"/>
        <v>3.3627814610304303</v>
      </c>
      <c r="T167" s="4">
        <f t="shared" ca="1" si="52"/>
        <v>0</v>
      </c>
      <c r="U167" s="46">
        <f t="shared" ca="1" si="53"/>
        <v>1333.4258463549552</v>
      </c>
      <c r="V167" s="4">
        <f t="shared" ca="1" si="54"/>
        <v>0</v>
      </c>
      <c r="W167" s="13">
        <f t="shared" ca="1" si="55"/>
        <v>1839.0043733787923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0.11691396000000003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5.7293686098000016E-3</v>
      </c>
      <c r="L168" s="13">
        <f t="shared" ca="1" si="44"/>
        <v>75</v>
      </c>
      <c r="M168" s="7">
        <f t="shared" ca="1" si="45"/>
        <v>925</v>
      </c>
      <c r="N168" s="44">
        <f t="shared" ca="1" si="46"/>
        <v>12</v>
      </c>
      <c r="O168" s="94">
        <f t="shared" ca="1" si="47"/>
        <v>3.3627814610304303</v>
      </c>
      <c r="P168" s="94">
        <f t="shared" ca="1" si="48"/>
        <v>33.627814610304306</v>
      </c>
      <c r="Q168" s="94">
        <f t="shared" ca="1" si="49"/>
        <v>33.627814610304306</v>
      </c>
      <c r="R168" s="94">
        <f t="shared" ca="1" si="50"/>
        <v>3.3627814610304307</v>
      </c>
      <c r="S168" s="94">
        <f t="shared" ca="1" si="51"/>
        <v>3.3627814610304303</v>
      </c>
      <c r="T168" s="4">
        <f t="shared" ca="1" si="52"/>
        <v>1.9266614544445136E-2</v>
      </c>
      <c r="U168" s="46">
        <f t="shared" ca="1" si="53"/>
        <v>1320.4258463549552</v>
      </c>
      <c r="V168" s="4">
        <f t="shared" ca="1" si="54"/>
        <v>7.5652063956746805</v>
      </c>
      <c r="W168" s="13">
        <f t="shared" ca="1" si="55"/>
        <v>1173.6853073369441</v>
      </c>
      <c r="X168" s="4">
        <f t="shared" ca="1" si="56"/>
        <v>6.7244757576397554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0.11691396000000003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5.7872410200000063E-5</v>
      </c>
      <c r="L169" s="13">
        <f t="shared" ca="1" si="44"/>
        <v>62</v>
      </c>
      <c r="M169" s="7">
        <f t="shared" ca="1" si="45"/>
        <v>938</v>
      </c>
      <c r="N169" s="44">
        <f t="shared" ca="1" si="46"/>
        <v>12</v>
      </c>
      <c r="O169" s="94">
        <f t="shared" ca="1" si="47"/>
        <v>3.3627814610304303</v>
      </c>
      <c r="P169" s="94">
        <f t="shared" ca="1" si="48"/>
        <v>33.627814610304306</v>
      </c>
      <c r="Q169" s="94">
        <f t="shared" ca="1" si="49"/>
        <v>33.627814610304306</v>
      </c>
      <c r="R169" s="94">
        <f t="shared" ca="1" si="50"/>
        <v>3.3627814610304307</v>
      </c>
      <c r="S169" s="94">
        <f t="shared" ca="1" si="51"/>
        <v>3.3627814610304303</v>
      </c>
      <c r="T169" s="4">
        <f t="shared" ca="1" si="52"/>
        <v>1.9461226812570858E-4</v>
      </c>
      <c r="U169" s="46">
        <f t="shared" ca="1" si="53"/>
        <v>1307.4258463549552</v>
      </c>
      <c r="V169" s="4">
        <f t="shared" ca="1" si="54"/>
        <v>7.5663884886336227E-2</v>
      </c>
      <c r="W169" s="13">
        <f t="shared" ca="1" si="55"/>
        <v>508.36624129509602</v>
      </c>
      <c r="X169" s="4">
        <f t="shared" ca="1" si="56"/>
        <v>2.9420379648062007E-2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0.11691396000000003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3.3627814610304303</v>
      </c>
      <c r="P170" s="94">
        <f t="shared" ca="1" si="48"/>
        <v>33.627814610304306</v>
      </c>
      <c r="Q170" s="94">
        <f t="shared" ca="1" si="49"/>
        <v>33.627814610304306</v>
      </c>
      <c r="R170" s="94">
        <f t="shared" ca="1" si="50"/>
        <v>3.3627814610304307</v>
      </c>
      <c r="S170" s="94">
        <f t="shared" ca="1" si="51"/>
        <v>3.3627814610304303</v>
      </c>
      <c r="T170" s="4">
        <f t="shared" ca="1" si="52"/>
        <v>0</v>
      </c>
      <c r="U170" s="46">
        <f t="shared" ca="1" si="53"/>
        <v>1336.4258463549552</v>
      </c>
      <c r="V170" s="4">
        <f t="shared" ca="1" si="54"/>
        <v>0</v>
      </c>
      <c r="W170" s="13">
        <f t="shared" ca="1" si="55"/>
        <v>4657.2334622929375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0.11691396000000003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3.3627814610304303</v>
      </c>
      <c r="P171" s="94">
        <f t="shared" ca="1" si="48"/>
        <v>33.627814610304306</v>
      </c>
      <c r="Q171" s="94">
        <f t="shared" ca="1" si="49"/>
        <v>33.627814610304306</v>
      </c>
      <c r="R171" s="94">
        <f t="shared" ca="1" si="50"/>
        <v>3.3627814610304307</v>
      </c>
      <c r="S171" s="94">
        <f t="shared" ca="1" si="51"/>
        <v>3.3627814610304303</v>
      </c>
      <c r="T171" s="4">
        <f t="shared" ca="1" si="52"/>
        <v>0</v>
      </c>
      <c r="U171" s="46">
        <f t="shared" ca="1" si="53"/>
        <v>1323.4258463549552</v>
      </c>
      <c r="V171" s="4">
        <f t="shared" ca="1" si="54"/>
        <v>0</v>
      </c>
      <c r="W171" s="13">
        <f t="shared" ca="1" si="55"/>
        <v>3991.9143962510893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0.11691396000000003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12</v>
      </c>
      <c r="O172" s="94">
        <f t="shared" ca="1" si="47"/>
        <v>3.3627814610304303</v>
      </c>
      <c r="P172" s="94">
        <f t="shared" ca="1" si="48"/>
        <v>33.627814610304306</v>
      </c>
      <c r="Q172" s="94">
        <f t="shared" ca="1" si="49"/>
        <v>33.627814610304306</v>
      </c>
      <c r="R172" s="94">
        <f t="shared" ca="1" si="50"/>
        <v>3.3627814610304307</v>
      </c>
      <c r="S172" s="94">
        <f t="shared" ca="1" si="51"/>
        <v>3.3627814610304303</v>
      </c>
      <c r="T172" s="4">
        <f t="shared" ca="1" si="52"/>
        <v>0</v>
      </c>
      <c r="U172" s="46">
        <f t="shared" ca="1" si="53"/>
        <v>1310.4258463549552</v>
      </c>
      <c r="V172" s="4">
        <f t="shared" ca="1" si="54"/>
        <v>0</v>
      </c>
      <c r="W172" s="13">
        <f t="shared" ca="1" si="55"/>
        <v>3326.5953302092412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0.11691396000000003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12</v>
      </c>
      <c r="O173" s="94">
        <f t="shared" ca="1" si="47"/>
        <v>3.3627814610304303</v>
      </c>
      <c r="P173" s="94">
        <f t="shared" ca="1" si="48"/>
        <v>33.627814610304306</v>
      </c>
      <c r="Q173" s="94">
        <f t="shared" ca="1" si="49"/>
        <v>33.627814610304306</v>
      </c>
      <c r="R173" s="94">
        <f t="shared" ca="1" si="50"/>
        <v>3.3627814610304307</v>
      </c>
      <c r="S173" s="94">
        <f t="shared" ca="1" si="51"/>
        <v>3.3627814610304303</v>
      </c>
      <c r="T173" s="4">
        <f t="shared" ca="1" si="52"/>
        <v>0</v>
      </c>
      <c r="U173" s="46">
        <f t="shared" ca="1" si="53"/>
        <v>1297.4258463549552</v>
      </c>
      <c r="V173" s="4">
        <f t="shared" ca="1" si="54"/>
        <v>0</v>
      </c>
      <c r="W173" s="13">
        <f t="shared" ca="1" si="55"/>
        <v>2661.2762641673926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0.11691396000000003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13</v>
      </c>
      <c r="O174" s="94">
        <f t="shared" ca="1" si="47"/>
        <v>3.6066512348729369</v>
      </c>
      <c r="P174" s="94">
        <f t="shared" ca="1" si="48"/>
        <v>36.066512348729368</v>
      </c>
      <c r="Q174" s="94">
        <f t="shared" ca="1" si="49"/>
        <v>34.115554157989315</v>
      </c>
      <c r="R174" s="94">
        <f t="shared" ca="1" si="50"/>
        <v>3.5091033253359343</v>
      </c>
      <c r="S174" s="94">
        <f t="shared" ca="1" si="51"/>
        <v>3.6066512348729369</v>
      </c>
      <c r="T174" s="4">
        <f t="shared" ca="1" si="52"/>
        <v>0</v>
      </c>
      <c r="U174" s="46">
        <f t="shared" ca="1" si="53"/>
        <v>1363.0535716229474</v>
      </c>
      <c r="V174" s="4">
        <f t="shared" ca="1" si="54"/>
        <v>0</v>
      </c>
      <c r="W174" s="13">
        <f t="shared" ca="1" si="55"/>
        <v>1995.9571981255447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0.11691396000000003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3.6066512348729369</v>
      </c>
      <c r="P175" s="94">
        <f t="shared" ca="1" si="48"/>
        <v>36.066512348729368</v>
      </c>
      <c r="Q175" s="94">
        <f t="shared" ca="1" si="49"/>
        <v>36.066512348729368</v>
      </c>
      <c r="R175" s="94">
        <f t="shared" ca="1" si="50"/>
        <v>3.6066512348729369</v>
      </c>
      <c r="S175" s="94">
        <f t="shared" ca="1" si="51"/>
        <v>3.6066512348729369</v>
      </c>
      <c r="T175" s="4">
        <f t="shared" ca="1" si="52"/>
        <v>0</v>
      </c>
      <c r="U175" s="46">
        <f t="shared" ca="1" si="53"/>
        <v>1350.0535716229474</v>
      </c>
      <c r="V175" s="4">
        <f t="shared" ca="1" si="54"/>
        <v>0</v>
      </c>
      <c r="W175" s="13">
        <f t="shared" ca="1" si="55"/>
        <v>1330.6381320836963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0.11691396000000003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5.7872410200000063E-5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3.6066512348729369</v>
      </c>
      <c r="P176" s="94">
        <f t="shared" ca="1" si="48"/>
        <v>36.066512348729368</v>
      </c>
      <c r="Q176" s="94">
        <f t="shared" ca="1" si="49"/>
        <v>36.066512348729368</v>
      </c>
      <c r="R176" s="94">
        <f t="shared" ca="1" si="50"/>
        <v>3.6066512348729369</v>
      </c>
      <c r="S176" s="94">
        <f t="shared" ca="1" si="51"/>
        <v>3.6066512348729369</v>
      </c>
      <c r="T176" s="4">
        <f t="shared" ca="1" si="52"/>
        <v>2.0872559971290338E-4</v>
      </c>
      <c r="U176" s="46">
        <f t="shared" ca="1" si="53"/>
        <v>1337.0535716229474</v>
      </c>
      <c r="V176" s="4">
        <f t="shared" ca="1" si="54"/>
        <v>7.7378512756338377E-2</v>
      </c>
      <c r="W176" s="13">
        <f t="shared" ca="1" si="55"/>
        <v>665.31906604184815</v>
      </c>
      <c r="X176" s="4">
        <f t="shared" ca="1" si="56"/>
        <v>3.8503617903854766E-2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0.11691396000000003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5.8456980000000118E-7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3.6066512348729369</v>
      </c>
      <c r="P177" s="94">
        <f t="shared" ca="1" si="48"/>
        <v>36.066512348729368</v>
      </c>
      <c r="Q177" s="94">
        <f t="shared" ca="1" si="49"/>
        <v>36.066512348729368</v>
      </c>
      <c r="R177" s="94">
        <f t="shared" ca="1" si="50"/>
        <v>3.6066512348729369</v>
      </c>
      <c r="S177" s="94">
        <f t="shared" ca="1" si="51"/>
        <v>3.6066512348729369</v>
      </c>
      <c r="T177" s="4">
        <f t="shared" ca="1" si="52"/>
        <v>2.1083393910394299E-6</v>
      </c>
      <c r="U177" s="46">
        <f t="shared" ca="1" si="53"/>
        <v>1324.0535716229474</v>
      </c>
      <c r="V177" s="4">
        <f t="shared" ca="1" si="54"/>
        <v>7.7400173155291359E-4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2.5664040000000003E-2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215</v>
      </c>
      <c r="M178" s="7">
        <f t="shared" ca="1" si="45"/>
        <v>785</v>
      </c>
      <c r="N178" s="44">
        <f t="shared" ca="1" si="46"/>
        <v>10</v>
      </c>
      <c r="O178" s="94">
        <f t="shared" ca="1" si="47"/>
        <v>2.8734756952889686</v>
      </c>
      <c r="P178" s="94">
        <f t="shared" ca="1" si="48"/>
        <v>28.734756952889683</v>
      </c>
      <c r="Q178" s="94">
        <f t="shared" ca="1" si="49"/>
        <v>28.734756952889683</v>
      </c>
      <c r="R178" s="94">
        <f t="shared" ca="1" si="50"/>
        <v>2.8734756952889682</v>
      </c>
      <c r="S178" s="94">
        <f t="shared" ca="1" si="51"/>
        <v>2.8734756952889686</v>
      </c>
      <c r="T178" s="4">
        <f t="shared" ca="1" si="52"/>
        <v>0</v>
      </c>
      <c r="U178" s="46">
        <f t="shared" ca="1" si="53"/>
        <v>1302.6654207205322</v>
      </c>
      <c r="V178" s="4">
        <f t="shared" ca="1" si="54"/>
        <v>0</v>
      </c>
      <c r="W178" s="13">
        <f t="shared" ca="1" si="55"/>
        <v>9822.833165880973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2.5664040000000003E-2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11</v>
      </c>
      <c r="O179" s="94">
        <f t="shared" ca="1" si="47"/>
        <v>3.1221710451031068</v>
      </c>
      <c r="P179" s="94">
        <f t="shared" ca="1" si="48"/>
        <v>30.475624401588647</v>
      </c>
      <c r="Q179" s="94">
        <f t="shared" ca="1" si="49"/>
        <v>28.734756952889683</v>
      </c>
      <c r="R179" s="94">
        <f t="shared" ca="1" si="50"/>
        <v>2.9605190677239164</v>
      </c>
      <c r="S179" s="94">
        <f t="shared" ca="1" si="51"/>
        <v>3.1221710451031068</v>
      </c>
      <c r="T179" s="4">
        <f t="shared" ca="1" si="52"/>
        <v>0</v>
      </c>
      <c r="U179" s="46">
        <f t="shared" ca="1" si="53"/>
        <v>1369.8489930120361</v>
      </c>
      <c r="V179" s="4">
        <f t="shared" ca="1" si="54"/>
        <v>0</v>
      </c>
      <c r="W179" s="13">
        <f t="shared" ca="1" si="55"/>
        <v>9157.5140998391234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2.5664040000000003E-2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189</v>
      </c>
      <c r="M180" s="7">
        <f t="shared" ca="1" si="45"/>
        <v>811</v>
      </c>
      <c r="N180" s="44">
        <f t="shared" ca="1" si="46"/>
        <v>11</v>
      </c>
      <c r="O180" s="94">
        <f t="shared" ca="1" si="47"/>
        <v>3.1221710451031068</v>
      </c>
      <c r="P180" s="94">
        <f t="shared" ca="1" si="48"/>
        <v>31.221710451031072</v>
      </c>
      <c r="Q180" s="94">
        <f t="shared" ca="1" si="49"/>
        <v>31.221710451031072</v>
      </c>
      <c r="R180" s="94">
        <f t="shared" ca="1" si="50"/>
        <v>3.1221710451031073</v>
      </c>
      <c r="S180" s="94">
        <f t="shared" ca="1" si="51"/>
        <v>3.1221710451031068</v>
      </c>
      <c r="T180" s="4">
        <f t="shared" ca="1" si="52"/>
        <v>0</v>
      </c>
      <c r="U180" s="46">
        <f t="shared" ca="1" si="53"/>
        <v>1356.8489930120361</v>
      </c>
      <c r="V180" s="4">
        <f t="shared" ca="1" si="54"/>
        <v>0</v>
      </c>
      <c r="W180" s="13">
        <f t="shared" ca="1" si="55"/>
        <v>8492.1950337972758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2.5664040000000003E-2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176</v>
      </c>
      <c r="M181" s="7">
        <f t="shared" ca="1" si="45"/>
        <v>824</v>
      </c>
      <c r="N181" s="44">
        <f t="shared" ca="1" si="46"/>
        <v>11</v>
      </c>
      <c r="O181" s="94">
        <f t="shared" ca="1" si="47"/>
        <v>3.1221710451031068</v>
      </c>
      <c r="P181" s="94">
        <f t="shared" ca="1" si="48"/>
        <v>31.221710451031072</v>
      </c>
      <c r="Q181" s="94">
        <f t="shared" ca="1" si="49"/>
        <v>31.221710451031072</v>
      </c>
      <c r="R181" s="94">
        <f t="shared" ca="1" si="50"/>
        <v>3.1221710451031073</v>
      </c>
      <c r="S181" s="94">
        <f t="shared" ca="1" si="51"/>
        <v>3.1221710451031068</v>
      </c>
      <c r="T181" s="4">
        <f t="shared" ca="1" si="52"/>
        <v>0</v>
      </c>
      <c r="U181" s="46">
        <f t="shared" ca="1" si="53"/>
        <v>1343.8489930120361</v>
      </c>
      <c r="V181" s="4">
        <f t="shared" ca="1" si="54"/>
        <v>0</v>
      </c>
      <c r="W181" s="13">
        <f t="shared" ca="1" si="55"/>
        <v>7826.8759677554272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2.5664040000000003E-2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163</v>
      </c>
      <c r="M182" s="7">
        <f t="shared" ca="1" si="45"/>
        <v>837</v>
      </c>
      <c r="N182" s="44">
        <f t="shared" ca="1" si="46"/>
        <v>11</v>
      </c>
      <c r="O182" s="94">
        <f t="shared" ca="1" si="47"/>
        <v>3.1221710451031068</v>
      </c>
      <c r="P182" s="94">
        <f t="shared" ca="1" si="48"/>
        <v>31.221710451031072</v>
      </c>
      <c r="Q182" s="94">
        <f t="shared" ca="1" si="49"/>
        <v>31.221710451031072</v>
      </c>
      <c r="R182" s="94">
        <f t="shared" ca="1" si="50"/>
        <v>3.1221710451031073</v>
      </c>
      <c r="S182" s="94">
        <f t="shared" ca="1" si="51"/>
        <v>3.1221710451031068</v>
      </c>
      <c r="T182" s="4">
        <f t="shared" ca="1" si="52"/>
        <v>0</v>
      </c>
      <c r="U182" s="46">
        <f t="shared" ca="1" si="53"/>
        <v>1330.8489930120361</v>
      </c>
      <c r="V182" s="4">
        <f t="shared" ca="1" si="54"/>
        <v>0</v>
      </c>
      <c r="W182" s="13">
        <f t="shared" ca="1" si="55"/>
        <v>7161.5569017135795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2.5664040000000003E-2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2.3656702730562001E-2</v>
      </c>
      <c r="L183" s="13">
        <f t="shared" ca="1" si="44"/>
        <v>150</v>
      </c>
      <c r="M183" s="7">
        <f t="shared" ca="1" si="45"/>
        <v>850</v>
      </c>
      <c r="N183" s="44">
        <f t="shared" ca="1" si="46"/>
        <v>11</v>
      </c>
      <c r="O183" s="94">
        <f t="shared" ca="1" si="47"/>
        <v>3.1221710451031068</v>
      </c>
      <c r="P183" s="94">
        <f t="shared" ca="1" si="48"/>
        <v>31.221710451031072</v>
      </c>
      <c r="Q183" s="94">
        <f t="shared" ca="1" si="49"/>
        <v>31.221710451031072</v>
      </c>
      <c r="R183" s="94">
        <f t="shared" ca="1" si="50"/>
        <v>3.1221710451031073</v>
      </c>
      <c r="S183" s="94">
        <f t="shared" ca="1" si="51"/>
        <v>3.1221710451031068</v>
      </c>
      <c r="T183" s="4">
        <f t="shared" ca="1" si="52"/>
        <v>7.3860272287972289E-2</v>
      </c>
      <c r="U183" s="46">
        <f t="shared" ca="1" si="53"/>
        <v>1317.8489930120361</v>
      </c>
      <c r="V183" s="4">
        <f t="shared" ca="1" si="54"/>
        <v>31.175961871456217</v>
      </c>
      <c r="W183" s="13">
        <f t="shared" ca="1" si="55"/>
        <v>6496.2378356717309</v>
      </c>
      <c r="X183" s="4">
        <f t="shared" ca="1" si="56"/>
        <v>153.67956734551564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2.5664040000000003E-2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4.779131864760005E-4</v>
      </c>
      <c r="L184" s="13">
        <f t="shared" ca="1" si="44"/>
        <v>137</v>
      </c>
      <c r="M184" s="7">
        <f t="shared" ca="1" si="45"/>
        <v>863</v>
      </c>
      <c r="N184" s="44">
        <f t="shared" ca="1" si="46"/>
        <v>11</v>
      </c>
      <c r="O184" s="94">
        <f t="shared" ca="1" si="47"/>
        <v>3.1221710451031068</v>
      </c>
      <c r="P184" s="94">
        <f t="shared" ca="1" si="48"/>
        <v>31.221710451031072</v>
      </c>
      <c r="Q184" s="94">
        <f t="shared" ca="1" si="49"/>
        <v>31.221710451031072</v>
      </c>
      <c r="R184" s="94">
        <f t="shared" ca="1" si="50"/>
        <v>3.1221710451031073</v>
      </c>
      <c r="S184" s="94">
        <f t="shared" ca="1" si="51"/>
        <v>3.1221710451031068</v>
      </c>
      <c r="T184" s="4">
        <f t="shared" ca="1" si="52"/>
        <v>1.4921267128883305E-3</v>
      </c>
      <c r="U184" s="46">
        <f t="shared" ca="1" si="53"/>
        <v>1304.8489930120361</v>
      </c>
      <c r="V184" s="4">
        <f t="shared" ca="1" si="54"/>
        <v>0.62360454012038269</v>
      </c>
      <c r="W184" s="13">
        <f t="shared" ca="1" si="55"/>
        <v>5830.9187696298832</v>
      </c>
      <c r="X184" s="4">
        <f t="shared" ca="1" si="56"/>
        <v>2.786672969276538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2.5664040000000003E-2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2.4137029620000045E-6</v>
      </c>
      <c r="L185" s="13">
        <f t="shared" ca="1" si="44"/>
        <v>124</v>
      </c>
      <c r="M185" s="7">
        <f t="shared" ca="1" si="45"/>
        <v>876</v>
      </c>
      <c r="N185" s="44">
        <f t="shared" ca="1" si="46"/>
        <v>12</v>
      </c>
      <c r="O185" s="94">
        <f t="shared" ca="1" si="47"/>
        <v>3.3627814610304303</v>
      </c>
      <c r="P185" s="94">
        <f t="shared" ca="1" si="48"/>
        <v>32.665372946595014</v>
      </c>
      <c r="Q185" s="94">
        <f t="shared" ca="1" si="49"/>
        <v>31.221710451031072</v>
      </c>
      <c r="R185" s="94">
        <f t="shared" ca="1" si="50"/>
        <v>3.1943541698813043</v>
      </c>
      <c r="S185" s="94">
        <f t="shared" ca="1" si="51"/>
        <v>3.3627814610304303</v>
      </c>
      <c r="T185" s="4">
        <f t="shared" ca="1" si="52"/>
        <v>8.1167555730478519E-6</v>
      </c>
      <c r="U185" s="46">
        <f t="shared" ca="1" si="53"/>
        <v>1369.4258463549552</v>
      </c>
      <c r="V185" s="4">
        <f t="shared" ca="1" si="54"/>
        <v>3.3053872215863182E-3</v>
      </c>
      <c r="W185" s="13">
        <f t="shared" ca="1" si="55"/>
        <v>5165.5997035880346</v>
      </c>
      <c r="X185" s="4">
        <f t="shared" ca="1" si="56"/>
        <v>1.2468223305056784E-2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2.5664040000000003E-2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153</v>
      </c>
      <c r="M186" s="7">
        <f t="shared" ca="1" si="45"/>
        <v>847</v>
      </c>
      <c r="N186" s="44">
        <f t="shared" ca="1" si="46"/>
        <v>11</v>
      </c>
      <c r="O186" s="94">
        <f t="shared" ca="1" si="47"/>
        <v>3.1221710451031068</v>
      </c>
      <c r="P186" s="94">
        <f t="shared" ca="1" si="48"/>
        <v>31.221710451031072</v>
      </c>
      <c r="Q186" s="94">
        <f t="shared" ca="1" si="49"/>
        <v>31.221710451031072</v>
      </c>
      <c r="R186" s="94">
        <f t="shared" ca="1" si="50"/>
        <v>3.1221710451031073</v>
      </c>
      <c r="S186" s="94">
        <f t="shared" ca="1" si="51"/>
        <v>3.1221710451031068</v>
      </c>
      <c r="T186" s="4">
        <f t="shared" ca="1" si="52"/>
        <v>0</v>
      </c>
      <c r="U186" s="46">
        <f t="shared" ca="1" si="53"/>
        <v>1320.8489930120361</v>
      </c>
      <c r="V186" s="4">
        <f t="shared" ca="1" si="54"/>
        <v>0</v>
      </c>
      <c r="W186" s="13">
        <f t="shared" ca="1" si="55"/>
        <v>9314.4669245858749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2.5664040000000003E-2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140</v>
      </c>
      <c r="M187" s="7">
        <f t="shared" ca="1" si="45"/>
        <v>860</v>
      </c>
      <c r="N187" s="44">
        <f t="shared" ca="1" si="46"/>
        <v>11</v>
      </c>
      <c r="O187" s="94">
        <f t="shared" ca="1" si="47"/>
        <v>3.1221710451031068</v>
      </c>
      <c r="P187" s="94">
        <f t="shared" ca="1" si="48"/>
        <v>31.221710451031072</v>
      </c>
      <c r="Q187" s="94">
        <f t="shared" ca="1" si="49"/>
        <v>31.221710451031072</v>
      </c>
      <c r="R187" s="94">
        <f t="shared" ca="1" si="50"/>
        <v>3.1221710451031073</v>
      </c>
      <c r="S187" s="94">
        <f t="shared" ca="1" si="51"/>
        <v>3.1221710451031068</v>
      </c>
      <c r="T187" s="4">
        <f t="shared" ca="1" si="52"/>
        <v>0</v>
      </c>
      <c r="U187" s="46">
        <f t="shared" ca="1" si="53"/>
        <v>1307.8489930120361</v>
      </c>
      <c r="V187" s="4">
        <f t="shared" ca="1" si="54"/>
        <v>0</v>
      </c>
      <c r="W187" s="13">
        <f t="shared" ca="1" si="55"/>
        <v>8649.1478585440273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2.5664040000000003E-2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12</v>
      </c>
      <c r="O188" s="94">
        <f t="shared" ca="1" si="47"/>
        <v>3.3627814610304303</v>
      </c>
      <c r="P188" s="94">
        <f t="shared" ca="1" si="48"/>
        <v>31.94354169881305</v>
      </c>
      <c r="Q188" s="94">
        <f t="shared" ca="1" si="49"/>
        <v>31.221710451031072</v>
      </c>
      <c r="R188" s="94">
        <f t="shared" ca="1" si="50"/>
        <v>3.158262607492206</v>
      </c>
      <c r="S188" s="94">
        <f t="shared" ca="1" si="51"/>
        <v>3.3627814610304303</v>
      </c>
      <c r="T188" s="4">
        <f t="shared" ca="1" si="52"/>
        <v>0</v>
      </c>
      <c r="U188" s="46">
        <f t="shared" ca="1" si="53"/>
        <v>1372.4258463549552</v>
      </c>
      <c r="V188" s="4">
        <f t="shared" ca="1" si="54"/>
        <v>0</v>
      </c>
      <c r="W188" s="13">
        <f t="shared" ca="1" si="55"/>
        <v>7983.8287925021796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2.5664040000000003E-2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12</v>
      </c>
      <c r="O189" s="94">
        <f t="shared" ca="1" si="47"/>
        <v>3.3627814610304303</v>
      </c>
      <c r="P189" s="94">
        <f t="shared" ca="1" si="48"/>
        <v>33.627814610304306</v>
      </c>
      <c r="Q189" s="94">
        <f t="shared" ca="1" si="49"/>
        <v>32.665372946595014</v>
      </c>
      <c r="R189" s="94">
        <f t="shared" ca="1" si="50"/>
        <v>3.3146593778449658</v>
      </c>
      <c r="S189" s="94">
        <f t="shared" ca="1" si="51"/>
        <v>3.3627814610304303</v>
      </c>
      <c r="T189" s="4">
        <f t="shared" ca="1" si="52"/>
        <v>0</v>
      </c>
      <c r="U189" s="46">
        <f t="shared" ca="1" si="53"/>
        <v>1359.4258463549552</v>
      </c>
      <c r="V189" s="4">
        <f t="shared" ca="1" si="54"/>
        <v>0</v>
      </c>
      <c r="W189" s="13">
        <f t="shared" ca="1" si="55"/>
        <v>7318.509726460331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2.5664040000000003E-2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3.3627814610304303</v>
      </c>
      <c r="P190" s="94">
        <f t="shared" ca="1" si="48"/>
        <v>33.627814610304306</v>
      </c>
      <c r="Q190" s="94">
        <f t="shared" ca="1" si="49"/>
        <v>33.627814610304306</v>
      </c>
      <c r="R190" s="94">
        <f t="shared" ca="1" si="50"/>
        <v>3.3627814610304307</v>
      </c>
      <c r="S190" s="94">
        <f t="shared" ca="1" si="51"/>
        <v>3.3627814610304303</v>
      </c>
      <c r="T190" s="4">
        <f t="shared" ca="1" si="52"/>
        <v>0</v>
      </c>
      <c r="U190" s="46">
        <f t="shared" ca="1" si="53"/>
        <v>1346.4258463549552</v>
      </c>
      <c r="V190" s="4">
        <f t="shared" ca="1" si="54"/>
        <v>0</v>
      </c>
      <c r="W190" s="13">
        <f t="shared" ca="1" si="55"/>
        <v>6653.1906604184833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2.5664040000000003E-2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2.3895659323800025E-4</v>
      </c>
      <c r="L191" s="13">
        <f t="shared" ca="1" si="44"/>
        <v>88</v>
      </c>
      <c r="M191" s="7">
        <f t="shared" ca="1" si="45"/>
        <v>912</v>
      </c>
      <c r="N191" s="44">
        <f t="shared" ca="1" si="46"/>
        <v>12</v>
      </c>
      <c r="O191" s="94">
        <f t="shared" ca="1" si="47"/>
        <v>3.3627814610304303</v>
      </c>
      <c r="P191" s="94">
        <f t="shared" ca="1" si="48"/>
        <v>33.627814610304306</v>
      </c>
      <c r="Q191" s="94">
        <f t="shared" ca="1" si="49"/>
        <v>33.627814610304306</v>
      </c>
      <c r="R191" s="94">
        <f t="shared" ca="1" si="50"/>
        <v>3.3627814610304307</v>
      </c>
      <c r="S191" s="94">
        <f t="shared" ca="1" si="51"/>
        <v>3.3627814610304303</v>
      </c>
      <c r="T191" s="4">
        <f t="shared" ca="1" si="52"/>
        <v>8.0355880173173667E-4</v>
      </c>
      <c r="U191" s="46">
        <f t="shared" ca="1" si="53"/>
        <v>1333.4258463549552</v>
      </c>
      <c r="V191" s="4">
        <f t="shared" ca="1" si="54"/>
        <v>0.31863089758047725</v>
      </c>
      <c r="W191" s="13">
        <f t="shared" ca="1" si="55"/>
        <v>5987.8715943766347</v>
      </c>
      <c r="X191" s="4">
        <f t="shared" ca="1" si="56"/>
        <v>1.4308413969388336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2.5664040000000003E-2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4.8274059240000089E-6</v>
      </c>
      <c r="L192" s="13">
        <f t="shared" ca="1" si="44"/>
        <v>75</v>
      </c>
      <c r="M192" s="7">
        <f t="shared" ca="1" si="45"/>
        <v>925</v>
      </c>
      <c r="N192" s="44">
        <f t="shared" ca="1" si="46"/>
        <v>12</v>
      </c>
      <c r="O192" s="94">
        <f t="shared" ca="1" si="47"/>
        <v>3.3627814610304303</v>
      </c>
      <c r="P192" s="94">
        <f t="shared" ca="1" si="48"/>
        <v>33.627814610304306</v>
      </c>
      <c r="Q192" s="94">
        <f t="shared" ca="1" si="49"/>
        <v>33.627814610304306</v>
      </c>
      <c r="R192" s="94">
        <f t="shared" ca="1" si="50"/>
        <v>3.3627814610304307</v>
      </c>
      <c r="S192" s="94">
        <f t="shared" ca="1" si="51"/>
        <v>3.3627814610304303</v>
      </c>
      <c r="T192" s="4">
        <f t="shared" ca="1" si="52"/>
        <v>1.6233511146095704E-5</v>
      </c>
      <c r="U192" s="46">
        <f t="shared" ca="1" si="53"/>
        <v>1320.4258463549552</v>
      </c>
      <c r="V192" s="4">
        <f t="shared" ca="1" si="54"/>
        <v>6.3742315528966366E-3</v>
      </c>
      <c r="W192" s="13">
        <f t="shared" ca="1" si="55"/>
        <v>5322.552528334787</v>
      </c>
      <c r="X192" s="4">
        <f t="shared" ca="1" si="56"/>
        <v>2.5694121606084575E-2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2.5664040000000003E-2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2.4380838000000069E-8</v>
      </c>
      <c r="L193" s="13">
        <f t="shared" ca="1" si="44"/>
        <v>62</v>
      </c>
      <c r="M193" s="7">
        <f t="shared" ca="1" si="45"/>
        <v>938</v>
      </c>
      <c r="N193" s="44">
        <f t="shared" ca="1" si="46"/>
        <v>12</v>
      </c>
      <c r="O193" s="94">
        <f t="shared" ca="1" si="47"/>
        <v>3.3627814610304303</v>
      </c>
      <c r="P193" s="94">
        <f t="shared" ca="1" si="48"/>
        <v>33.627814610304306</v>
      </c>
      <c r="Q193" s="94">
        <f t="shared" ca="1" si="49"/>
        <v>33.627814610304306</v>
      </c>
      <c r="R193" s="94">
        <f t="shared" ca="1" si="50"/>
        <v>3.3627814610304307</v>
      </c>
      <c r="S193" s="94">
        <f t="shared" ca="1" si="51"/>
        <v>3.3627814610304303</v>
      </c>
      <c r="T193" s="4">
        <f t="shared" ca="1" si="52"/>
        <v>8.1987430030786461E-8</v>
      </c>
      <c r="U193" s="46">
        <f t="shared" ca="1" si="53"/>
        <v>1307.4258463549552</v>
      </c>
      <c r="V193" s="4">
        <f t="shared" ca="1" si="54"/>
        <v>3.1876137756993141E-5</v>
      </c>
      <c r="W193" s="13">
        <f t="shared" ca="1" si="55"/>
        <v>4657.2334622929384</v>
      </c>
      <c r="X193" s="4">
        <f t="shared" ca="1" si="56"/>
        <v>1.1354725457234357E-4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2.5664040000000003E-2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153</v>
      </c>
      <c r="M194" s="7">
        <f t="shared" ca="1" si="45"/>
        <v>847</v>
      </c>
      <c r="N194" s="44">
        <f t="shared" ca="1" si="46"/>
        <v>11</v>
      </c>
      <c r="O194" s="94">
        <f t="shared" ca="1" si="47"/>
        <v>3.1221710451031068</v>
      </c>
      <c r="P194" s="94">
        <f t="shared" ca="1" si="48"/>
        <v>31.221710451031072</v>
      </c>
      <c r="Q194" s="94">
        <f t="shared" ca="1" si="49"/>
        <v>31.221710451031072</v>
      </c>
      <c r="R194" s="94">
        <f t="shared" ca="1" si="50"/>
        <v>3.1221710451031073</v>
      </c>
      <c r="S194" s="94">
        <f t="shared" ca="1" si="51"/>
        <v>3.1221710451031068</v>
      </c>
      <c r="T194" s="4">
        <f t="shared" ca="1" si="52"/>
        <v>0</v>
      </c>
      <c r="U194" s="46">
        <f t="shared" ca="1" si="53"/>
        <v>1320.8489930120361</v>
      </c>
      <c r="V194" s="4">
        <f t="shared" ca="1" si="54"/>
        <v>0</v>
      </c>
      <c r="W194" s="13">
        <f t="shared" ca="1" si="55"/>
        <v>5165.5997035880337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2.5664040000000003E-2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140</v>
      </c>
      <c r="M195" s="7">
        <f t="shared" ca="1" si="45"/>
        <v>860</v>
      </c>
      <c r="N195" s="44">
        <f t="shared" ca="1" si="46"/>
        <v>11</v>
      </c>
      <c r="O195" s="94">
        <f t="shared" ca="1" si="47"/>
        <v>3.1221710451031068</v>
      </c>
      <c r="P195" s="94">
        <f t="shared" ca="1" si="48"/>
        <v>31.221710451031072</v>
      </c>
      <c r="Q195" s="94">
        <f t="shared" ca="1" si="49"/>
        <v>31.221710451031072</v>
      </c>
      <c r="R195" s="94">
        <f t="shared" ca="1" si="50"/>
        <v>3.1221710451031073</v>
      </c>
      <c r="S195" s="94">
        <f t="shared" ca="1" si="51"/>
        <v>3.1221710451031068</v>
      </c>
      <c r="T195" s="4">
        <f t="shared" ca="1" si="52"/>
        <v>0</v>
      </c>
      <c r="U195" s="46">
        <f t="shared" ca="1" si="53"/>
        <v>1307.8489930120361</v>
      </c>
      <c r="V195" s="4">
        <f t="shared" ca="1" si="54"/>
        <v>0</v>
      </c>
      <c r="W195" s="13">
        <f t="shared" ca="1" si="55"/>
        <v>4500.2806375461851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2.5664040000000003E-2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12</v>
      </c>
      <c r="O196" s="94">
        <f t="shared" ca="1" si="47"/>
        <v>3.3627814610304303</v>
      </c>
      <c r="P196" s="94">
        <f t="shared" ca="1" si="48"/>
        <v>31.94354169881305</v>
      </c>
      <c r="Q196" s="94">
        <f t="shared" ca="1" si="49"/>
        <v>31.221710451031072</v>
      </c>
      <c r="R196" s="94">
        <f t="shared" ca="1" si="50"/>
        <v>3.158262607492206</v>
      </c>
      <c r="S196" s="94">
        <f t="shared" ca="1" si="51"/>
        <v>3.3627814610304303</v>
      </c>
      <c r="T196" s="4">
        <f t="shared" ca="1" si="52"/>
        <v>0</v>
      </c>
      <c r="U196" s="46">
        <f t="shared" ca="1" si="53"/>
        <v>1372.4258463549552</v>
      </c>
      <c r="V196" s="4">
        <f t="shared" ca="1" si="54"/>
        <v>0</v>
      </c>
      <c r="W196" s="13">
        <f t="shared" ca="1" si="55"/>
        <v>3834.9615715043374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2.5664040000000003E-2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12</v>
      </c>
      <c r="O197" s="94">
        <f t="shared" ca="1" si="47"/>
        <v>3.3627814610304303</v>
      </c>
      <c r="P197" s="94">
        <f t="shared" ca="1" si="48"/>
        <v>33.627814610304306</v>
      </c>
      <c r="Q197" s="94">
        <f t="shared" ca="1" si="49"/>
        <v>32.665372946595014</v>
      </c>
      <c r="R197" s="94">
        <f t="shared" ca="1" si="50"/>
        <v>3.3146593778449658</v>
      </c>
      <c r="S197" s="94">
        <f t="shared" ca="1" si="51"/>
        <v>3.3627814610304303</v>
      </c>
      <c r="T197" s="4">
        <f t="shared" ca="1" si="52"/>
        <v>0</v>
      </c>
      <c r="U197" s="46">
        <f t="shared" ca="1" si="53"/>
        <v>1359.4258463549552</v>
      </c>
      <c r="V197" s="4">
        <f t="shared" ca="1" si="54"/>
        <v>0</v>
      </c>
      <c r="W197" s="13">
        <f t="shared" ca="1" si="55"/>
        <v>3169.6425054624888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2.5664040000000003E-2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3.3627814610304303</v>
      </c>
      <c r="P198" s="94">
        <f t="shared" ca="1" si="48"/>
        <v>33.627814610304306</v>
      </c>
      <c r="Q198" s="94">
        <f t="shared" ca="1" si="49"/>
        <v>33.627814610304306</v>
      </c>
      <c r="R198" s="94">
        <f t="shared" ca="1" si="50"/>
        <v>3.3627814610304307</v>
      </c>
      <c r="S198" s="94">
        <f t="shared" ca="1" si="51"/>
        <v>3.3627814610304303</v>
      </c>
      <c r="T198" s="4">
        <f t="shared" ca="1" si="52"/>
        <v>0</v>
      </c>
      <c r="U198" s="46">
        <f t="shared" ca="1" si="53"/>
        <v>1346.4258463549552</v>
      </c>
      <c r="V198" s="4">
        <f t="shared" ca="1" si="54"/>
        <v>0</v>
      </c>
      <c r="W198" s="13">
        <f t="shared" ca="1" si="55"/>
        <v>2504.3234394206406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2.5664040000000003E-2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1.2450896173980001E-3</v>
      </c>
      <c r="L199" s="13">
        <f t="shared" ca="1" si="44"/>
        <v>88</v>
      </c>
      <c r="M199" s="7">
        <f t="shared" ca="1" si="45"/>
        <v>912</v>
      </c>
      <c r="N199" s="44">
        <f t="shared" ca="1" si="46"/>
        <v>12</v>
      </c>
      <c r="O199" s="94">
        <f t="shared" ca="1" si="47"/>
        <v>3.3627814610304303</v>
      </c>
      <c r="P199" s="94">
        <f t="shared" ca="1" si="48"/>
        <v>33.627814610304306</v>
      </c>
      <c r="Q199" s="94">
        <f t="shared" ca="1" si="49"/>
        <v>33.627814610304306</v>
      </c>
      <c r="R199" s="94">
        <f t="shared" ca="1" si="50"/>
        <v>3.3627814610304307</v>
      </c>
      <c r="S199" s="94">
        <f t="shared" ca="1" si="51"/>
        <v>3.3627814610304303</v>
      </c>
      <c r="T199" s="4">
        <f t="shared" ca="1" si="52"/>
        <v>4.1869642827074664E-3</v>
      </c>
      <c r="U199" s="46">
        <f t="shared" ca="1" si="53"/>
        <v>1333.4258463549552</v>
      </c>
      <c r="V199" s="4">
        <f t="shared" ca="1" si="54"/>
        <v>1.6602346768666956</v>
      </c>
      <c r="W199" s="13">
        <f t="shared" ca="1" si="55"/>
        <v>1839.0043733787923</v>
      </c>
      <c r="X199" s="4">
        <f t="shared" ca="1" si="56"/>
        <v>2.2897252516434494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2.5664040000000003E-2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2.5153325604000025E-5</v>
      </c>
      <c r="L200" s="13">
        <f t="shared" ca="1" si="44"/>
        <v>75</v>
      </c>
      <c r="M200" s="7">
        <f t="shared" ca="1" si="45"/>
        <v>925</v>
      </c>
      <c r="N200" s="44">
        <f t="shared" ca="1" si="46"/>
        <v>12</v>
      </c>
      <c r="O200" s="94">
        <f t="shared" ca="1" si="47"/>
        <v>3.3627814610304303</v>
      </c>
      <c r="P200" s="94">
        <f t="shared" ca="1" si="48"/>
        <v>33.627814610304306</v>
      </c>
      <c r="Q200" s="94">
        <f t="shared" ca="1" si="49"/>
        <v>33.627814610304306</v>
      </c>
      <c r="R200" s="94">
        <f t="shared" ca="1" si="50"/>
        <v>3.3627814610304307</v>
      </c>
      <c r="S200" s="94">
        <f t="shared" ca="1" si="51"/>
        <v>3.3627814610304303</v>
      </c>
      <c r="T200" s="4">
        <f t="shared" ca="1" si="52"/>
        <v>8.4585137024393328E-5</v>
      </c>
      <c r="U200" s="46">
        <f t="shared" ca="1" si="53"/>
        <v>1320.4258463549552</v>
      </c>
      <c r="V200" s="4">
        <f t="shared" ca="1" si="54"/>
        <v>3.3213101249303496E-2</v>
      </c>
      <c r="W200" s="13">
        <f t="shared" ca="1" si="55"/>
        <v>1173.6853073369441</v>
      </c>
      <c r="X200" s="4">
        <f t="shared" ca="1" si="56"/>
        <v>2.9522088692076995E-2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2.5664040000000003E-2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1.2703699800000026E-7</v>
      </c>
      <c r="L201" s="13">
        <f t="shared" ca="1" si="44"/>
        <v>62</v>
      </c>
      <c r="M201" s="7">
        <f t="shared" ca="1" si="45"/>
        <v>938</v>
      </c>
      <c r="N201" s="44">
        <f t="shared" ca="1" si="46"/>
        <v>12</v>
      </c>
      <c r="O201" s="94">
        <f t="shared" ca="1" si="47"/>
        <v>3.3627814610304303</v>
      </c>
      <c r="P201" s="94">
        <f t="shared" ca="1" si="48"/>
        <v>33.627814610304306</v>
      </c>
      <c r="Q201" s="94">
        <f t="shared" ca="1" si="49"/>
        <v>33.627814610304306</v>
      </c>
      <c r="R201" s="94">
        <f t="shared" ca="1" si="50"/>
        <v>3.3627814610304307</v>
      </c>
      <c r="S201" s="94">
        <f t="shared" ca="1" si="51"/>
        <v>3.3627814610304303</v>
      </c>
      <c r="T201" s="4">
        <f t="shared" ca="1" si="52"/>
        <v>4.2719766173936071E-7</v>
      </c>
      <c r="U201" s="46">
        <f t="shared" ca="1" si="53"/>
        <v>1307.4258463549552</v>
      </c>
      <c r="V201" s="4">
        <f t="shared" ca="1" si="54"/>
        <v>1.6609145462854308E-4</v>
      </c>
      <c r="W201" s="13">
        <f t="shared" ca="1" si="55"/>
        <v>508.36624129509602</v>
      </c>
      <c r="X201" s="4">
        <f t="shared" ca="1" si="56"/>
        <v>6.4581321178672766E-5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2.5664040000000003E-2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3.3627814610304303</v>
      </c>
      <c r="P202" s="94">
        <f t="shared" ca="1" si="48"/>
        <v>33.627814610304306</v>
      </c>
      <c r="Q202" s="94">
        <f t="shared" ca="1" si="49"/>
        <v>33.627814610304306</v>
      </c>
      <c r="R202" s="94">
        <f t="shared" ca="1" si="50"/>
        <v>3.3627814610304307</v>
      </c>
      <c r="S202" s="94">
        <f t="shared" ca="1" si="51"/>
        <v>3.3627814610304303</v>
      </c>
      <c r="T202" s="4">
        <f t="shared" ca="1" si="52"/>
        <v>0</v>
      </c>
      <c r="U202" s="46">
        <f t="shared" ca="1" si="53"/>
        <v>1336.4258463549552</v>
      </c>
      <c r="V202" s="4">
        <f t="shared" ca="1" si="54"/>
        <v>0</v>
      </c>
      <c r="W202" s="13">
        <f t="shared" ca="1" si="55"/>
        <v>4657.2334622929375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2.5664040000000003E-2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3.3627814610304303</v>
      </c>
      <c r="P203" s="94">
        <f t="shared" ca="1" si="48"/>
        <v>33.627814610304306</v>
      </c>
      <c r="Q203" s="94">
        <f t="shared" ca="1" si="49"/>
        <v>33.627814610304306</v>
      </c>
      <c r="R203" s="94">
        <f t="shared" ca="1" si="50"/>
        <v>3.3627814610304307</v>
      </c>
      <c r="S203" s="94">
        <f t="shared" ca="1" si="51"/>
        <v>3.3627814610304303</v>
      </c>
      <c r="T203" s="4">
        <f t="shared" ca="1" si="52"/>
        <v>0</v>
      </c>
      <c r="U203" s="46">
        <f t="shared" ca="1" si="53"/>
        <v>1323.4258463549552</v>
      </c>
      <c r="V203" s="4">
        <f t="shared" ca="1" si="54"/>
        <v>0</v>
      </c>
      <c r="W203" s="13">
        <f t="shared" ca="1" si="55"/>
        <v>3991.9143962510893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2.5664040000000003E-2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12</v>
      </c>
      <c r="O204" s="94">
        <f t="shared" ca="1" si="47"/>
        <v>3.3627814610304303</v>
      </c>
      <c r="P204" s="94">
        <f t="shared" ca="1" si="48"/>
        <v>33.627814610304306</v>
      </c>
      <c r="Q204" s="94">
        <f t="shared" ca="1" si="49"/>
        <v>33.627814610304306</v>
      </c>
      <c r="R204" s="94">
        <f t="shared" ca="1" si="50"/>
        <v>3.3627814610304307</v>
      </c>
      <c r="S204" s="94">
        <f t="shared" ca="1" si="51"/>
        <v>3.3627814610304303</v>
      </c>
      <c r="T204" s="4">
        <f t="shared" ca="1" si="52"/>
        <v>0</v>
      </c>
      <c r="U204" s="46">
        <f t="shared" ca="1" si="53"/>
        <v>1310.4258463549552</v>
      </c>
      <c r="V204" s="4">
        <f t="shared" ca="1" si="54"/>
        <v>0</v>
      </c>
      <c r="W204" s="13">
        <f t="shared" ca="1" si="55"/>
        <v>3326.5953302092412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2.5664040000000003E-2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12</v>
      </c>
      <c r="O205" s="94">
        <f t="shared" ca="1" si="47"/>
        <v>3.3627814610304303</v>
      </c>
      <c r="P205" s="94">
        <f t="shared" ca="1" si="48"/>
        <v>33.627814610304306</v>
      </c>
      <c r="Q205" s="94">
        <f t="shared" ca="1" si="49"/>
        <v>33.627814610304306</v>
      </c>
      <c r="R205" s="94">
        <f t="shared" ca="1" si="50"/>
        <v>3.3627814610304307</v>
      </c>
      <c r="S205" s="94">
        <f t="shared" ca="1" si="51"/>
        <v>3.3627814610304303</v>
      </c>
      <c r="T205" s="4">
        <f t="shared" ca="1" si="52"/>
        <v>0</v>
      </c>
      <c r="U205" s="46">
        <f t="shared" ca="1" si="53"/>
        <v>1297.4258463549552</v>
      </c>
      <c r="V205" s="4">
        <f t="shared" ca="1" si="54"/>
        <v>0</v>
      </c>
      <c r="W205" s="13">
        <f t="shared" ca="1" si="55"/>
        <v>2661.2762641673926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2.5664040000000003E-2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13</v>
      </c>
      <c r="O206" s="94">
        <f t="shared" ca="1" si="47"/>
        <v>3.6066512348729369</v>
      </c>
      <c r="P206" s="94">
        <f t="shared" ca="1" si="48"/>
        <v>36.066512348729368</v>
      </c>
      <c r="Q206" s="94">
        <f t="shared" ca="1" si="49"/>
        <v>34.115554157989315</v>
      </c>
      <c r="R206" s="94">
        <f t="shared" ca="1" si="50"/>
        <v>3.5091033253359343</v>
      </c>
      <c r="S206" s="94">
        <f t="shared" ca="1" si="51"/>
        <v>3.6066512348729369</v>
      </c>
      <c r="T206" s="4">
        <f t="shared" ca="1" si="52"/>
        <v>0</v>
      </c>
      <c r="U206" s="46">
        <f t="shared" ca="1" si="53"/>
        <v>1363.0535716229474</v>
      </c>
      <c r="V206" s="4">
        <f t="shared" ca="1" si="54"/>
        <v>0</v>
      </c>
      <c r="W206" s="13">
        <f t="shared" ca="1" si="55"/>
        <v>1995.9571981255447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2.5664040000000003E-2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1.2576662802000012E-5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3.6066512348729369</v>
      </c>
      <c r="P207" s="94">
        <f t="shared" ca="1" si="48"/>
        <v>36.066512348729368</v>
      </c>
      <c r="Q207" s="94">
        <f t="shared" ca="1" si="49"/>
        <v>36.066512348729368</v>
      </c>
      <c r="R207" s="94">
        <f t="shared" ca="1" si="50"/>
        <v>3.6066512348729369</v>
      </c>
      <c r="S207" s="94">
        <f t="shared" ca="1" si="51"/>
        <v>3.6066512348729369</v>
      </c>
      <c r="T207" s="4">
        <f t="shared" ca="1" si="52"/>
        <v>4.5359636425413879E-5</v>
      </c>
      <c r="U207" s="46">
        <f t="shared" ca="1" si="53"/>
        <v>1350.0535716229474</v>
      </c>
      <c r="V207" s="4">
        <f t="shared" ca="1" si="54"/>
        <v>1.6979168534937583E-2</v>
      </c>
      <c r="W207" s="13">
        <f t="shared" ca="1" si="55"/>
        <v>1330.6381320836963</v>
      </c>
      <c r="X207" s="4">
        <f t="shared" ca="1" si="56"/>
        <v>1.6734987098699802E-2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2.5664040000000003E-2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2.5407399600000052E-7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3.6066512348729369</v>
      </c>
      <c r="P208" s="94">
        <f t="shared" ca="1" si="48"/>
        <v>36.066512348729368</v>
      </c>
      <c r="Q208" s="94">
        <f t="shared" ca="1" si="49"/>
        <v>36.066512348729368</v>
      </c>
      <c r="R208" s="94">
        <f t="shared" ca="1" si="50"/>
        <v>3.6066512348729369</v>
      </c>
      <c r="S208" s="94">
        <f t="shared" ca="1" si="51"/>
        <v>3.6066512348729369</v>
      </c>
      <c r="T208" s="4">
        <f t="shared" ca="1" si="52"/>
        <v>9.163562914225035E-7</v>
      </c>
      <c r="U208" s="46">
        <f t="shared" ca="1" si="53"/>
        <v>1337.0535716229474</v>
      </c>
      <c r="V208" s="4">
        <f t="shared" ca="1" si="54"/>
        <v>3.3971054380831512E-4</v>
      </c>
      <c r="W208" s="13">
        <f t="shared" ca="1" si="55"/>
        <v>665.31906604184815</v>
      </c>
      <c r="X208" s="4">
        <f t="shared" ca="1" si="56"/>
        <v>1.6904027372424061E-4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2.5664040000000003E-2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1.2832020000000036E-9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3.6066512348729369</v>
      </c>
      <c r="P209" s="94">
        <f t="shared" ca="1" si="48"/>
        <v>36.066512348729368</v>
      </c>
      <c r="Q209" s="94">
        <f t="shared" ca="1" si="49"/>
        <v>36.066512348729368</v>
      </c>
      <c r="R209" s="94">
        <f t="shared" ca="1" si="50"/>
        <v>3.6066512348729369</v>
      </c>
      <c r="S209" s="94">
        <f t="shared" ca="1" si="51"/>
        <v>3.6066512348729369</v>
      </c>
      <c r="T209" s="4">
        <f t="shared" ca="1" si="52"/>
        <v>4.6280620778914351E-9</v>
      </c>
      <c r="U209" s="46">
        <f t="shared" ca="1" si="53"/>
        <v>1324.0535716229474</v>
      </c>
      <c r="V209" s="4">
        <f t="shared" ca="1" si="54"/>
        <v>1.6990281912137141E-6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1.7622000000000002E-2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215</v>
      </c>
      <c r="M210" s="7">
        <f t="shared" ref="M210:M273" ca="1" si="64">MAX(Set1MinTP-(L210+Set1Regain), 0)</f>
        <v>785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2.8734756952889686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28.734756952889683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28.734756952889683</v>
      </c>
      <c r="R210" s="94">
        <f t="shared" ref="R210:R273" ca="1" si="69">(P210+Q210)/20</f>
        <v>2.8734756952889682</v>
      </c>
      <c r="S210" s="94">
        <f t="shared" ref="S210:S273" ca="1" si="70">R210*Set1ConserveTP + O210*(1-Set1ConserveTP)</f>
        <v>2.8734756952889686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1302.6654207205322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9822.833165880973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1.7622000000000002E-2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11</v>
      </c>
      <c r="O211" s="94">
        <f t="shared" ca="1" si="66"/>
        <v>3.1221710451031068</v>
      </c>
      <c r="P211" s="94">
        <f t="shared" ca="1" si="67"/>
        <v>30.475624401588647</v>
      </c>
      <c r="Q211" s="94">
        <f t="shared" ca="1" si="68"/>
        <v>28.734756952889683</v>
      </c>
      <c r="R211" s="94">
        <f t="shared" ca="1" si="69"/>
        <v>2.9605190677239164</v>
      </c>
      <c r="S211" s="94">
        <f t="shared" ca="1" si="70"/>
        <v>3.1221710451031068</v>
      </c>
      <c r="T211" s="4">
        <f t="shared" ca="1" si="71"/>
        <v>0</v>
      </c>
      <c r="U211" s="46">
        <f t="shared" ca="1" si="72"/>
        <v>1369.8489930120361</v>
      </c>
      <c r="V211" s="4">
        <f t="shared" ca="1" si="73"/>
        <v>0</v>
      </c>
      <c r="W211" s="13">
        <f t="shared" ca="1" si="74"/>
        <v>9157.5140998391234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1.7622000000000002E-2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189</v>
      </c>
      <c r="M212" s="7">
        <f t="shared" ca="1" si="64"/>
        <v>811</v>
      </c>
      <c r="N212" s="44">
        <f t="shared" ca="1" si="65"/>
        <v>11</v>
      </c>
      <c r="O212" s="94">
        <f t="shared" ca="1" si="66"/>
        <v>3.1221710451031068</v>
      </c>
      <c r="P212" s="94">
        <f t="shared" ca="1" si="67"/>
        <v>31.221710451031072</v>
      </c>
      <c r="Q212" s="94">
        <f t="shared" ca="1" si="68"/>
        <v>31.221710451031072</v>
      </c>
      <c r="R212" s="94">
        <f t="shared" ca="1" si="69"/>
        <v>3.1221710451031073</v>
      </c>
      <c r="S212" s="94">
        <f t="shared" ca="1" si="70"/>
        <v>3.1221710451031068</v>
      </c>
      <c r="T212" s="4">
        <f t="shared" ca="1" si="71"/>
        <v>0</v>
      </c>
      <c r="U212" s="46">
        <f t="shared" ca="1" si="72"/>
        <v>1356.8489930120361</v>
      </c>
      <c r="V212" s="4">
        <f t="shared" ca="1" si="73"/>
        <v>0</v>
      </c>
      <c r="W212" s="13">
        <f t="shared" ca="1" si="74"/>
        <v>8492.1950337972758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1.7622000000000002E-2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176</v>
      </c>
      <c r="M213" s="7">
        <f t="shared" ca="1" si="64"/>
        <v>824</v>
      </c>
      <c r="N213" s="44">
        <f t="shared" ca="1" si="65"/>
        <v>11</v>
      </c>
      <c r="O213" s="94">
        <f t="shared" ca="1" si="66"/>
        <v>3.1221710451031068</v>
      </c>
      <c r="P213" s="94">
        <f t="shared" ca="1" si="67"/>
        <v>31.221710451031072</v>
      </c>
      <c r="Q213" s="94">
        <f t="shared" ca="1" si="68"/>
        <v>31.221710451031072</v>
      </c>
      <c r="R213" s="94">
        <f t="shared" ca="1" si="69"/>
        <v>3.1221710451031073</v>
      </c>
      <c r="S213" s="94">
        <f t="shared" ca="1" si="70"/>
        <v>3.1221710451031068</v>
      </c>
      <c r="T213" s="4">
        <f t="shared" ca="1" si="71"/>
        <v>0</v>
      </c>
      <c r="U213" s="46">
        <f t="shared" ca="1" si="72"/>
        <v>1343.8489930120361</v>
      </c>
      <c r="V213" s="4">
        <f t="shared" ca="1" si="73"/>
        <v>0</v>
      </c>
      <c r="W213" s="13">
        <f t="shared" ca="1" si="74"/>
        <v>7826.8759677554272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1.7622000000000002E-2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1.6081241743809E-2</v>
      </c>
      <c r="L214" s="13">
        <f t="shared" ca="1" si="63"/>
        <v>163</v>
      </c>
      <c r="M214" s="7">
        <f t="shared" ca="1" si="64"/>
        <v>837</v>
      </c>
      <c r="N214" s="44">
        <f t="shared" ca="1" si="65"/>
        <v>11</v>
      </c>
      <c r="O214" s="94">
        <f t="shared" ca="1" si="66"/>
        <v>3.1221710451031068</v>
      </c>
      <c r="P214" s="94">
        <f t="shared" ca="1" si="67"/>
        <v>31.221710451031072</v>
      </c>
      <c r="Q214" s="94">
        <f t="shared" ca="1" si="68"/>
        <v>31.221710451031072</v>
      </c>
      <c r="R214" s="94">
        <f t="shared" ca="1" si="69"/>
        <v>3.1221710451031073</v>
      </c>
      <c r="S214" s="94">
        <f t="shared" ca="1" si="70"/>
        <v>3.1221710451031068</v>
      </c>
      <c r="T214" s="4">
        <f t="shared" ca="1" si="71"/>
        <v>5.0208387341823854E-2</v>
      </c>
      <c r="U214" s="46">
        <f t="shared" ca="1" si="72"/>
        <v>1330.8489930120361</v>
      </c>
      <c r="V214" s="4">
        <f t="shared" ca="1" si="73"/>
        <v>21.401704381131328</v>
      </c>
      <c r="W214" s="13">
        <f t="shared" ca="1" si="74"/>
        <v>7161.5569017135795</v>
      </c>
      <c r="X214" s="4">
        <f t="shared" ca="1" si="75"/>
        <v>115.16672779849986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1.7622000000000002E-2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4.8731035587300042E-4</v>
      </c>
      <c r="L215" s="13">
        <f t="shared" ca="1" si="63"/>
        <v>150</v>
      </c>
      <c r="M215" s="7">
        <f t="shared" ca="1" si="64"/>
        <v>850</v>
      </c>
      <c r="N215" s="44">
        <f t="shared" ca="1" si="65"/>
        <v>11</v>
      </c>
      <c r="O215" s="94">
        <f t="shared" ca="1" si="66"/>
        <v>3.1221710451031068</v>
      </c>
      <c r="P215" s="94">
        <f t="shared" ca="1" si="67"/>
        <v>31.221710451031072</v>
      </c>
      <c r="Q215" s="94">
        <f t="shared" ca="1" si="68"/>
        <v>31.221710451031072</v>
      </c>
      <c r="R215" s="94">
        <f t="shared" ca="1" si="69"/>
        <v>3.1221710451031073</v>
      </c>
      <c r="S215" s="94">
        <f t="shared" ca="1" si="70"/>
        <v>3.1221710451031068</v>
      </c>
      <c r="T215" s="4">
        <f t="shared" ca="1" si="71"/>
        <v>1.5214662830855725E-3</v>
      </c>
      <c r="U215" s="46">
        <f t="shared" ca="1" si="72"/>
        <v>1317.8489930120361</v>
      </c>
      <c r="V215" s="4">
        <f t="shared" ca="1" si="73"/>
        <v>0.64220146177157056</v>
      </c>
      <c r="W215" s="13">
        <f t="shared" ca="1" si="74"/>
        <v>6496.2378356717309</v>
      </c>
      <c r="X215" s="4">
        <f t="shared" ca="1" si="75"/>
        <v>3.1656839715368412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1.7622000000000002E-2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4.9223268270000096E-6</v>
      </c>
      <c r="L216" s="13">
        <f t="shared" ca="1" si="63"/>
        <v>137</v>
      </c>
      <c r="M216" s="7">
        <f t="shared" ca="1" si="64"/>
        <v>863</v>
      </c>
      <c r="N216" s="44">
        <f t="shared" ca="1" si="65"/>
        <v>11</v>
      </c>
      <c r="O216" s="94">
        <f t="shared" ca="1" si="66"/>
        <v>3.1221710451031068</v>
      </c>
      <c r="P216" s="94">
        <f t="shared" ca="1" si="67"/>
        <v>31.221710451031072</v>
      </c>
      <c r="Q216" s="94">
        <f t="shared" ca="1" si="68"/>
        <v>31.221710451031072</v>
      </c>
      <c r="R216" s="94">
        <f t="shared" ca="1" si="69"/>
        <v>3.1221710451031073</v>
      </c>
      <c r="S216" s="94">
        <f t="shared" ca="1" si="70"/>
        <v>3.1221710451031068</v>
      </c>
      <c r="T216" s="4">
        <f t="shared" ca="1" si="71"/>
        <v>1.5368346293793678E-5</v>
      </c>
      <c r="U216" s="46">
        <f t="shared" ca="1" si="72"/>
        <v>1304.8489930120361</v>
      </c>
      <c r="V216" s="4">
        <f t="shared" ca="1" si="73"/>
        <v>6.4228932034870933E-3</v>
      </c>
      <c r="W216" s="13">
        <f t="shared" ca="1" si="74"/>
        <v>5830.9187696298832</v>
      </c>
      <c r="X216" s="4">
        <f t="shared" ca="1" si="75"/>
        <v>2.8701687885807063E-2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1.7622000000000002E-2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1.6573491000000046E-8</v>
      </c>
      <c r="L217" s="13">
        <f t="shared" ca="1" si="63"/>
        <v>124</v>
      </c>
      <c r="M217" s="7">
        <f t="shared" ca="1" si="64"/>
        <v>876</v>
      </c>
      <c r="N217" s="44">
        <f t="shared" ca="1" si="65"/>
        <v>12</v>
      </c>
      <c r="O217" s="94">
        <f t="shared" ca="1" si="66"/>
        <v>3.3627814610304303</v>
      </c>
      <c r="P217" s="94">
        <f t="shared" ca="1" si="67"/>
        <v>32.665372946595014</v>
      </c>
      <c r="Q217" s="94">
        <f t="shared" ca="1" si="68"/>
        <v>31.221710451031072</v>
      </c>
      <c r="R217" s="94">
        <f t="shared" ca="1" si="69"/>
        <v>3.1943541698813043</v>
      </c>
      <c r="S217" s="94">
        <f t="shared" ca="1" si="70"/>
        <v>3.3627814610304303</v>
      </c>
      <c r="T217" s="4">
        <f t="shared" ca="1" si="71"/>
        <v>5.5733028279354843E-8</v>
      </c>
      <c r="U217" s="46">
        <f t="shared" ca="1" si="72"/>
        <v>1369.4258463549552</v>
      </c>
      <c r="V217" s="4">
        <f t="shared" ca="1" si="73"/>
        <v>2.2696166939731296E-5</v>
      </c>
      <c r="W217" s="13">
        <f t="shared" ca="1" si="74"/>
        <v>5165.5997035880346</v>
      </c>
      <c r="X217" s="4">
        <f t="shared" ca="1" si="75"/>
        <v>8.5612020197019194E-5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1.7622000000000002E-2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153</v>
      </c>
      <c r="M218" s="7">
        <f t="shared" ca="1" si="64"/>
        <v>847</v>
      </c>
      <c r="N218" s="44">
        <f t="shared" ca="1" si="65"/>
        <v>11</v>
      </c>
      <c r="O218" s="94">
        <f t="shared" ca="1" si="66"/>
        <v>3.1221710451031068</v>
      </c>
      <c r="P218" s="94">
        <f t="shared" ca="1" si="67"/>
        <v>31.221710451031072</v>
      </c>
      <c r="Q218" s="94">
        <f t="shared" ca="1" si="68"/>
        <v>31.221710451031072</v>
      </c>
      <c r="R218" s="94">
        <f t="shared" ca="1" si="69"/>
        <v>3.1221710451031073</v>
      </c>
      <c r="S218" s="94">
        <f t="shared" ca="1" si="70"/>
        <v>3.1221710451031068</v>
      </c>
      <c r="T218" s="4">
        <f t="shared" ca="1" si="71"/>
        <v>0</v>
      </c>
      <c r="U218" s="46">
        <f t="shared" ca="1" si="72"/>
        <v>1320.8489930120361</v>
      </c>
      <c r="V218" s="4">
        <f t="shared" ca="1" si="73"/>
        <v>0</v>
      </c>
      <c r="W218" s="13">
        <f t="shared" ca="1" si="74"/>
        <v>9314.4669245858749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1.7622000000000002E-2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140</v>
      </c>
      <c r="M219" s="7">
        <f t="shared" ca="1" si="64"/>
        <v>860</v>
      </c>
      <c r="N219" s="44">
        <f t="shared" ca="1" si="65"/>
        <v>11</v>
      </c>
      <c r="O219" s="94">
        <f t="shared" ca="1" si="66"/>
        <v>3.1221710451031068</v>
      </c>
      <c r="P219" s="94">
        <f t="shared" ca="1" si="67"/>
        <v>31.221710451031072</v>
      </c>
      <c r="Q219" s="94">
        <f t="shared" ca="1" si="68"/>
        <v>31.221710451031072</v>
      </c>
      <c r="R219" s="94">
        <f t="shared" ca="1" si="69"/>
        <v>3.1221710451031073</v>
      </c>
      <c r="S219" s="94">
        <f t="shared" ca="1" si="70"/>
        <v>3.1221710451031068</v>
      </c>
      <c r="T219" s="4">
        <f t="shared" ca="1" si="71"/>
        <v>0</v>
      </c>
      <c r="U219" s="46">
        <f t="shared" ca="1" si="72"/>
        <v>1307.8489930120361</v>
      </c>
      <c r="V219" s="4">
        <f t="shared" ca="1" si="73"/>
        <v>0</v>
      </c>
      <c r="W219" s="13">
        <f t="shared" ca="1" si="74"/>
        <v>8649.1478585440273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1.7622000000000002E-2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12</v>
      </c>
      <c r="O220" s="94">
        <f t="shared" ca="1" si="66"/>
        <v>3.3627814610304303</v>
      </c>
      <c r="P220" s="94">
        <f t="shared" ca="1" si="67"/>
        <v>31.94354169881305</v>
      </c>
      <c r="Q220" s="94">
        <f t="shared" ca="1" si="68"/>
        <v>31.221710451031072</v>
      </c>
      <c r="R220" s="94">
        <f t="shared" ca="1" si="69"/>
        <v>3.158262607492206</v>
      </c>
      <c r="S220" s="94">
        <f t="shared" ca="1" si="70"/>
        <v>3.3627814610304303</v>
      </c>
      <c r="T220" s="4">
        <f t="shared" ca="1" si="71"/>
        <v>0</v>
      </c>
      <c r="U220" s="46">
        <f t="shared" ca="1" si="72"/>
        <v>1372.4258463549552</v>
      </c>
      <c r="V220" s="4">
        <f t="shared" ca="1" si="73"/>
        <v>0</v>
      </c>
      <c r="W220" s="13">
        <f t="shared" ca="1" si="74"/>
        <v>7983.8287925021796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1.7622000000000002E-2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12</v>
      </c>
      <c r="O221" s="94">
        <f t="shared" ca="1" si="66"/>
        <v>3.3627814610304303</v>
      </c>
      <c r="P221" s="94">
        <f t="shared" ca="1" si="67"/>
        <v>33.627814610304306</v>
      </c>
      <c r="Q221" s="94">
        <f t="shared" ca="1" si="68"/>
        <v>32.665372946595014</v>
      </c>
      <c r="R221" s="94">
        <f t="shared" ca="1" si="69"/>
        <v>3.3146593778449658</v>
      </c>
      <c r="S221" s="94">
        <f t="shared" ca="1" si="70"/>
        <v>3.3627814610304303</v>
      </c>
      <c r="T221" s="4">
        <f t="shared" ca="1" si="71"/>
        <v>0</v>
      </c>
      <c r="U221" s="46">
        <f t="shared" ca="1" si="72"/>
        <v>1359.4258463549552</v>
      </c>
      <c r="V221" s="4">
        <f t="shared" ca="1" si="73"/>
        <v>0</v>
      </c>
      <c r="W221" s="13">
        <f t="shared" ca="1" si="74"/>
        <v>7318.509726460331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1.7622000000000002E-2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1.6243678529100016E-4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3.3627814610304303</v>
      </c>
      <c r="P222" s="94">
        <f t="shared" ca="1" si="67"/>
        <v>33.627814610304306</v>
      </c>
      <c r="Q222" s="94">
        <f t="shared" ca="1" si="68"/>
        <v>33.627814610304306</v>
      </c>
      <c r="R222" s="94">
        <f t="shared" ca="1" si="69"/>
        <v>3.3627814610304307</v>
      </c>
      <c r="S222" s="94">
        <f t="shared" ca="1" si="70"/>
        <v>3.3627814610304303</v>
      </c>
      <c r="T222" s="4">
        <f t="shared" ca="1" si="71"/>
        <v>5.4623941016595579E-4</v>
      </c>
      <c r="U222" s="46">
        <f t="shared" ca="1" si="72"/>
        <v>1346.4258463549552</v>
      </c>
      <c r="V222" s="4">
        <f t="shared" ca="1" si="73"/>
        <v>0.21870908611461301</v>
      </c>
      <c r="W222" s="13">
        <f t="shared" ca="1" si="74"/>
        <v>6653.1906604184833</v>
      </c>
      <c r="X222" s="4">
        <f t="shared" ca="1" si="75"/>
        <v>1.0807229028064846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1.7622000000000002E-2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4.9223268270000088E-6</v>
      </c>
      <c r="L223" s="13">
        <f t="shared" ca="1" si="63"/>
        <v>88</v>
      </c>
      <c r="M223" s="7">
        <f t="shared" ca="1" si="64"/>
        <v>912</v>
      </c>
      <c r="N223" s="44">
        <f t="shared" ca="1" si="65"/>
        <v>12</v>
      </c>
      <c r="O223" s="94">
        <f t="shared" ca="1" si="66"/>
        <v>3.3627814610304303</v>
      </c>
      <c r="P223" s="94">
        <f t="shared" ca="1" si="67"/>
        <v>33.627814610304306</v>
      </c>
      <c r="Q223" s="94">
        <f t="shared" ca="1" si="68"/>
        <v>33.627814610304306</v>
      </c>
      <c r="R223" s="94">
        <f t="shared" ca="1" si="69"/>
        <v>3.3627814610304307</v>
      </c>
      <c r="S223" s="94">
        <f t="shared" ca="1" si="70"/>
        <v>3.3627814610304303</v>
      </c>
      <c r="T223" s="4">
        <f t="shared" ca="1" si="71"/>
        <v>1.6552709398968371E-5</v>
      </c>
      <c r="U223" s="46">
        <f t="shared" ca="1" si="72"/>
        <v>1333.4258463549552</v>
      </c>
      <c r="V223" s="4">
        <f t="shared" ca="1" si="73"/>
        <v>6.563557815328188E-3</v>
      </c>
      <c r="W223" s="13">
        <f t="shared" ca="1" si="74"/>
        <v>5987.8715943766347</v>
      </c>
      <c r="X223" s="4">
        <f t="shared" ca="1" si="75"/>
        <v>2.9474260985631422E-2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1.7622000000000002E-2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4.9720473000000139E-8</v>
      </c>
      <c r="L224" s="13">
        <f t="shared" ca="1" si="63"/>
        <v>75</v>
      </c>
      <c r="M224" s="7">
        <f t="shared" ca="1" si="64"/>
        <v>925</v>
      </c>
      <c r="N224" s="44">
        <f t="shared" ca="1" si="65"/>
        <v>12</v>
      </c>
      <c r="O224" s="94">
        <f t="shared" ca="1" si="66"/>
        <v>3.3627814610304303</v>
      </c>
      <c r="P224" s="94">
        <f t="shared" ca="1" si="67"/>
        <v>33.627814610304306</v>
      </c>
      <c r="Q224" s="94">
        <f t="shared" ca="1" si="68"/>
        <v>33.627814610304306</v>
      </c>
      <c r="R224" s="94">
        <f t="shared" ca="1" si="69"/>
        <v>3.3627814610304307</v>
      </c>
      <c r="S224" s="94">
        <f t="shared" ca="1" si="70"/>
        <v>3.3627814610304303</v>
      </c>
      <c r="T224" s="4">
        <f t="shared" ca="1" si="71"/>
        <v>1.6719908483806454E-7</v>
      </c>
      <c r="U224" s="46">
        <f t="shared" ca="1" si="72"/>
        <v>1320.4258463549552</v>
      </c>
      <c r="V224" s="4">
        <f t="shared" ca="1" si="73"/>
        <v>6.5652197642193885E-5</v>
      </c>
      <c r="W224" s="13">
        <f t="shared" ca="1" si="74"/>
        <v>5322.552528334787</v>
      </c>
      <c r="X224" s="4">
        <f t="shared" ca="1" si="75"/>
        <v>2.6463982927615225E-4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1.7622000000000002E-2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1.6740900000000061E-10</v>
      </c>
      <c r="L225" s="13">
        <f t="shared" ca="1" si="63"/>
        <v>62</v>
      </c>
      <c r="M225" s="7">
        <f t="shared" ca="1" si="64"/>
        <v>938</v>
      </c>
      <c r="N225" s="44">
        <f t="shared" ca="1" si="65"/>
        <v>12</v>
      </c>
      <c r="O225" s="94">
        <f t="shared" ca="1" si="66"/>
        <v>3.3627814610304303</v>
      </c>
      <c r="P225" s="94">
        <f t="shared" ca="1" si="67"/>
        <v>33.627814610304306</v>
      </c>
      <c r="Q225" s="94">
        <f t="shared" ca="1" si="68"/>
        <v>33.627814610304306</v>
      </c>
      <c r="R225" s="94">
        <f t="shared" ca="1" si="69"/>
        <v>3.3627814610304307</v>
      </c>
      <c r="S225" s="94">
        <f t="shared" ca="1" si="70"/>
        <v>3.3627814610304303</v>
      </c>
      <c r="T225" s="4">
        <f t="shared" ca="1" si="71"/>
        <v>5.6295988160964536E-10</v>
      </c>
      <c r="U225" s="46">
        <f t="shared" ca="1" si="72"/>
        <v>1307.4258463549552</v>
      </c>
      <c r="V225" s="4">
        <f t="shared" ca="1" si="73"/>
        <v>2.1887485351243749E-7</v>
      </c>
      <c r="W225" s="13">
        <f t="shared" ca="1" si="74"/>
        <v>4657.2334622929384</v>
      </c>
      <c r="X225" s="4">
        <f t="shared" ca="1" si="75"/>
        <v>7.7966279668900133E-7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1.7622000000000002E-2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153</v>
      </c>
      <c r="M226" s="7">
        <f t="shared" ca="1" si="64"/>
        <v>847</v>
      </c>
      <c r="N226" s="44">
        <f t="shared" ca="1" si="65"/>
        <v>11</v>
      </c>
      <c r="O226" s="94">
        <f t="shared" ca="1" si="66"/>
        <v>3.1221710451031068</v>
      </c>
      <c r="P226" s="94">
        <f t="shared" ca="1" si="67"/>
        <v>31.221710451031072</v>
      </c>
      <c r="Q226" s="94">
        <f t="shared" ca="1" si="68"/>
        <v>31.221710451031072</v>
      </c>
      <c r="R226" s="94">
        <f t="shared" ca="1" si="69"/>
        <v>3.1221710451031073</v>
      </c>
      <c r="S226" s="94">
        <f t="shared" ca="1" si="70"/>
        <v>3.1221710451031068</v>
      </c>
      <c r="T226" s="4">
        <f t="shared" ca="1" si="71"/>
        <v>0</v>
      </c>
      <c r="U226" s="46">
        <f t="shared" ca="1" si="72"/>
        <v>1320.8489930120361</v>
      </c>
      <c r="V226" s="4">
        <f t="shared" ca="1" si="73"/>
        <v>0</v>
      </c>
      <c r="W226" s="13">
        <f t="shared" ca="1" si="74"/>
        <v>5165.5997035880337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1.7622000000000002E-2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140</v>
      </c>
      <c r="M227" s="7">
        <f t="shared" ca="1" si="64"/>
        <v>860</v>
      </c>
      <c r="N227" s="44">
        <f t="shared" ca="1" si="65"/>
        <v>11</v>
      </c>
      <c r="O227" s="94">
        <f t="shared" ca="1" si="66"/>
        <v>3.1221710451031068</v>
      </c>
      <c r="P227" s="94">
        <f t="shared" ca="1" si="67"/>
        <v>31.221710451031072</v>
      </c>
      <c r="Q227" s="94">
        <f t="shared" ca="1" si="68"/>
        <v>31.221710451031072</v>
      </c>
      <c r="R227" s="94">
        <f t="shared" ca="1" si="69"/>
        <v>3.1221710451031073</v>
      </c>
      <c r="S227" s="94">
        <f t="shared" ca="1" si="70"/>
        <v>3.1221710451031068</v>
      </c>
      <c r="T227" s="4">
        <f t="shared" ca="1" si="71"/>
        <v>0</v>
      </c>
      <c r="U227" s="46">
        <f t="shared" ca="1" si="72"/>
        <v>1307.8489930120361</v>
      </c>
      <c r="V227" s="4">
        <f t="shared" ca="1" si="73"/>
        <v>0</v>
      </c>
      <c r="W227" s="13">
        <f t="shared" ca="1" si="74"/>
        <v>4500.2806375461851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1.7622000000000002E-2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12</v>
      </c>
      <c r="O228" s="94">
        <f t="shared" ca="1" si="66"/>
        <v>3.3627814610304303</v>
      </c>
      <c r="P228" s="94">
        <f t="shared" ca="1" si="67"/>
        <v>31.94354169881305</v>
      </c>
      <c r="Q228" s="94">
        <f t="shared" ca="1" si="68"/>
        <v>31.221710451031072</v>
      </c>
      <c r="R228" s="94">
        <f t="shared" ca="1" si="69"/>
        <v>3.158262607492206</v>
      </c>
      <c r="S228" s="94">
        <f t="shared" ca="1" si="70"/>
        <v>3.3627814610304303</v>
      </c>
      <c r="T228" s="4">
        <f t="shared" ca="1" si="71"/>
        <v>0</v>
      </c>
      <c r="U228" s="46">
        <f t="shared" ca="1" si="72"/>
        <v>1372.4258463549552</v>
      </c>
      <c r="V228" s="4">
        <f t="shared" ca="1" si="73"/>
        <v>0</v>
      </c>
      <c r="W228" s="13">
        <f t="shared" ca="1" si="74"/>
        <v>3834.9615715043374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1.7622000000000002E-2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12</v>
      </c>
      <c r="O229" s="94">
        <f t="shared" ca="1" si="66"/>
        <v>3.3627814610304303</v>
      </c>
      <c r="P229" s="94">
        <f t="shared" ca="1" si="67"/>
        <v>33.627814610304306</v>
      </c>
      <c r="Q229" s="94">
        <f t="shared" ca="1" si="68"/>
        <v>32.665372946595014</v>
      </c>
      <c r="R229" s="94">
        <f t="shared" ca="1" si="69"/>
        <v>3.3146593778449658</v>
      </c>
      <c r="S229" s="94">
        <f t="shared" ca="1" si="70"/>
        <v>3.3627814610304303</v>
      </c>
      <c r="T229" s="4">
        <f t="shared" ca="1" si="71"/>
        <v>0</v>
      </c>
      <c r="U229" s="46">
        <f t="shared" ca="1" si="72"/>
        <v>1359.4258463549552</v>
      </c>
      <c r="V229" s="4">
        <f t="shared" ca="1" si="73"/>
        <v>0</v>
      </c>
      <c r="W229" s="13">
        <f t="shared" ca="1" si="74"/>
        <v>3169.6425054624888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1.7622000000000002E-2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8.4638114441100008E-4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3.3627814610304303</v>
      </c>
      <c r="P230" s="94">
        <f t="shared" ca="1" si="67"/>
        <v>33.627814610304306</v>
      </c>
      <c r="Q230" s="94">
        <f t="shared" ca="1" si="68"/>
        <v>33.627814610304306</v>
      </c>
      <c r="R230" s="94">
        <f t="shared" ca="1" si="69"/>
        <v>3.3627814610304307</v>
      </c>
      <c r="S230" s="94">
        <f t="shared" ca="1" si="70"/>
        <v>3.3627814610304303</v>
      </c>
      <c r="T230" s="4">
        <f t="shared" ca="1" si="71"/>
        <v>2.8461948213910305E-3</v>
      </c>
      <c r="U230" s="46">
        <f t="shared" ca="1" si="72"/>
        <v>1346.4258463549552</v>
      </c>
      <c r="V230" s="4">
        <f t="shared" ca="1" si="73"/>
        <v>1.1395894487024563</v>
      </c>
      <c r="W230" s="13">
        <f t="shared" ca="1" si="74"/>
        <v>2504.3234394206406</v>
      </c>
      <c r="X230" s="4">
        <f t="shared" ca="1" si="75"/>
        <v>2.1196121386321338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1.7622000000000002E-2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2.5647913467000026E-5</v>
      </c>
      <c r="L231" s="13">
        <f t="shared" ca="1" si="63"/>
        <v>88</v>
      </c>
      <c r="M231" s="7">
        <f t="shared" ca="1" si="64"/>
        <v>912</v>
      </c>
      <c r="N231" s="44">
        <f t="shared" ca="1" si="65"/>
        <v>12</v>
      </c>
      <c r="O231" s="94">
        <f t="shared" ca="1" si="66"/>
        <v>3.3627814610304303</v>
      </c>
      <c r="P231" s="94">
        <f t="shared" ca="1" si="67"/>
        <v>33.627814610304306</v>
      </c>
      <c r="Q231" s="94">
        <f t="shared" ca="1" si="68"/>
        <v>33.627814610304306</v>
      </c>
      <c r="R231" s="94">
        <f t="shared" ca="1" si="69"/>
        <v>3.3627814610304307</v>
      </c>
      <c r="S231" s="94">
        <f t="shared" ca="1" si="70"/>
        <v>3.3627814610304303</v>
      </c>
      <c r="T231" s="4">
        <f t="shared" ca="1" si="71"/>
        <v>8.6248327920940393E-5</v>
      </c>
      <c r="U231" s="46">
        <f t="shared" ca="1" si="72"/>
        <v>1333.4258463549552</v>
      </c>
      <c r="V231" s="4">
        <f t="shared" ca="1" si="73"/>
        <v>3.4199590721973164E-2</v>
      </c>
      <c r="W231" s="13">
        <f t="shared" ca="1" si="74"/>
        <v>1839.0043733787923</v>
      </c>
      <c r="X231" s="4">
        <f t="shared" ca="1" si="75"/>
        <v>4.7166625033853868E-2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1.7622000000000002E-2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2.5906983300000056E-7</v>
      </c>
      <c r="L232" s="13">
        <f t="shared" ca="1" si="63"/>
        <v>75</v>
      </c>
      <c r="M232" s="7">
        <f t="shared" ca="1" si="64"/>
        <v>925</v>
      </c>
      <c r="N232" s="44">
        <f t="shared" ca="1" si="65"/>
        <v>12</v>
      </c>
      <c r="O232" s="94">
        <f t="shared" ca="1" si="66"/>
        <v>3.3627814610304303</v>
      </c>
      <c r="P232" s="94">
        <f t="shared" ca="1" si="67"/>
        <v>33.627814610304306</v>
      </c>
      <c r="Q232" s="94">
        <f t="shared" ca="1" si="68"/>
        <v>33.627814610304306</v>
      </c>
      <c r="R232" s="94">
        <f t="shared" ca="1" si="69"/>
        <v>3.3627814610304307</v>
      </c>
      <c r="S232" s="94">
        <f t="shared" ca="1" si="70"/>
        <v>3.3627814610304303</v>
      </c>
      <c r="T232" s="4">
        <f t="shared" ca="1" si="71"/>
        <v>8.7119523152465144E-7</v>
      </c>
      <c r="U232" s="46">
        <f t="shared" ca="1" si="72"/>
        <v>1320.4258463549552</v>
      </c>
      <c r="V232" s="4">
        <f t="shared" ca="1" si="73"/>
        <v>3.4208250350406262E-4</v>
      </c>
      <c r="W232" s="13">
        <f t="shared" ca="1" si="74"/>
        <v>1173.6853073369441</v>
      </c>
      <c r="X232" s="4">
        <f t="shared" ca="1" si="75"/>
        <v>3.0406645656633647E-4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1.7622000000000002E-2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8.7228900000000257E-10</v>
      </c>
      <c r="L233" s="13">
        <f t="shared" ca="1" si="63"/>
        <v>62</v>
      </c>
      <c r="M233" s="7">
        <f t="shared" ca="1" si="64"/>
        <v>938</v>
      </c>
      <c r="N233" s="44">
        <f t="shared" ca="1" si="65"/>
        <v>12</v>
      </c>
      <c r="O233" s="94">
        <f t="shared" ca="1" si="66"/>
        <v>3.3627814610304303</v>
      </c>
      <c r="P233" s="94">
        <f t="shared" ca="1" si="67"/>
        <v>33.627814610304306</v>
      </c>
      <c r="Q233" s="94">
        <f t="shared" ca="1" si="68"/>
        <v>33.627814610304306</v>
      </c>
      <c r="R233" s="94">
        <f t="shared" ca="1" si="69"/>
        <v>3.3627814610304307</v>
      </c>
      <c r="S233" s="94">
        <f t="shared" ca="1" si="70"/>
        <v>3.3627814610304303</v>
      </c>
      <c r="T233" s="4">
        <f t="shared" ca="1" si="71"/>
        <v>2.9333172778607817E-9</v>
      </c>
      <c r="U233" s="46">
        <f t="shared" ca="1" si="72"/>
        <v>1307.4258463549552</v>
      </c>
      <c r="V233" s="4">
        <f t="shared" ca="1" si="73"/>
        <v>1.1404531840911208E-6</v>
      </c>
      <c r="W233" s="13">
        <f t="shared" ca="1" si="74"/>
        <v>508.36624129509602</v>
      </c>
      <c r="X233" s="4">
        <f t="shared" ca="1" si="75"/>
        <v>4.4344228025305932E-7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1.7622000000000002E-2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3.3627814610304303</v>
      </c>
      <c r="P234" s="94">
        <f t="shared" ca="1" si="67"/>
        <v>33.627814610304306</v>
      </c>
      <c r="Q234" s="94">
        <f t="shared" ca="1" si="68"/>
        <v>33.627814610304306</v>
      </c>
      <c r="R234" s="94">
        <f t="shared" ca="1" si="69"/>
        <v>3.3627814610304307</v>
      </c>
      <c r="S234" s="94">
        <f t="shared" ca="1" si="70"/>
        <v>3.3627814610304303</v>
      </c>
      <c r="T234" s="4">
        <f t="shared" ca="1" si="71"/>
        <v>0</v>
      </c>
      <c r="U234" s="46">
        <f t="shared" ca="1" si="72"/>
        <v>1336.4258463549552</v>
      </c>
      <c r="V234" s="4">
        <f t="shared" ca="1" si="73"/>
        <v>0</v>
      </c>
      <c r="W234" s="13">
        <f t="shared" ca="1" si="74"/>
        <v>4657.2334622929375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1.7622000000000002E-2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3.3627814610304303</v>
      </c>
      <c r="P235" s="94">
        <f t="shared" ca="1" si="67"/>
        <v>33.627814610304306</v>
      </c>
      <c r="Q235" s="94">
        <f t="shared" ca="1" si="68"/>
        <v>33.627814610304306</v>
      </c>
      <c r="R235" s="94">
        <f t="shared" ca="1" si="69"/>
        <v>3.3627814610304307</v>
      </c>
      <c r="S235" s="94">
        <f t="shared" ca="1" si="70"/>
        <v>3.3627814610304303</v>
      </c>
      <c r="T235" s="4">
        <f t="shared" ca="1" si="71"/>
        <v>0</v>
      </c>
      <c r="U235" s="46">
        <f t="shared" ca="1" si="72"/>
        <v>1323.4258463549552</v>
      </c>
      <c r="V235" s="4">
        <f t="shared" ca="1" si="73"/>
        <v>0</v>
      </c>
      <c r="W235" s="13">
        <f t="shared" ca="1" si="74"/>
        <v>3991.9143962510893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1.7622000000000002E-2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12</v>
      </c>
      <c r="O236" s="94">
        <f t="shared" ca="1" si="66"/>
        <v>3.3627814610304303</v>
      </c>
      <c r="P236" s="94">
        <f t="shared" ca="1" si="67"/>
        <v>33.627814610304306</v>
      </c>
      <c r="Q236" s="94">
        <f t="shared" ca="1" si="68"/>
        <v>33.627814610304306</v>
      </c>
      <c r="R236" s="94">
        <f t="shared" ca="1" si="69"/>
        <v>3.3627814610304307</v>
      </c>
      <c r="S236" s="94">
        <f t="shared" ca="1" si="70"/>
        <v>3.3627814610304303</v>
      </c>
      <c r="T236" s="4">
        <f t="shared" ca="1" si="71"/>
        <v>0</v>
      </c>
      <c r="U236" s="46">
        <f t="shared" ca="1" si="72"/>
        <v>1310.4258463549552</v>
      </c>
      <c r="V236" s="4">
        <f t="shared" ca="1" si="73"/>
        <v>0</v>
      </c>
      <c r="W236" s="13">
        <f t="shared" ca="1" si="74"/>
        <v>3326.5953302092412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1.7622000000000002E-2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12</v>
      </c>
      <c r="O237" s="94">
        <f t="shared" ca="1" si="66"/>
        <v>3.3627814610304303</v>
      </c>
      <c r="P237" s="94">
        <f t="shared" ca="1" si="67"/>
        <v>33.627814610304306</v>
      </c>
      <c r="Q237" s="94">
        <f t="shared" ca="1" si="68"/>
        <v>33.627814610304306</v>
      </c>
      <c r="R237" s="94">
        <f t="shared" ca="1" si="69"/>
        <v>3.3627814610304307</v>
      </c>
      <c r="S237" s="94">
        <f t="shared" ca="1" si="70"/>
        <v>3.3627814610304303</v>
      </c>
      <c r="T237" s="4">
        <f t="shared" ca="1" si="71"/>
        <v>0</v>
      </c>
      <c r="U237" s="46">
        <f t="shared" ca="1" si="72"/>
        <v>1297.4258463549552</v>
      </c>
      <c r="V237" s="4">
        <f t="shared" ca="1" si="73"/>
        <v>0</v>
      </c>
      <c r="W237" s="13">
        <f t="shared" ca="1" si="74"/>
        <v>2661.2762641673926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1.7622000000000002E-2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8.5493044890000069E-6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13</v>
      </c>
      <c r="O238" s="94">
        <f t="shared" ca="1" si="66"/>
        <v>3.6066512348729369</v>
      </c>
      <c r="P238" s="94">
        <f t="shared" ca="1" si="67"/>
        <v>36.066512348729368</v>
      </c>
      <c r="Q238" s="94">
        <f t="shared" ca="1" si="68"/>
        <v>34.115554157989315</v>
      </c>
      <c r="R238" s="94">
        <f t="shared" ca="1" si="69"/>
        <v>3.5091033253359343</v>
      </c>
      <c r="S238" s="94">
        <f t="shared" ca="1" si="70"/>
        <v>3.6066512348729369</v>
      </c>
      <c r="T238" s="4">
        <f t="shared" ca="1" si="71"/>
        <v>3.0834359592556615E-5</v>
      </c>
      <c r="U238" s="46">
        <f t="shared" ca="1" si="72"/>
        <v>1363.0535716229474</v>
      </c>
      <c r="V238" s="4">
        <f t="shared" ca="1" si="73"/>
        <v>1.1653160018623557E-2</v>
      </c>
      <c r="W238" s="13">
        <f t="shared" ca="1" si="74"/>
        <v>1995.9571981255447</v>
      </c>
      <c r="X238" s="4">
        <f t="shared" ca="1" si="75"/>
        <v>1.7064045833786595E-2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1.7622000000000002E-2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2.5906983300000046E-7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3.6066512348729369</v>
      </c>
      <c r="P239" s="94">
        <f t="shared" ca="1" si="67"/>
        <v>36.066512348729368</v>
      </c>
      <c r="Q239" s="94">
        <f t="shared" ca="1" si="68"/>
        <v>36.066512348729368</v>
      </c>
      <c r="R239" s="94">
        <f t="shared" ca="1" si="69"/>
        <v>3.6066512348729369</v>
      </c>
      <c r="S239" s="94">
        <f t="shared" ca="1" si="70"/>
        <v>3.6066512348729369</v>
      </c>
      <c r="T239" s="4">
        <f t="shared" ca="1" si="71"/>
        <v>9.3437453310777716E-7</v>
      </c>
      <c r="U239" s="46">
        <f t="shared" ca="1" si="72"/>
        <v>1350.0535716229474</v>
      </c>
      <c r="V239" s="4">
        <f t="shared" ca="1" si="73"/>
        <v>3.4975815334141116E-4</v>
      </c>
      <c r="W239" s="13">
        <f t="shared" ca="1" si="74"/>
        <v>1330.6381320836963</v>
      </c>
      <c r="X239" s="4">
        <f t="shared" ca="1" si="75"/>
        <v>3.4472819866235575E-4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1.7622000000000002E-2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2.6168670000000076E-9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3.6066512348729369</v>
      </c>
      <c r="P240" s="94">
        <f t="shared" ca="1" si="67"/>
        <v>36.066512348729368</v>
      </c>
      <c r="Q240" s="94">
        <f t="shared" ca="1" si="68"/>
        <v>36.066512348729368</v>
      </c>
      <c r="R240" s="94">
        <f t="shared" ca="1" si="69"/>
        <v>3.6066512348729369</v>
      </c>
      <c r="S240" s="94">
        <f t="shared" ca="1" si="70"/>
        <v>3.6066512348729369</v>
      </c>
      <c r="T240" s="4">
        <f t="shared" ca="1" si="71"/>
        <v>9.4381265970482661E-9</v>
      </c>
      <c r="U240" s="46">
        <f t="shared" ca="1" si="72"/>
        <v>1337.0535716229474</v>
      </c>
      <c r="V240" s="4">
        <f t="shared" ca="1" si="73"/>
        <v>3.4988913688122378E-6</v>
      </c>
      <c r="W240" s="13">
        <f t="shared" ca="1" si="74"/>
        <v>665.31906604184815</v>
      </c>
      <c r="X240" s="4">
        <f t="shared" ca="1" si="75"/>
        <v>1.741051508395738E-6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1.7622000000000002E-2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8.8110000000000326E-12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3.6066512348729369</v>
      </c>
      <c r="P241" s="94">
        <f t="shared" ca="1" si="67"/>
        <v>36.066512348729368</v>
      </c>
      <c r="Q241" s="94">
        <f t="shared" ca="1" si="68"/>
        <v>36.066512348729368</v>
      </c>
      <c r="R241" s="94">
        <f t="shared" ca="1" si="69"/>
        <v>3.6066512348729369</v>
      </c>
      <c r="S241" s="94">
        <f t="shared" ca="1" si="70"/>
        <v>3.6066512348729369</v>
      </c>
      <c r="T241" s="4">
        <f t="shared" ca="1" si="71"/>
        <v>3.1778204030465562E-11</v>
      </c>
      <c r="U241" s="46">
        <f t="shared" ca="1" si="72"/>
        <v>1324.0535716229474</v>
      </c>
      <c r="V241" s="4">
        <f t="shared" ca="1" si="73"/>
        <v>1.1666236019569833E-8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215</v>
      </c>
      <c r="M242" s="7">
        <f t="shared" ca="1" si="64"/>
        <v>785</v>
      </c>
      <c r="N242" s="44">
        <f t="shared" ca="1" si="65"/>
        <v>10</v>
      </c>
      <c r="O242" s="94">
        <f t="shared" ca="1" si="66"/>
        <v>2.8734756952889686</v>
      </c>
      <c r="P242" s="94">
        <f t="shared" ca="1" si="67"/>
        <v>28.734756952889683</v>
      </c>
      <c r="Q242" s="94">
        <f t="shared" ca="1" si="68"/>
        <v>28.734756952889683</v>
      </c>
      <c r="R242" s="94">
        <f t="shared" ca="1" si="69"/>
        <v>2.8734756952889682</v>
      </c>
      <c r="S242" s="94">
        <f t="shared" ca="1" si="70"/>
        <v>2.8734756952889686</v>
      </c>
      <c r="T242" s="4">
        <f t="shared" ca="1" si="71"/>
        <v>0</v>
      </c>
      <c r="U242" s="46">
        <f t="shared" ca="1" si="72"/>
        <v>1302.6654207205322</v>
      </c>
      <c r="V242" s="4">
        <f t="shared" ca="1" si="73"/>
        <v>0</v>
      </c>
      <c r="W242" s="13">
        <f t="shared" ca="1" si="74"/>
        <v>9822.833165880973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11</v>
      </c>
      <c r="O243" s="94">
        <f t="shared" ca="1" si="66"/>
        <v>3.1221710451031068</v>
      </c>
      <c r="P243" s="94">
        <f t="shared" ca="1" si="67"/>
        <v>30.475624401588647</v>
      </c>
      <c r="Q243" s="94">
        <f t="shared" ca="1" si="68"/>
        <v>28.734756952889683</v>
      </c>
      <c r="R243" s="94">
        <f t="shared" ca="1" si="69"/>
        <v>2.9605190677239164</v>
      </c>
      <c r="S243" s="94">
        <f t="shared" ca="1" si="70"/>
        <v>3.1221710451031068</v>
      </c>
      <c r="T243" s="4">
        <f t="shared" ca="1" si="71"/>
        <v>0</v>
      </c>
      <c r="U243" s="46">
        <f t="shared" ca="1" si="72"/>
        <v>1369.8489930120361</v>
      </c>
      <c r="V243" s="4">
        <f t="shared" ca="1" si="73"/>
        <v>0</v>
      </c>
      <c r="W243" s="13">
        <f t="shared" ca="1" si="74"/>
        <v>9157.5140998391234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189</v>
      </c>
      <c r="M244" s="7">
        <f t="shared" ca="1" si="64"/>
        <v>811</v>
      </c>
      <c r="N244" s="44">
        <f t="shared" ca="1" si="65"/>
        <v>11</v>
      </c>
      <c r="O244" s="94">
        <f t="shared" ca="1" si="66"/>
        <v>3.1221710451031068</v>
      </c>
      <c r="P244" s="94">
        <f t="shared" ca="1" si="67"/>
        <v>31.221710451031072</v>
      </c>
      <c r="Q244" s="94">
        <f t="shared" ca="1" si="68"/>
        <v>31.221710451031072</v>
      </c>
      <c r="R244" s="94">
        <f t="shared" ca="1" si="69"/>
        <v>3.1221710451031073</v>
      </c>
      <c r="S244" s="94">
        <f t="shared" ca="1" si="70"/>
        <v>3.1221710451031068</v>
      </c>
      <c r="T244" s="4">
        <f t="shared" ca="1" si="71"/>
        <v>0</v>
      </c>
      <c r="U244" s="46">
        <f t="shared" ca="1" si="72"/>
        <v>1356.8489930120361</v>
      </c>
      <c r="V244" s="4">
        <f t="shared" ca="1" si="73"/>
        <v>0</v>
      </c>
      <c r="W244" s="13">
        <f t="shared" ca="1" si="74"/>
        <v>8492.1950337972758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176</v>
      </c>
      <c r="M245" s="7">
        <f t="shared" ca="1" si="64"/>
        <v>824</v>
      </c>
      <c r="N245" s="44">
        <f t="shared" ca="1" si="65"/>
        <v>11</v>
      </c>
      <c r="O245" s="94">
        <f t="shared" ca="1" si="66"/>
        <v>3.1221710451031068</v>
      </c>
      <c r="P245" s="94">
        <f t="shared" ca="1" si="67"/>
        <v>31.221710451031072</v>
      </c>
      <c r="Q245" s="94">
        <f t="shared" ca="1" si="68"/>
        <v>31.221710451031072</v>
      </c>
      <c r="R245" s="94">
        <f t="shared" ca="1" si="69"/>
        <v>3.1221710451031073</v>
      </c>
      <c r="S245" s="94">
        <f t="shared" ca="1" si="70"/>
        <v>3.1221710451031068</v>
      </c>
      <c r="T245" s="4">
        <f t="shared" ca="1" si="71"/>
        <v>0</v>
      </c>
      <c r="U245" s="46">
        <f t="shared" ca="1" si="72"/>
        <v>1343.8489930120361</v>
      </c>
      <c r="V245" s="4">
        <f t="shared" ca="1" si="73"/>
        <v>0</v>
      </c>
      <c r="W245" s="13">
        <f t="shared" ca="1" si="74"/>
        <v>7826.8759677554272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163</v>
      </c>
      <c r="M246" s="7">
        <f t="shared" ca="1" si="64"/>
        <v>837</v>
      </c>
      <c r="N246" s="44">
        <f t="shared" ca="1" si="65"/>
        <v>11</v>
      </c>
      <c r="O246" s="94">
        <f t="shared" ca="1" si="66"/>
        <v>3.1221710451031068</v>
      </c>
      <c r="P246" s="94">
        <f t="shared" ca="1" si="67"/>
        <v>31.221710451031072</v>
      </c>
      <c r="Q246" s="94">
        <f t="shared" ca="1" si="68"/>
        <v>31.221710451031072</v>
      </c>
      <c r="R246" s="94">
        <f t="shared" ca="1" si="69"/>
        <v>3.1221710451031073</v>
      </c>
      <c r="S246" s="94">
        <f t="shared" ca="1" si="70"/>
        <v>3.1221710451031068</v>
      </c>
      <c r="T246" s="4">
        <f t="shared" ca="1" si="71"/>
        <v>0</v>
      </c>
      <c r="U246" s="46">
        <f t="shared" ca="1" si="72"/>
        <v>1330.8489930120361</v>
      </c>
      <c r="V246" s="4">
        <f t="shared" ca="1" si="73"/>
        <v>0</v>
      </c>
      <c r="W246" s="13">
        <f t="shared" ca="1" si="74"/>
        <v>7161.5569017135795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150</v>
      </c>
      <c r="M247" s="7">
        <f t="shared" ca="1" si="64"/>
        <v>850</v>
      </c>
      <c r="N247" s="44">
        <f t="shared" ca="1" si="65"/>
        <v>11</v>
      </c>
      <c r="O247" s="94">
        <f t="shared" ca="1" si="66"/>
        <v>3.1221710451031068</v>
      </c>
      <c r="P247" s="94">
        <f t="shared" ca="1" si="67"/>
        <v>31.221710451031072</v>
      </c>
      <c r="Q247" s="94">
        <f t="shared" ca="1" si="68"/>
        <v>31.221710451031072</v>
      </c>
      <c r="R247" s="94">
        <f t="shared" ca="1" si="69"/>
        <v>3.1221710451031073</v>
      </c>
      <c r="S247" s="94">
        <f t="shared" ca="1" si="70"/>
        <v>3.1221710451031068</v>
      </c>
      <c r="T247" s="4">
        <f t="shared" ca="1" si="71"/>
        <v>0</v>
      </c>
      <c r="U247" s="46">
        <f t="shared" ca="1" si="72"/>
        <v>1317.8489930120361</v>
      </c>
      <c r="V247" s="4">
        <f t="shared" ca="1" si="73"/>
        <v>0</v>
      </c>
      <c r="W247" s="13">
        <f t="shared" ca="1" si="74"/>
        <v>6496.2378356717309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137</v>
      </c>
      <c r="M248" s="7">
        <f t="shared" ca="1" si="64"/>
        <v>863</v>
      </c>
      <c r="N248" s="44">
        <f t="shared" ca="1" si="65"/>
        <v>11</v>
      </c>
      <c r="O248" s="94">
        <f t="shared" ca="1" si="66"/>
        <v>3.1221710451031068</v>
      </c>
      <c r="P248" s="94">
        <f t="shared" ca="1" si="67"/>
        <v>31.221710451031072</v>
      </c>
      <c r="Q248" s="94">
        <f t="shared" ca="1" si="68"/>
        <v>31.221710451031072</v>
      </c>
      <c r="R248" s="94">
        <f t="shared" ca="1" si="69"/>
        <v>3.1221710451031073</v>
      </c>
      <c r="S248" s="94">
        <f t="shared" ca="1" si="70"/>
        <v>3.1221710451031068</v>
      </c>
      <c r="T248" s="4">
        <f t="shared" ca="1" si="71"/>
        <v>0</v>
      </c>
      <c r="U248" s="46">
        <f t="shared" ca="1" si="72"/>
        <v>1304.8489930120361</v>
      </c>
      <c r="V248" s="4">
        <f t="shared" ca="1" si="73"/>
        <v>0</v>
      </c>
      <c r="W248" s="13">
        <f t="shared" ca="1" si="74"/>
        <v>5830.9187696298832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124</v>
      </c>
      <c r="M249" s="7">
        <f t="shared" ca="1" si="64"/>
        <v>876</v>
      </c>
      <c r="N249" s="44">
        <f t="shared" ca="1" si="65"/>
        <v>12</v>
      </c>
      <c r="O249" s="94">
        <f t="shared" ca="1" si="66"/>
        <v>3.3627814610304303</v>
      </c>
      <c r="P249" s="94">
        <f t="shared" ca="1" si="67"/>
        <v>32.665372946595014</v>
      </c>
      <c r="Q249" s="94">
        <f t="shared" ca="1" si="68"/>
        <v>31.221710451031072</v>
      </c>
      <c r="R249" s="94">
        <f t="shared" ca="1" si="69"/>
        <v>3.1943541698813043</v>
      </c>
      <c r="S249" s="94">
        <f t="shared" ca="1" si="70"/>
        <v>3.3627814610304303</v>
      </c>
      <c r="T249" s="4">
        <f t="shared" ca="1" si="71"/>
        <v>0</v>
      </c>
      <c r="U249" s="46">
        <f t="shared" ca="1" si="72"/>
        <v>1369.4258463549552</v>
      </c>
      <c r="V249" s="4">
        <f t="shared" ca="1" si="73"/>
        <v>0</v>
      </c>
      <c r="W249" s="13">
        <f t="shared" ca="1" si="74"/>
        <v>5165.5997035880346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153</v>
      </c>
      <c r="M250" s="7">
        <f t="shared" ca="1" si="64"/>
        <v>847</v>
      </c>
      <c r="N250" s="44">
        <f t="shared" ca="1" si="65"/>
        <v>11</v>
      </c>
      <c r="O250" s="94">
        <f t="shared" ca="1" si="66"/>
        <v>3.1221710451031068</v>
      </c>
      <c r="P250" s="94">
        <f t="shared" ca="1" si="67"/>
        <v>31.221710451031072</v>
      </c>
      <c r="Q250" s="94">
        <f t="shared" ca="1" si="68"/>
        <v>31.221710451031072</v>
      </c>
      <c r="R250" s="94">
        <f t="shared" ca="1" si="69"/>
        <v>3.1221710451031073</v>
      </c>
      <c r="S250" s="94">
        <f t="shared" ca="1" si="70"/>
        <v>3.1221710451031068</v>
      </c>
      <c r="T250" s="4">
        <f t="shared" ca="1" si="71"/>
        <v>0</v>
      </c>
      <c r="U250" s="46">
        <f t="shared" ca="1" si="72"/>
        <v>1320.8489930120361</v>
      </c>
      <c r="V250" s="4">
        <f t="shared" ca="1" si="73"/>
        <v>0</v>
      </c>
      <c r="W250" s="13">
        <f t="shared" ca="1" si="74"/>
        <v>9314.4669245858749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140</v>
      </c>
      <c r="M251" s="7">
        <f t="shared" ca="1" si="64"/>
        <v>860</v>
      </c>
      <c r="N251" s="44">
        <f t="shared" ca="1" si="65"/>
        <v>11</v>
      </c>
      <c r="O251" s="94">
        <f t="shared" ca="1" si="66"/>
        <v>3.1221710451031068</v>
      </c>
      <c r="P251" s="94">
        <f t="shared" ca="1" si="67"/>
        <v>31.221710451031072</v>
      </c>
      <c r="Q251" s="94">
        <f t="shared" ca="1" si="68"/>
        <v>31.221710451031072</v>
      </c>
      <c r="R251" s="94">
        <f t="shared" ca="1" si="69"/>
        <v>3.1221710451031073</v>
      </c>
      <c r="S251" s="94">
        <f t="shared" ca="1" si="70"/>
        <v>3.1221710451031068</v>
      </c>
      <c r="T251" s="4">
        <f t="shared" ca="1" si="71"/>
        <v>0</v>
      </c>
      <c r="U251" s="46">
        <f t="shared" ca="1" si="72"/>
        <v>1307.8489930120361</v>
      </c>
      <c r="V251" s="4">
        <f t="shared" ca="1" si="73"/>
        <v>0</v>
      </c>
      <c r="W251" s="13">
        <f t="shared" ca="1" si="74"/>
        <v>8649.1478585440273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12</v>
      </c>
      <c r="O252" s="94">
        <f t="shared" ca="1" si="66"/>
        <v>3.3627814610304303</v>
      </c>
      <c r="P252" s="94">
        <f t="shared" ca="1" si="67"/>
        <v>31.94354169881305</v>
      </c>
      <c r="Q252" s="94">
        <f t="shared" ca="1" si="68"/>
        <v>31.221710451031072</v>
      </c>
      <c r="R252" s="94">
        <f t="shared" ca="1" si="69"/>
        <v>3.158262607492206</v>
      </c>
      <c r="S252" s="94">
        <f t="shared" ca="1" si="70"/>
        <v>3.3627814610304303</v>
      </c>
      <c r="T252" s="4">
        <f t="shared" ca="1" si="71"/>
        <v>0</v>
      </c>
      <c r="U252" s="46">
        <f t="shared" ca="1" si="72"/>
        <v>1372.4258463549552</v>
      </c>
      <c r="V252" s="4">
        <f t="shared" ca="1" si="73"/>
        <v>0</v>
      </c>
      <c r="W252" s="13">
        <f t="shared" ca="1" si="74"/>
        <v>7983.8287925021796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12</v>
      </c>
      <c r="O253" s="94">
        <f t="shared" ca="1" si="66"/>
        <v>3.3627814610304303</v>
      </c>
      <c r="P253" s="94">
        <f t="shared" ca="1" si="67"/>
        <v>33.627814610304306</v>
      </c>
      <c r="Q253" s="94">
        <f t="shared" ca="1" si="68"/>
        <v>32.665372946595014</v>
      </c>
      <c r="R253" s="94">
        <f t="shared" ca="1" si="69"/>
        <v>3.3146593778449658</v>
      </c>
      <c r="S253" s="94">
        <f t="shared" ca="1" si="70"/>
        <v>3.3627814610304303</v>
      </c>
      <c r="T253" s="4">
        <f t="shared" ca="1" si="71"/>
        <v>0</v>
      </c>
      <c r="U253" s="46">
        <f t="shared" ca="1" si="72"/>
        <v>1359.4258463549552</v>
      </c>
      <c r="V253" s="4">
        <f t="shared" ca="1" si="73"/>
        <v>0</v>
      </c>
      <c r="W253" s="13">
        <f t="shared" ca="1" si="74"/>
        <v>7318.509726460331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3.3627814610304303</v>
      </c>
      <c r="P254" s="94">
        <f t="shared" ca="1" si="67"/>
        <v>33.627814610304306</v>
      </c>
      <c r="Q254" s="94">
        <f t="shared" ca="1" si="68"/>
        <v>33.627814610304306</v>
      </c>
      <c r="R254" s="94">
        <f t="shared" ca="1" si="69"/>
        <v>3.3627814610304307</v>
      </c>
      <c r="S254" s="94">
        <f t="shared" ca="1" si="70"/>
        <v>3.3627814610304303</v>
      </c>
      <c r="T254" s="4">
        <f t="shared" ca="1" si="71"/>
        <v>0</v>
      </c>
      <c r="U254" s="46">
        <f t="shared" ca="1" si="72"/>
        <v>1346.4258463549552</v>
      </c>
      <c r="V254" s="4">
        <f t="shared" ca="1" si="73"/>
        <v>0</v>
      </c>
      <c r="W254" s="13">
        <f t="shared" ca="1" si="74"/>
        <v>6653.1906604184833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88</v>
      </c>
      <c r="M255" s="7">
        <f t="shared" ca="1" si="64"/>
        <v>912</v>
      </c>
      <c r="N255" s="44">
        <f t="shared" ca="1" si="65"/>
        <v>12</v>
      </c>
      <c r="O255" s="94">
        <f t="shared" ca="1" si="66"/>
        <v>3.3627814610304303</v>
      </c>
      <c r="P255" s="94">
        <f t="shared" ca="1" si="67"/>
        <v>33.627814610304306</v>
      </c>
      <c r="Q255" s="94">
        <f t="shared" ca="1" si="68"/>
        <v>33.627814610304306</v>
      </c>
      <c r="R255" s="94">
        <f t="shared" ca="1" si="69"/>
        <v>3.3627814610304307</v>
      </c>
      <c r="S255" s="94">
        <f t="shared" ca="1" si="70"/>
        <v>3.3627814610304303</v>
      </c>
      <c r="T255" s="4">
        <f t="shared" ca="1" si="71"/>
        <v>0</v>
      </c>
      <c r="U255" s="46">
        <f t="shared" ca="1" si="72"/>
        <v>1333.4258463549552</v>
      </c>
      <c r="V255" s="4">
        <f t="shared" ca="1" si="73"/>
        <v>0</v>
      </c>
      <c r="W255" s="13">
        <f t="shared" ca="1" si="74"/>
        <v>5987.8715943766347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75</v>
      </c>
      <c r="M256" s="7">
        <f t="shared" ca="1" si="64"/>
        <v>925</v>
      </c>
      <c r="N256" s="44">
        <f t="shared" ca="1" si="65"/>
        <v>12</v>
      </c>
      <c r="O256" s="94">
        <f t="shared" ca="1" si="66"/>
        <v>3.3627814610304303</v>
      </c>
      <c r="P256" s="94">
        <f t="shared" ca="1" si="67"/>
        <v>33.627814610304306</v>
      </c>
      <c r="Q256" s="94">
        <f t="shared" ca="1" si="68"/>
        <v>33.627814610304306</v>
      </c>
      <c r="R256" s="94">
        <f t="shared" ca="1" si="69"/>
        <v>3.3627814610304307</v>
      </c>
      <c r="S256" s="94">
        <f t="shared" ca="1" si="70"/>
        <v>3.3627814610304303</v>
      </c>
      <c r="T256" s="4">
        <f t="shared" ca="1" si="71"/>
        <v>0</v>
      </c>
      <c r="U256" s="46">
        <f t="shared" ca="1" si="72"/>
        <v>1320.4258463549552</v>
      </c>
      <c r="V256" s="4">
        <f t="shared" ca="1" si="73"/>
        <v>0</v>
      </c>
      <c r="W256" s="13">
        <f t="shared" ca="1" si="74"/>
        <v>5322.552528334787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62</v>
      </c>
      <c r="M257" s="7">
        <f t="shared" ca="1" si="64"/>
        <v>938</v>
      </c>
      <c r="N257" s="44">
        <f t="shared" ca="1" si="65"/>
        <v>12</v>
      </c>
      <c r="O257" s="94">
        <f t="shared" ca="1" si="66"/>
        <v>3.3627814610304303</v>
      </c>
      <c r="P257" s="94">
        <f t="shared" ca="1" si="67"/>
        <v>33.627814610304306</v>
      </c>
      <c r="Q257" s="94">
        <f t="shared" ca="1" si="68"/>
        <v>33.627814610304306</v>
      </c>
      <c r="R257" s="94">
        <f t="shared" ca="1" si="69"/>
        <v>3.3627814610304307</v>
      </c>
      <c r="S257" s="94">
        <f t="shared" ca="1" si="70"/>
        <v>3.3627814610304303</v>
      </c>
      <c r="T257" s="4">
        <f t="shared" ca="1" si="71"/>
        <v>0</v>
      </c>
      <c r="U257" s="46">
        <f t="shared" ca="1" si="72"/>
        <v>1307.4258463549552</v>
      </c>
      <c r="V257" s="4">
        <f t="shared" ca="1" si="73"/>
        <v>0</v>
      </c>
      <c r="W257" s="13">
        <f t="shared" ca="1" si="74"/>
        <v>4657.2334622929384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153</v>
      </c>
      <c r="M258" s="7">
        <f t="shared" ca="1" si="64"/>
        <v>847</v>
      </c>
      <c r="N258" s="44">
        <f t="shared" ca="1" si="65"/>
        <v>11</v>
      </c>
      <c r="O258" s="94">
        <f t="shared" ca="1" si="66"/>
        <v>3.1221710451031068</v>
      </c>
      <c r="P258" s="94">
        <f t="shared" ca="1" si="67"/>
        <v>31.221710451031072</v>
      </c>
      <c r="Q258" s="94">
        <f t="shared" ca="1" si="68"/>
        <v>31.221710451031072</v>
      </c>
      <c r="R258" s="94">
        <f t="shared" ca="1" si="69"/>
        <v>3.1221710451031073</v>
      </c>
      <c r="S258" s="94">
        <f t="shared" ca="1" si="70"/>
        <v>3.1221710451031068</v>
      </c>
      <c r="T258" s="4">
        <f t="shared" ca="1" si="71"/>
        <v>0</v>
      </c>
      <c r="U258" s="46">
        <f t="shared" ca="1" si="72"/>
        <v>1320.8489930120361</v>
      </c>
      <c r="V258" s="4">
        <f t="shared" ca="1" si="73"/>
        <v>0</v>
      </c>
      <c r="W258" s="13">
        <f t="shared" ca="1" si="74"/>
        <v>5165.5997035880337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140</v>
      </c>
      <c r="M259" s="7">
        <f t="shared" ca="1" si="64"/>
        <v>860</v>
      </c>
      <c r="N259" s="44">
        <f t="shared" ca="1" si="65"/>
        <v>11</v>
      </c>
      <c r="O259" s="94">
        <f t="shared" ca="1" si="66"/>
        <v>3.1221710451031068</v>
      </c>
      <c r="P259" s="94">
        <f t="shared" ca="1" si="67"/>
        <v>31.221710451031072</v>
      </c>
      <c r="Q259" s="94">
        <f t="shared" ca="1" si="68"/>
        <v>31.221710451031072</v>
      </c>
      <c r="R259" s="94">
        <f t="shared" ca="1" si="69"/>
        <v>3.1221710451031073</v>
      </c>
      <c r="S259" s="94">
        <f t="shared" ca="1" si="70"/>
        <v>3.1221710451031068</v>
      </c>
      <c r="T259" s="4">
        <f t="shared" ca="1" si="71"/>
        <v>0</v>
      </c>
      <c r="U259" s="46">
        <f t="shared" ca="1" si="72"/>
        <v>1307.8489930120361</v>
      </c>
      <c r="V259" s="4">
        <f t="shared" ca="1" si="73"/>
        <v>0</v>
      </c>
      <c r="W259" s="13">
        <f t="shared" ca="1" si="74"/>
        <v>4500.2806375461851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12</v>
      </c>
      <c r="O260" s="94">
        <f t="shared" ca="1" si="66"/>
        <v>3.3627814610304303</v>
      </c>
      <c r="P260" s="94">
        <f t="shared" ca="1" si="67"/>
        <v>31.94354169881305</v>
      </c>
      <c r="Q260" s="94">
        <f t="shared" ca="1" si="68"/>
        <v>31.221710451031072</v>
      </c>
      <c r="R260" s="94">
        <f t="shared" ca="1" si="69"/>
        <v>3.158262607492206</v>
      </c>
      <c r="S260" s="94">
        <f t="shared" ca="1" si="70"/>
        <v>3.3627814610304303</v>
      </c>
      <c r="T260" s="4">
        <f t="shared" ca="1" si="71"/>
        <v>0</v>
      </c>
      <c r="U260" s="46">
        <f t="shared" ca="1" si="72"/>
        <v>1372.4258463549552</v>
      </c>
      <c r="V260" s="4">
        <f t="shared" ca="1" si="73"/>
        <v>0</v>
      </c>
      <c r="W260" s="13">
        <f t="shared" ca="1" si="74"/>
        <v>3834.9615715043374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12</v>
      </c>
      <c r="O261" s="94">
        <f t="shared" ca="1" si="66"/>
        <v>3.3627814610304303</v>
      </c>
      <c r="P261" s="94">
        <f t="shared" ca="1" si="67"/>
        <v>33.627814610304306</v>
      </c>
      <c r="Q261" s="94">
        <f t="shared" ca="1" si="68"/>
        <v>32.665372946595014</v>
      </c>
      <c r="R261" s="94">
        <f t="shared" ca="1" si="69"/>
        <v>3.3146593778449658</v>
      </c>
      <c r="S261" s="94">
        <f t="shared" ca="1" si="70"/>
        <v>3.3627814610304303</v>
      </c>
      <c r="T261" s="4">
        <f t="shared" ca="1" si="71"/>
        <v>0</v>
      </c>
      <c r="U261" s="46">
        <f t="shared" ca="1" si="72"/>
        <v>1359.4258463549552</v>
      </c>
      <c r="V261" s="4">
        <f t="shared" ca="1" si="73"/>
        <v>0</v>
      </c>
      <c r="W261" s="13">
        <f t="shared" ca="1" si="74"/>
        <v>3169.6425054624888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3.3627814610304303</v>
      </c>
      <c r="P262" s="94">
        <f t="shared" ca="1" si="67"/>
        <v>33.627814610304306</v>
      </c>
      <c r="Q262" s="94">
        <f t="shared" ca="1" si="68"/>
        <v>33.627814610304306</v>
      </c>
      <c r="R262" s="94">
        <f t="shared" ca="1" si="69"/>
        <v>3.3627814610304307</v>
      </c>
      <c r="S262" s="94">
        <f t="shared" ca="1" si="70"/>
        <v>3.3627814610304303</v>
      </c>
      <c r="T262" s="4">
        <f t="shared" ca="1" si="71"/>
        <v>0</v>
      </c>
      <c r="U262" s="46">
        <f t="shared" ca="1" si="72"/>
        <v>1346.4258463549552</v>
      </c>
      <c r="V262" s="4">
        <f t="shared" ca="1" si="73"/>
        <v>0</v>
      </c>
      <c r="W262" s="13">
        <f t="shared" ca="1" si="74"/>
        <v>2504.3234394206406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88</v>
      </c>
      <c r="M263" s="7">
        <f t="shared" ca="1" si="64"/>
        <v>912</v>
      </c>
      <c r="N263" s="44">
        <f t="shared" ca="1" si="65"/>
        <v>12</v>
      </c>
      <c r="O263" s="94">
        <f t="shared" ca="1" si="66"/>
        <v>3.3627814610304303</v>
      </c>
      <c r="P263" s="94">
        <f t="shared" ca="1" si="67"/>
        <v>33.627814610304306</v>
      </c>
      <c r="Q263" s="94">
        <f t="shared" ca="1" si="68"/>
        <v>33.627814610304306</v>
      </c>
      <c r="R263" s="94">
        <f t="shared" ca="1" si="69"/>
        <v>3.3627814610304307</v>
      </c>
      <c r="S263" s="94">
        <f t="shared" ca="1" si="70"/>
        <v>3.3627814610304303</v>
      </c>
      <c r="T263" s="4">
        <f t="shared" ca="1" si="71"/>
        <v>0</v>
      </c>
      <c r="U263" s="46">
        <f t="shared" ca="1" si="72"/>
        <v>1333.4258463549552</v>
      </c>
      <c r="V263" s="4">
        <f t="shared" ca="1" si="73"/>
        <v>0</v>
      </c>
      <c r="W263" s="13">
        <f t="shared" ca="1" si="74"/>
        <v>1839.0043733787923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75</v>
      </c>
      <c r="M264" s="7">
        <f t="shared" ca="1" si="64"/>
        <v>925</v>
      </c>
      <c r="N264" s="44">
        <f t="shared" ca="1" si="65"/>
        <v>12</v>
      </c>
      <c r="O264" s="94">
        <f t="shared" ca="1" si="66"/>
        <v>3.3627814610304303</v>
      </c>
      <c r="P264" s="94">
        <f t="shared" ca="1" si="67"/>
        <v>33.627814610304306</v>
      </c>
      <c r="Q264" s="94">
        <f t="shared" ca="1" si="68"/>
        <v>33.627814610304306</v>
      </c>
      <c r="R264" s="94">
        <f t="shared" ca="1" si="69"/>
        <v>3.3627814610304307</v>
      </c>
      <c r="S264" s="94">
        <f t="shared" ca="1" si="70"/>
        <v>3.3627814610304303</v>
      </c>
      <c r="T264" s="4">
        <f t="shared" ca="1" si="71"/>
        <v>0</v>
      </c>
      <c r="U264" s="46">
        <f t="shared" ca="1" si="72"/>
        <v>1320.4258463549552</v>
      </c>
      <c r="V264" s="4">
        <f t="shared" ca="1" si="73"/>
        <v>0</v>
      </c>
      <c r="W264" s="13">
        <f t="shared" ca="1" si="74"/>
        <v>1173.6853073369441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62</v>
      </c>
      <c r="M265" s="7">
        <f t="shared" ca="1" si="64"/>
        <v>938</v>
      </c>
      <c r="N265" s="44">
        <f t="shared" ca="1" si="65"/>
        <v>12</v>
      </c>
      <c r="O265" s="94">
        <f t="shared" ca="1" si="66"/>
        <v>3.3627814610304303</v>
      </c>
      <c r="P265" s="94">
        <f t="shared" ca="1" si="67"/>
        <v>33.627814610304306</v>
      </c>
      <c r="Q265" s="94">
        <f t="shared" ca="1" si="68"/>
        <v>33.627814610304306</v>
      </c>
      <c r="R265" s="94">
        <f t="shared" ca="1" si="69"/>
        <v>3.3627814610304307</v>
      </c>
      <c r="S265" s="94">
        <f t="shared" ca="1" si="70"/>
        <v>3.3627814610304303</v>
      </c>
      <c r="T265" s="4">
        <f t="shared" ca="1" si="71"/>
        <v>0</v>
      </c>
      <c r="U265" s="46">
        <f t="shared" ca="1" si="72"/>
        <v>1307.4258463549552</v>
      </c>
      <c r="V265" s="4">
        <f t="shared" ca="1" si="73"/>
        <v>0</v>
      </c>
      <c r="W265" s="13">
        <f t="shared" ca="1" si="74"/>
        <v>508.36624129509602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3.3627814610304303</v>
      </c>
      <c r="P266" s="94">
        <f t="shared" ca="1" si="67"/>
        <v>33.627814610304306</v>
      </c>
      <c r="Q266" s="94">
        <f t="shared" ca="1" si="68"/>
        <v>33.627814610304306</v>
      </c>
      <c r="R266" s="94">
        <f t="shared" ca="1" si="69"/>
        <v>3.3627814610304307</v>
      </c>
      <c r="S266" s="94">
        <f t="shared" ca="1" si="70"/>
        <v>3.3627814610304303</v>
      </c>
      <c r="T266" s="4">
        <f t="shared" ca="1" si="71"/>
        <v>0</v>
      </c>
      <c r="U266" s="46">
        <f t="shared" ca="1" si="72"/>
        <v>1336.4258463549552</v>
      </c>
      <c r="V266" s="4">
        <f t="shared" ca="1" si="73"/>
        <v>0</v>
      </c>
      <c r="W266" s="13">
        <f t="shared" ca="1" si="74"/>
        <v>4657.2334622929375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3.3627814610304303</v>
      </c>
      <c r="P267" s="94">
        <f t="shared" ca="1" si="67"/>
        <v>33.627814610304306</v>
      </c>
      <c r="Q267" s="94">
        <f t="shared" ca="1" si="68"/>
        <v>33.627814610304306</v>
      </c>
      <c r="R267" s="94">
        <f t="shared" ca="1" si="69"/>
        <v>3.3627814610304307</v>
      </c>
      <c r="S267" s="94">
        <f t="shared" ca="1" si="70"/>
        <v>3.3627814610304303</v>
      </c>
      <c r="T267" s="4">
        <f t="shared" ca="1" si="71"/>
        <v>0</v>
      </c>
      <c r="U267" s="46">
        <f t="shared" ca="1" si="72"/>
        <v>1323.4258463549552</v>
      </c>
      <c r="V267" s="4">
        <f t="shared" ca="1" si="73"/>
        <v>0</v>
      </c>
      <c r="W267" s="13">
        <f t="shared" ca="1" si="74"/>
        <v>3991.9143962510893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12</v>
      </c>
      <c r="O268" s="94">
        <f t="shared" ca="1" si="66"/>
        <v>3.3627814610304303</v>
      </c>
      <c r="P268" s="94">
        <f t="shared" ca="1" si="67"/>
        <v>33.627814610304306</v>
      </c>
      <c r="Q268" s="94">
        <f t="shared" ca="1" si="68"/>
        <v>33.627814610304306</v>
      </c>
      <c r="R268" s="94">
        <f t="shared" ca="1" si="69"/>
        <v>3.3627814610304307</v>
      </c>
      <c r="S268" s="94">
        <f t="shared" ca="1" si="70"/>
        <v>3.3627814610304303</v>
      </c>
      <c r="T268" s="4">
        <f t="shared" ca="1" si="71"/>
        <v>0</v>
      </c>
      <c r="U268" s="46">
        <f t="shared" ca="1" si="72"/>
        <v>1310.4258463549552</v>
      </c>
      <c r="V268" s="4">
        <f t="shared" ca="1" si="73"/>
        <v>0</v>
      </c>
      <c r="W268" s="13">
        <f t="shared" ca="1" si="74"/>
        <v>3326.5953302092412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12</v>
      </c>
      <c r="O269" s="94">
        <f t="shared" ca="1" si="66"/>
        <v>3.3627814610304303</v>
      </c>
      <c r="P269" s="94">
        <f t="shared" ca="1" si="67"/>
        <v>33.627814610304306</v>
      </c>
      <c r="Q269" s="94">
        <f t="shared" ca="1" si="68"/>
        <v>33.627814610304306</v>
      </c>
      <c r="R269" s="94">
        <f t="shared" ca="1" si="69"/>
        <v>3.3627814610304307</v>
      </c>
      <c r="S269" s="94">
        <f t="shared" ca="1" si="70"/>
        <v>3.3627814610304303</v>
      </c>
      <c r="T269" s="4">
        <f t="shared" ca="1" si="71"/>
        <v>0</v>
      </c>
      <c r="U269" s="46">
        <f t="shared" ca="1" si="72"/>
        <v>1297.4258463549552</v>
      </c>
      <c r="V269" s="4">
        <f t="shared" ca="1" si="73"/>
        <v>0</v>
      </c>
      <c r="W269" s="13">
        <f t="shared" ca="1" si="74"/>
        <v>2661.2762641673926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13</v>
      </c>
      <c r="O270" s="94">
        <f t="shared" ca="1" si="66"/>
        <v>3.6066512348729369</v>
      </c>
      <c r="P270" s="94">
        <f t="shared" ca="1" si="67"/>
        <v>36.066512348729368</v>
      </c>
      <c r="Q270" s="94">
        <f t="shared" ca="1" si="68"/>
        <v>34.115554157989315</v>
      </c>
      <c r="R270" s="94">
        <f t="shared" ca="1" si="69"/>
        <v>3.5091033253359343</v>
      </c>
      <c r="S270" s="94">
        <f t="shared" ca="1" si="70"/>
        <v>3.6066512348729369</v>
      </c>
      <c r="T270" s="4">
        <f t="shared" ca="1" si="71"/>
        <v>0</v>
      </c>
      <c r="U270" s="46">
        <f t="shared" ca="1" si="72"/>
        <v>1363.0535716229474</v>
      </c>
      <c r="V270" s="4">
        <f t="shared" ca="1" si="73"/>
        <v>0</v>
      </c>
      <c r="W270" s="13">
        <f t="shared" ca="1" si="74"/>
        <v>1995.9571981255447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3.6066512348729369</v>
      </c>
      <c r="P271" s="94">
        <f t="shared" ca="1" si="67"/>
        <v>36.066512348729368</v>
      </c>
      <c r="Q271" s="94">
        <f t="shared" ca="1" si="68"/>
        <v>36.066512348729368</v>
      </c>
      <c r="R271" s="94">
        <f t="shared" ca="1" si="69"/>
        <v>3.6066512348729369</v>
      </c>
      <c r="S271" s="94">
        <f t="shared" ca="1" si="70"/>
        <v>3.6066512348729369</v>
      </c>
      <c r="T271" s="4">
        <f t="shared" ca="1" si="71"/>
        <v>0</v>
      </c>
      <c r="U271" s="46">
        <f t="shared" ca="1" si="72"/>
        <v>1350.0535716229474</v>
      </c>
      <c r="V271" s="4">
        <f t="shared" ca="1" si="73"/>
        <v>0</v>
      </c>
      <c r="W271" s="13">
        <f t="shared" ca="1" si="74"/>
        <v>1330.6381320836963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3.6066512348729369</v>
      </c>
      <c r="P272" s="94">
        <f t="shared" ca="1" si="67"/>
        <v>36.066512348729368</v>
      </c>
      <c r="Q272" s="94">
        <f t="shared" ca="1" si="68"/>
        <v>36.066512348729368</v>
      </c>
      <c r="R272" s="94">
        <f t="shared" ca="1" si="69"/>
        <v>3.6066512348729369</v>
      </c>
      <c r="S272" s="94">
        <f t="shared" ca="1" si="70"/>
        <v>3.6066512348729369</v>
      </c>
      <c r="T272" s="4">
        <f t="shared" ca="1" si="71"/>
        <v>0</v>
      </c>
      <c r="U272" s="46">
        <f t="shared" ca="1" si="72"/>
        <v>1337.0535716229474</v>
      </c>
      <c r="V272" s="4">
        <f t="shared" ca="1" si="73"/>
        <v>0</v>
      </c>
      <c r="W272" s="13">
        <f t="shared" ca="1" si="74"/>
        <v>665.31906604184815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3.6066512348729369</v>
      </c>
      <c r="P273" s="94">
        <f t="shared" ca="1" si="67"/>
        <v>36.066512348729368</v>
      </c>
      <c r="Q273" s="94">
        <f t="shared" ca="1" si="68"/>
        <v>36.066512348729368</v>
      </c>
      <c r="R273" s="94">
        <f t="shared" ca="1" si="69"/>
        <v>3.6066512348729369</v>
      </c>
      <c r="S273" s="94">
        <f t="shared" ca="1" si="70"/>
        <v>3.6066512348729369</v>
      </c>
      <c r="T273" s="4">
        <f t="shared" ca="1" si="71"/>
        <v>0</v>
      </c>
      <c r="U273" s="46">
        <f t="shared" ca="1" si="72"/>
        <v>1324.0535716229474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8.0278000000000016E-2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215</v>
      </c>
      <c r="M274" s="7">
        <f t="shared" ref="M274:M337" ca="1" si="83">MAX(Set1MinTP-(L274+Set1Regain), 0)</f>
        <v>785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2.8734756952889686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28.734756952889683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28.734756952889683</v>
      </c>
      <c r="R274" s="94">
        <f t="shared" ref="R274:R337" ca="1" si="88">(P274+Q274)/20</f>
        <v>2.8734756952889682</v>
      </c>
      <c r="S274" s="94">
        <f t="shared" ref="S274:S337" ca="1" si="89">R274*Set1ConserveTP + O274*(1-Set1ConserveTP)</f>
        <v>2.8734756952889686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1302.6654207205322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9822.833165880973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8.0278000000000016E-2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11</v>
      </c>
      <c r="O275" s="94">
        <f t="shared" ca="1" si="85"/>
        <v>3.1221710451031068</v>
      </c>
      <c r="P275" s="94">
        <f t="shared" ca="1" si="86"/>
        <v>30.475624401588647</v>
      </c>
      <c r="Q275" s="94">
        <f t="shared" ca="1" si="87"/>
        <v>28.734756952889683</v>
      </c>
      <c r="R275" s="94">
        <f t="shared" ca="1" si="88"/>
        <v>2.9605190677239164</v>
      </c>
      <c r="S275" s="94">
        <f t="shared" ca="1" si="89"/>
        <v>3.1221710451031068</v>
      </c>
      <c r="T275" s="4">
        <f t="shared" ca="1" si="90"/>
        <v>0</v>
      </c>
      <c r="U275" s="46">
        <f t="shared" ca="1" si="91"/>
        <v>1369.8489930120361</v>
      </c>
      <c r="V275" s="4">
        <f t="shared" ca="1" si="92"/>
        <v>0</v>
      </c>
      <c r="W275" s="13">
        <f t="shared" ca="1" si="93"/>
        <v>9157.5140998391234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8.0278000000000016E-2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189</v>
      </c>
      <c r="M276" s="7">
        <f t="shared" ca="1" si="83"/>
        <v>811</v>
      </c>
      <c r="N276" s="44">
        <f t="shared" ca="1" si="84"/>
        <v>11</v>
      </c>
      <c r="O276" s="94">
        <f t="shared" ca="1" si="85"/>
        <v>3.1221710451031068</v>
      </c>
      <c r="P276" s="94">
        <f t="shared" ca="1" si="86"/>
        <v>31.221710451031072</v>
      </c>
      <c r="Q276" s="94">
        <f t="shared" ca="1" si="87"/>
        <v>31.221710451031072</v>
      </c>
      <c r="R276" s="94">
        <f t="shared" ca="1" si="88"/>
        <v>3.1221710451031073</v>
      </c>
      <c r="S276" s="94">
        <f t="shared" ca="1" si="89"/>
        <v>3.1221710451031068</v>
      </c>
      <c r="T276" s="4">
        <f t="shared" ca="1" si="90"/>
        <v>0</v>
      </c>
      <c r="U276" s="46">
        <f t="shared" ca="1" si="91"/>
        <v>1356.8489930120361</v>
      </c>
      <c r="V276" s="4">
        <f t="shared" ca="1" si="92"/>
        <v>0</v>
      </c>
      <c r="W276" s="13">
        <f t="shared" ca="1" si="93"/>
        <v>8492.1950337972758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8.0278000000000016E-2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176</v>
      </c>
      <c r="M277" s="7">
        <f t="shared" ca="1" si="83"/>
        <v>824</v>
      </c>
      <c r="N277" s="44">
        <f t="shared" ca="1" si="84"/>
        <v>11</v>
      </c>
      <c r="O277" s="94">
        <f t="shared" ca="1" si="85"/>
        <v>3.1221710451031068</v>
      </c>
      <c r="P277" s="94">
        <f t="shared" ca="1" si="86"/>
        <v>31.221710451031072</v>
      </c>
      <c r="Q277" s="94">
        <f t="shared" ca="1" si="87"/>
        <v>31.221710451031072</v>
      </c>
      <c r="R277" s="94">
        <f t="shared" ca="1" si="88"/>
        <v>3.1221710451031073</v>
      </c>
      <c r="S277" s="94">
        <f t="shared" ca="1" si="89"/>
        <v>3.1221710451031068</v>
      </c>
      <c r="T277" s="4">
        <f t="shared" ca="1" si="90"/>
        <v>0</v>
      </c>
      <c r="U277" s="46">
        <f t="shared" ca="1" si="91"/>
        <v>1343.8489930120361</v>
      </c>
      <c r="V277" s="4">
        <f t="shared" ca="1" si="92"/>
        <v>0</v>
      </c>
      <c r="W277" s="13">
        <f t="shared" ca="1" si="93"/>
        <v>7826.8759677554272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8.0278000000000016E-2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163</v>
      </c>
      <c r="M278" s="7">
        <f t="shared" ca="1" si="83"/>
        <v>837</v>
      </c>
      <c r="N278" s="44">
        <f t="shared" ca="1" si="84"/>
        <v>11</v>
      </c>
      <c r="O278" s="94">
        <f t="shared" ca="1" si="85"/>
        <v>3.1221710451031068</v>
      </c>
      <c r="P278" s="94">
        <f t="shared" ca="1" si="86"/>
        <v>31.221710451031072</v>
      </c>
      <c r="Q278" s="94">
        <f t="shared" ca="1" si="87"/>
        <v>31.221710451031072</v>
      </c>
      <c r="R278" s="94">
        <f t="shared" ca="1" si="88"/>
        <v>3.1221710451031073</v>
      </c>
      <c r="S278" s="94">
        <f t="shared" ca="1" si="89"/>
        <v>3.1221710451031068</v>
      </c>
      <c r="T278" s="4">
        <f t="shared" ca="1" si="90"/>
        <v>0</v>
      </c>
      <c r="U278" s="46">
        <f t="shared" ca="1" si="91"/>
        <v>1330.8489930120361</v>
      </c>
      <c r="V278" s="4">
        <f t="shared" ca="1" si="92"/>
        <v>0</v>
      </c>
      <c r="W278" s="13">
        <f t="shared" ca="1" si="93"/>
        <v>7161.5569017135795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8.0278000000000016E-2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7.3998979965900005E-2</v>
      </c>
      <c r="L279" s="13">
        <f t="shared" ca="1" si="82"/>
        <v>150</v>
      </c>
      <c r="M279" s="7">
        <f t="shared" ca="1" si="83"/>
        <v>850</v>
      </c>
      <c r="N279" s="44">
        <f t="shared" ca="1" si="84"/>
        <v>11</v>
      </c>
      <c r="O279" s="94">
        <f t="shared" ca="1" si="85"/>
        <v>3.1221710451031068</v>
      </c>
      <c r="P279" s="94">
        <f t="shared" ca="1" si="86"/>
        <v>31.221710451031072</v>
      </c>
      <c r="Q279" s="94">
        <f t="shared" ca="1" si="87"/>
        <v>31.221710451031072</v>
      </c>
      <c r="R279" s="94">
        <f t="shared" ca="1" si="88"/>
        <v>3.1221710451031073</v>
      </c>
      <c r="S279" s="94">
        <f t="shared" ca="1" si="89"/>
        <v>3.1221710451031068</v>
      </c>
      <c r="T279" s="4">
        <f t="shared" ca="1" si="90"/>
        <v>0.23103747261669788</v>
      </c>
      <c r="U279" s="46">
        <f t="shared" ca="1" si="91"/>
        <v>1317.8489930120361</v>
      </c>
      <c r="V279" s="4">
        <f t="shared" ca="1" si="92"/>
        <v>97.519481231979157</v>
      </c>
      <c r="W279" s="13">
        <f t="shared" ca="1" si="93"/>
        <v>6496.2378356717309</v>
      </c>
      <c r="X279" s="4">
        <f t="shared" ca="1" si="94"/>
        <v>480.71497345559402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8.0278000000000016E-2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1.4949288882000018E-3</v>
      </c>
      <c r="L280" s="13">
        <f t="shared" ca="1" si="82"/>
        <v>137</v>
      </c>
      <c r="M280" s="7">
        <f t="shared" ca="1" si="83"/>
        <v>863</v>
      </c>
      <c r="N280" s="44">
        <f t="shared" ca="1" si="84"/>
        <v>11</v>
      </c>
      <c r="O280" s="94">
        <f t="shared" ca="1" si="85"/>
        <v>3.1221710451031068</v>
      </c>
      <c r="P280" s="94">
        <f t="shared" ca="1" si="86"/>
        <v>31.221710451031072</v>
      </c>
      <c r="Q280" s="94">
        <f t="shared" ca="1" si="87"/>
        <v>31.221710451031072</v>
      </c>
      <c r="R280" s="94">
        <f t="shared" ca="1" si="88"/>
        <v>3.1221710451031073</v>
      </c>
      <c r="S280" s="94">
        <f t="shared" ca="1" si="89"/>
        <v>3.1221710451031068</v>
      </c>
      <c r="T280" s="4">
        <f t="shared" ca="1" si="90"/>
        <v>4.6674236892262251E-3</v>
      </c>
      <c r="U280" s="46">
        <f t="shared" ca="1" si="91"/>
        <v>1304.8489930120361</v>
      </c>
      <c r="V280" s="4">
        <f t="shared" ca="1" si="92"/>
        <v>1.950656454392375</v>
      </c>
      <c r="W280" s="13">
        <f t="shared" ca="1" si="93"/>
        <v>5830.9187696298832</v>
      </c>
      <c r="X280" s="4">
        <f t="shared" ca="1" si="94"/>
        <v>8.7168089134673234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8.0278000000000016E-2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7.5501459000000152E-6</v>
      </c>
      <c r="L281" s="13">
        <f t="shared" ca="1" si="82"/>
        <v>124</v>
      </c>
      <c r="M281" s="7">
        <f t="shared" ca="1" si="83"/>
        <v>876</v>
      </c>
      <c r="N281" s="44">
        <f t="shared" ca="1" si="84"/>
        <v>12</v>
      </c>
      <c r="O281" s="94">
        <f t="shared" ca="1" si="85"/>
        <v>3.3627814610304303</v>
      </c>
      <c r="P281" s="94">
        <f t="shared" ca="1" si="86"/>
        <v>32.665372946595014</v>
      </c>
      <c r="Q281" s="94">
        <f t="shared" ca="1" si="87"/>
        <v>31.221710451031072</v>
      </c>
      <c r="R281" s="94">
        <f t="shared" ca="1" si="88"/>
        <v>3.1943541698813043</v>
      </c>
      <c r="S281" s="94">
        <f t="shared" ca="1" si="89"/>
        <v>3.3627814610304303</v>
      </c>
      <c r="T281" s="4">
        <f t="shared" ca="1" si="90"/>
        <v>2.5389490660594965E-5</v>
      </c>
      <c r="U281" s="46">
        <f t="shared" ca="1" si="91"/>
        <v>1369.4258463549552</v>
      </c>
      <c r="V281" s="4">
        <f t="shared" ca="1" si="92"/>
        <v>1.0339364939210916E-2</v>
      </c>
      <c r="W281" s="13">
        <f t="shared" ca="1" si="93"/>
        <v>5165.5997035880346</v>
      </c>
      <c r="X281" s="4">
        <f t="shared" ca="1" si="94"/>
        <v>3.9001031423086495E-2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8.0278000000000016E-2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153</v>
      </c>
      <c r="M282" s="7">
        <f t="shared" ca="1" si="83"/>
        <v>847</v>
      </c>
      <c r="N282" s="44">
        <f t="shared" ca="1" si="84"/>
        <v>11</v>
      </c>
      <c r="O282" s="94">
        <f t="shared" ca="1" si="85"/>
        <v>3.1221710451031068</v>
      </c>
      <c r="P282" s="94">
        <f t="shared" ca="1" si="86"/>
        <v>31.221710451031072</v>
      </c>
      <c r="Q282" s="94">
        <f t="shared" ca="1" si="87"/>
        <v>31.221710451031072</v>
      </c>
      <c r="R282" s="94">
        <f t="shared" ca="1" si="88"/>
        <v>3.1221710451031073</v>
      </c>
      <c r="S282" s="94">
        <f t="shared" ca="1" si="89"/>
        <v>3.1221710451031068</v>
      </c>
      <c r="T282" s="4">
        <f t="shared" ca="1" si="90"/>
        <v>0</v>
      </c>
      <c r="U282" s="46">
        <f t="shared" ca="1" si="91"/>
        <v>1320.8489930120361</v>
      </c>
      <c r="V282" s="4">
        <f t="shared" ca="1" si="92"/>
        <v>0</v>
      </c>
      <c r="W282" s="13">
        <f t="shared" ca="1" si="93"/>
        <v>9314.4669245858749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8.0278000000000016E-2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140</v>
      </c>
      <c r="M283" s="7">
        <f t="shared" ca="1" si="83"/>
        <v>860</v>
      </c>
      <c r="N283" s="44">
        <f t="shared" ca="1" si="84"/>
        <v>11</v>
      </c>
      <c r="O283" s="94">
        <f t="shared" ca="1" si="85"/>
        <v>3.1221710451031068</v>
      </c>
      <c r="P283" s="94">
        <f t="shared" ca="1" si="86"/>
        <v>31.221710451031072</v>
      </c>
      <c r="Q283" s="94">
        <f t="shared" ca="1" si="87"/>
        <v>31.221710451031072</v>
      </c>
      <c r="R283" s="94">
        <f t="shared" ca="1" si="88"/>
        <v>3.1221710451031073</v>
      </c>
      <c r="S283" s="94">
        <f t="shared" ca="1" si="89"/>
        <v>3.1221710451031068</v>
      </c>
      <c r="T283" s="4">
        <f t="shared" ca="1" si="90"/>
        <v>0</v>
      </c>
      <c r="U283" s="46">
        <f t="shared" ca="1" si="91"/>
        <v>1307.8489930120361</v>
      </c>
      <c r="V283" s="4">
        <f t="shared" ca="1" si="92"/>
        <v>0</v>
      </c>
      <c r="W283" s="13">
        <f t="shared" ca="1" si="93"/>
        <v>8649.1478585440273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8.0278000000000016E-2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12</v>
      </c>
      <c r="O284" s="94">
        <f t="shared" ca="1" si="85"/>
        <v>3.3627814610304303</v>
      </c>
      <c r="P284" s="94">
        <f t="shared" ca="1" si="86"/>
        <v>31.94354169881305</v>
      </c>
      <c r="Q284" s="94">
        <f t="shared" ca="1" si="87"/>
        <v>31.221710451031072</v>
      </c>
      <c r="R284" s="94">
        <f t="shared" ca="1" si="88"/>
        <v>3.158262607492206</v>
      </c>
      <c r="S284" s="94">
        <f t="shared" ca="1" si="89"/>
        <v>3.3627814610304303</v>
      </c>
      <c r="T284" s="4">
        <f t="shared" ca="1" si="90"/>
        <v>0</v>
      </c>
      <c r="U284" s="46">
        <f t="shared" ca="1" si="91"/>
        <v>1372.4258463549552</v>
      </c>
      <c r="V284" s="4">
        <f t="shared" ca="1" si="92"/>
        <v>0</v>
      </c>
      <c r="W284" s="13">
        <f t="shared" ca="1" si="93"/>
        <v>7983.8287925021796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8.0278000000000016E-2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12</v>
      </c>
      <c r="O285" s="94">
        <f t="shared" ca="1" si="85"/>
        <v>3.3627814610304303</v>
      </c>
      <c r="P285" s="94">
        <f t="shared" ca="1" si="86"/>
        <v>33.627814610304306</v>
      </c>
      <c r="Q285" s="94">
        <f t="shared" ca="1" si="87"/>
        <v>32.665372946595014</v>
      </c>
      <c r="R285" s="94">
        <f t="shared" ca="1" si="88"/>
        <v>3.3146593778449658</v>
      </c>
      <c r="S285" s="94">
        <f t="shared" ca="1" si="89"/>
        <v>3.3627814610304303</v>
      </c>
      <c r="T285" s="4">
        <f t="shared" ca="1" si="90"/>
        <v>0</v>
      </c>
      <c r="U285" s="46">
        <f t="shared" ca="1" si="91"/>
        <v>1359.4258463549552</v>
      </c>
      <c r="V285" s="4">
        <f t="shared" ca="1" si="92"/>
        <v>0</v>
      </c>
      <c r="W285" s="13">
        <f t="shared" ca="1" si="93"/>
        <v>7318.509726460331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8.0278000000000016E-2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3.3627814610304303</v>
      </c>
      <c r="P286" s="94">
        <f t="shared" ca="1" si="86"/>
        <v>33.627814610304306</v>
      </c>
      <c r="Q286" s="94">
        <f t="shared" ca="1" si="87"/>
        <v>33.627814610304306</v>
      </c>
      <c r="R286" s="94">
        <f t="shared" ca="1" si="88"/>
        <v>3.3627814610304307</v>
      </c>
      <c r="S286" s="94">
        <f t="shared" ca="1" si="89"/>
        <v>3.3627814610304303</v>
      </c>
      <c r="T286" s="4">
        <f t="shared" ca="1" si="90"/>
        <v>0</v>
      </c>
      <c r="U286" s="46">
        <f t="shared" ca="1" si="91"/>
        <v>1346.4258463549552</v>
      </c>
      <c r="V286" s="4">
        <f t="shared" ca="1" si="92"/>
        <v>0</v>
      </c>
      <c r="W286" s="13">
        <f t="shared" ca="1" si="93"/>
        <v>6653.1906604184833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8.0278000000000016E-2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7.474644441000009E-4</v>
      </c>
      <c r="L287" s="13">
        <f t="shared" ca="1" si="82"/>
        <v>88</v>
      </c>
      <c r="M287" s="7">
        <f t="shared" ca="1" si="83"/>
        <v>912</v>
      </c>
      <c r="N287" s="44">
        <f t="shared" ca="1" si="84"/>
        <v>12</v>
      </c>
      <c r="O287" s="94">
        <f t="shared" ca="1" si="85"/>
        <v>3.3627814610304303</v>
      </c>
      <c r="P287" s="94">
        <f t="shared" ca="1" si="86"/>
        <v>33.627814610304306</v>
      </c>
      <c r="Q287" s="94">
        <f t="shared" ca="1" si="87"/>
        <v>33.627814610304306</v>
      </c>
      <c r="R287" s="94">
        <f t="shared" ca="1" si="88"/>
        <v>3.3627814610304307</v>
      </c>
      <c r="S287" s="94">
        <f t="shared" ca="1" si="89"/>
        <v>3.3627814610304303</v>
      </c>
      <c r="T287" s="4">
        <f t="shared" ca="1" si="90"/>
        <v>2.5135595753988994E-3</v>
      </c>
      <c r="U287" s="46">
        <f t="shared" ca="1" si="91"/>
        <v>1333.4258463549552</v>
      </c>
      <c r="V287" s="4">
        <f t="shared" ca="1" si="92"/>
        <v>0.9966884089942798</v>
      </c>
      <c r="W287" s="13">
        <f t="shared" ca="1" si="93"/>
        <v>5987.8715943766347</v>
      </c>
      <c r="X287" s="4">
        <f t="shared" ca="1" si="94"/>
        <v>4.4757211126329173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8.0278000000000016E-2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1.510029180000003E-5</v>
      </c>
      <c r="L288" s="13">
        <f t="shared" ca="1" si="82"/>
        <v>75</v>
      </c>
      <c r="M288" s="7">
        <f t="shared" ca="1" si="83"/>
        <v>925</v>
      </c>
      <c r="N288" s="44">
        <f t="shared" ca="1" si="84"/>
        <v>12</v>
      </c>
      <c r="O288" s="94">
        <f t="shared" ca="1" si="85"/>
        <v>3.3627814610304303</v>
      </c>
      <c r="P288" s="94">
        <f t="shared" ca="1" si="86"/>
        <v>33.627814610304306</v>
      </c>
      <c r="Q288" s="94">
        <f t="shared" ca="1" si="87"/>
        <v>33.627814610304306</v>
      </c>
      <c r="R288" s="94">
        <f t="shared" ca="1" si="88"/>
        <v>3.3627814610304307</v>
      </c>
      <c r="S288" s="94">
        <f t="shared" ca="1" si="89"/>
        <v>3.3627814610304303</v>
      </c>
      <c r="T288" s="4">
        <f t="shared" ca="1" si="90"/>
        <v>5.0778981321189931E-5</v>
      </c>
      <c r="U288" s="46">
        <f t="shared" ca="1" si="91"/>
        <v>1320.4258463549552</v>
      </c>
      <c r="V288" s="4">
        <f t="shared" ca="1" si="92"/>
        <v>1.9938815580221831E-2</v>
      </c>
      <c r="W288" s="13">
        <f t="shared" ca="1" si="93"/>
        <v>5322.552528334787</v>
      </c>
      <c r="X288" s="4">
        <f t="shared" ca="1" si="94"/>
        <v>8.0372096298683207E-2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8.0278000000000016E-2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7.6264100000000218E-8</v>
      </c>
      <c r="L289" s="13">
        <f t="shared" ca="1" si="82"/>
        <v>62</v>
      </c>
      <c r="M289" s="7">
        <f t="shared" ca="1" si="83"/>
        <v>938</v>
      </c>
      <c r="N289" s="44">
        <f t="shared" ca="1" si="84"/>
        <v>12</v>
      </c>
      <c r="O289" s="94">
        <f t="shared" ca="1" si="85"/>
        <v>3.3627814610304303</v>
      </c>
      <c r="P289" s="94">
        <f t="shared" ca="1" si="86"/>
        <v>33.627814610304306</v>
      </c>
      <c r="Q289" s="94">
        <f t="shared" ca="1" si="87"/>
        <v>33.627814610304306</v>
      </c>
      <c r="R289" s="94">
        <f t="shared" ca="1" si="88"/>
        <v>3.3627814610304307</v>
      </c>
      <c r="S289" s="94">
        <f t="shared" ca="1" si="89"/>
        <v>3.3627814610304303</v>
      </c>
      <c r="T289" s="4">
        <f t="shared" ca="1" si="90"/>
        <v>2.5645950162217159E-7</v>
      </c>
      <c r="U289" s="46">
        <f t="shared" ca="1" si="91"/>
        <v>1307.4258463549552</v>
      </c>
      <c r="V289" s="4">
        <f t="shared" ca="1" si="92"/>
        <v>9.9709655488999224E-5</v>
      </c>
      <c r="W289" s="13">
        <f t="shared" ca="1" si="93"/>
        <v>4657.2334622929384</v>
      </c>
      <c r="X289" s="4">
        <f t="shared" ca="1" si="94"/>
        <v>3.5517971849165588E-4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8.0278000000000016E-2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153</v>
      </c>
      <c r="M290" s="7">
        <f t="shared" ca="1" si="83"/>
        <v>847</v>
      </c>
      <c r="N290" s="44">
        <f t="shared" ca="1" si="84"/>
        <v>11</v>
      </c>
      <c r="O290" s="94">
        <f t="shared" ca="1" si="85"/>
        <v>3.1221710451031068</v>
      </c>
      <c r="P290" s="94">
        <f t="shared" ca="1" si="86"/>
        <v>31.221710451031072</v>
      </c>
      <c r="Q290" s="94">
        <f t="shared" ca="1" si="87"/>
        <v>31.221710451031072</v>
      </c>
      <c r="R290" s="94">
        <f t="shared" ca="1" si="88"/>
        <v>3.1221710451031073</v>
      </c>
      <c r="S290" s="94">
        <f t="shared" ca="1" si="89"/>
        <v>3.1221710451031068</v>
      </c>
      <c r="T290" s="4">
        <f t="shared" ca="1" si="90"/>
        <v>0</v>
      </c>
      <c r="U290" s="46">
        <f t="shared" ca="1" si="91"/>
        <v>1320.8489930120361</v>
      </c>
      <c r="V290" s="4">
        <f t="shared" ca="1" si="92"/>
        <v>0</v>
      </c>
      <c r="W290" s="13">
        <f t="shared" ca="1" si="93"/>
        <v>5165.5997035880337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8.0278000000000016E-2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140</v>
      </c>
      <c r="M291" s="7">
        <f t="shared" ca="1" si="83"/>
        <v>860</v>
      </c>
      <c r="N291" s="44">
        <f t="shared" ca="1" si="84"/>
        <v>11</v>
      </c>
      <c r="O291" s="94">
        <f t="shared" ca="1" si="85"/>
        <v>3.1221710451031068</v>
      </c>
      <c r="P291" s="94">
        <f t="shared" ca="1" si="86"/>
        <v>31.221710451031072</v>
      </c>
      <c r="Q291" s="94">
        <f t="shared" ca="1" si="87"/>
        <v>31.221710451031072</v>
      </c>
      <c r="R291" s="94">
        <f t="shared" ca="1" si="88"/>
        <v>3.1221710451031073</v>
      </c>
      <c r="S291" s="94">
        <f t="shared" ca="1" si="89"/>
        <v>3.1221710451031068</v>
      </c>
      <c r="T291" s="4">
        <f t="shared" ca="1" si="90"/>
        <v>0</v>
      </c>
      <c r="U291" s="46">
        <f t="shared" ca="1" si="91"/>
        <v>1307.8489930120361</v>
      </c>
      <c r="V291" s="4">
        <f t="shared" ca="1" si="92"/>
        <v>0</v>
      </c>
      <c r="W291" s="13">
        <f t="shared" ca="1" si="93"/>
        <v>4500.2806375461851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8.0278000000000016E-2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12</v>
      </c>
      <c r="O292" s="94">
        <f t="shared" ca="1" si="85"/>
        <v>3.3627814610304303</v>
      </c>
      <c r="P292" s="94">
        <f t="shared" ca="1" si="86"/>
        <v>31.94354169881305</v>
      </c>
      <c r="Q292" s="94">
        <f t="shared" ca="1" si="87"/>
        <v>31.221710451031072</v>
      </c>
      <c r="R292" s="94">
        <f t="shared" ca="1" si="88"/>
        <v>3.158262607492206</v>
      </c>
      <c r="S292" s="94">
        <f t="shared" ca="1" si="89"/>
        <v>3.3627814610304303</v>
      </c>
      <c r="T292" s="4">
        <f t="shared" ca="1" si="90"/>
        <v>0</v>
      </c>
      <c r="U292" s="46">
        <f t="shared" ca="1" si="91"/>
        <v>1372.4258463549552</v>
      </c>
      <c r="V292" s="4">
        <f t="shared" ca="1" si="92"/>
        <v>0</v>
      </c>
      <c r="W292" s="13">
        <f t="shared" ca="1" si="93"/>
        <v>3834.9615715043374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8.0278000000000016E-2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12</v>
      </c>
      <c r="O293" s="94">
        <f t="shared" ca="1" si="85"/>
        <v>3.3627814610304303</v>
      </c>
      <c r="P293" s="94">
        <f t="shared" ca="1" si="86"/>
        <v>33.627814610304306</v>
      </c>
      <c r="Q293" s="94">
        <f t="shared" ca="1" si="87"/>
        <v>32.665372946595014</v>
      </c>
      <c r="R293" s="94">
        <f t="shared" ca="1" si="88"/>
        <v>3.3146593778449658</v>
      </c>
      <c r="S293" s="94">
        <f t="shared" ca="1" si="89"/>
        <v>3.3627814610304303</v>
      </c>
      <c r="T293" s="4">
        <f t="shared" ca="1" si="90"/>
        <v>0</v>
      </c>
      <c r="U293" s="46">
        <f t="shared" ca="1" si="91"/>
        <v>1359.4258463549552</v>
      </c>
      <c r="V293" s="4">
        <f t="shared" ca="1" si="92"/>
        <v>0</v>
      </c>
      <c r="W293" s="13">
        <f t="shared" ca="1" si="93"/>
        <v>3169.6425054624888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8.0278000000000016E-2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3.3627814610304303</v>
      </c>
      <c r="P294" s="94">
        <f t="shared" ca="1" si="86"/>
        <v>33.627814610304306</v>
      </c>
      <c r="Q294" s="94">
        <f t="shared" ca="1" si="87"/>
        <v>33.627814610304306</v>
      </c>
      <c r="R294" s="94">
        <f t="shared" ca="1" si="88"/>
        <v>3.3627814610304307</v>
      </c>
      <c r="S294" s="94">
        <f t="shared" ca="1" si="89"/>
        <v>3.3627814610304303</v>
      </c>
      <c r="T294" s="4">
        <f t="shared" ca="1" si="90"/>
        <v>0</v>
      </c>
      <c r="U294" s="46">
        <f t="shared" ca="1" si="91"/>
        <v>1346.4258463549552</v>
      </c>
      <c r="V294" s="4">
        <f t="shared" ca="1" si="92"/>
        <v>0</v>
      </c>
      <c r="W294" s="13">
        <f t="shared" ca="1" si="93"/>
        <v>2504.3234394206406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8.0278000000000016E-2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3.8946831561000009E-3</v>
      </c>
      <c r="L295" s="13">
        <f t="shared" ca="1" si="82"/>
        <v>88</v>
      </c>
      <c r="M295" s="7">
        <f t="shared" ca="1" si="83"/>
        <v>912</v>
      </c>
      <c r="N295" s="44">
        <f t="shared" ca="1" si="84"/>
        <v>12</v>
      </c>
      <c r="O295" s="94">
        <f t="shared" ca="1" si="85"/>
        <v>3.3627814610304303</v>
      </c>
      <c r="P295" s="94">
        <f t="shared" ca="1" si="86"/>
        <v>33.627814610304306</v>
      </c>
      <c r="Q295" s="94">
        <f t="shared" ca="1" si="87"/>
        <v>33.627814610304306</v>
      </c>
      <c r="R295" s="94">
        <f t="shared" ca="1" si="88"/>
        <v>3.3627814610304307</v>
      </c>
      <c r="S295" s="94">
        <f t="shared" ca="1" si="89"/>
        <v>3.3627814610304303</v>
      </c>
      <c r="T295" s="4">
        <f t="shared" ca="1" si="90"/>
        <v>1.3096968313920569E-2</v>
      </c>
      <c r="U295" s="46">
        <f t="shared" ca="1" si="91"/>
        <v>1333.4258463549552</v>
      </c>
      <c r="V295" s="4">
        <f t="shared" ca="1" si="92"/>
        <v>5.193271183707032</v>
      </c>
      <c r="W295" s="13">
        <f t="shared" ca="1" si="93"/>
        <v>1839.0043733787923</v>
      </c>
      <c r="X295" s="4">
        <f t="shared" ca="1" si="94"/>
        <v>7.1623393569926188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8.0278000000000016E-2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7.8680467800000084E-5</v>
      </c>
      <c r="L296" s="13">
        <f t="shared" ca="1" si="82"/>
        <v>75</v>
      </c>
      <c r="M296" s="7">
        <f t="shared" ca="1" si="83"/>
        <v>925</v>
      </c>
      <c r="N296" s="44">
        <f t="shared" ca="1" si="84"/>
        <v>12</v>
      </c>
      <c r="O296" s="94">
        <f t="shared" ca="1" si="85"/>
        <v>3.3627814610304303</v>
      </c>
      <c r="P296" s="94">
        <f t="shared" ca="1" si="86"/>
        <v>33.627814610304306</v>
      </c>
      <c r="Q296" s="94">
        <f t="shared" ca="1" si="87"/>
        <v>33.627814610304306</v>
      </c>
      <c r="R296" s="94">
        <f t="shared" ca="1" si="88"/>
        <v>3.3627814610304307</v>
      </c>
      <c r="S296" s="94">
        <f t="shared" ca="1" si="89"/>
        <v>3.3627814610304303</v>
      </c>
      <c r="T296" s="4">
        <f t="shared" ca="1" si="90"/>
        <v>2.64585218463042E-4</v>
      </c>
      <c r="U296" s="46">
        <f t="shared" ca="1" si="91"/>
        <v>1320.4258463549552</v>
      </c>
      <c r="V296" s="4">
        <f t="shared" ca="1" si="92"/>
        <v>0.10389172328641891</v>
      </c>
      <c r="W296" s="13">
        <f t="shared" ca="1" si="93"/>
        <v>1173.6853073369441</v>
      </c>
      <c r="X296" s="4">
        <f t="shared" ca="1" si="94"/>
        <v>9.2346109031257631E-2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8.0278000000000016E-2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3.9737610000000081E-7</v>
      </c>
      <c r="L297" s="13">
        <f t="shared" ca="1" si="82"/>
        <v>62</v>
      </c>
      <c r="M297" s="7">
        <f t="shared" ca="1" si="83"/>
        <v>938</v>
      </c>
      <c r="N297" s="44">
        <f t="shared" ca="1" si="84"/>
        <v>12</v>
      </c>
      <c r="O297" s="94">
        <f t="shared" ca="1" si="85"/>
        <v>3.3627814610304303</v>
      </c>
      <c r="P297" s="94">
        <f t="shared" ca="1" si="86"/>
        <v>33.627814610304306</v>
      </c>
      <c r="Q297" s="94">
        <f t="shared" ca="1" si="87"/>
        <v>33.627814610304306</v>
      </c>
      <c r="R297" s="94">
        <f t="shared" ca="1" si="88"/>
        <v>3.3627814610304307</v>
      </c>
      <c r="S297" s="94">
        <f t="shared" ca="1" si="89"/>
        <v>3.3627814610304303</v>
      </c>
      <c r="T297" s="4">
        <f t="shared" ca="1" si="90"/>
        <v>1.3362889821365772E-6</v>
      </c>
      <c r="U297" s="46">
        <f t="shared" ca="1" si="91"/>
        <v>1307.4258463549552</v>
      </c>
      <c r="V297" s="4">
        <f t="shared" ca="1" si="92"/>
        <v>5.1953978386373235E-4</v>
      </c>
      <c r="W297" s="13">
        <f t="shared" ca="1" si="93"/>
        <v>508.36624129509602</v>
      </c>
      <c r="X297" s="4">
        <f t="shared" ca="1" si="94"/>
        <v>2.0201259433750462E-4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8.0278000000000016E-2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3.3627814610304303</v>
      </c>
      <c r="P298" s="94">
        <f t="shared" ca="1" si="86"/>
        <v>33.627814610304306</v>
      </c>
      <c r="Q298" s="94">
        <f t="shared" ca="1" si="87"/>
        <v>33.627814610304306</v>
      </c>
      <c r="R298" s="94">
        <f t="shared" ca="1" si="88"/>
        <v>3.3627814610304307</v>
      </c>
      <c r="S298" s="94">
        <f t="shared" ca="1" si="89"/>
        <v>3.3627814610304303</v>
      </c>
      <c r="T298" s="4">
        <f t="shared" ca="1" si="90"/>
        <v>0</v>
      </c>
      <c r="U298" s="46">
        <f t="shared" ca="1" si="91"/>
        <v>1336.4258463549552</v>
      </c>
      <c r="V298" s="4">
        <f t="shared" ca="1" si="92"/>
        <v>0</v>
      </c>
      <c r="W298" s="13">
        <f t="shared" ca="1" si="93"/>
        <v>4657.2334622929375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8.0278000000000016E-2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3.3627814610304303</v>
      </c>
      <c r="P299" s="94">
        <f t="shared" ca="1" si="86"/>
        <v>33.627814610304306</v>
      </c>
      <c r="Q299" s="94">
        <f t="shared" ca="1" si="87"/>
        <v>33.627814610304306</v>
      </c>
      <c r="R299" s="94">
        <f t="shared" ca="1" si="88"/>
        <v>3.3627814610304307</v>
      </c>
      <c r="S299" s="94">
        <f t="shared" ca="1" si="89"/>
        <v>3.3627814610304303</v>
      </c>
      <c r="T299" s="4">
        <f t="shared" ca="1" si="90"/>
        <v>0</v>
      </c>
      <c r="U299" s="46">
        <f t="shared" ca="1" si="91"/>
        <v>1323.4258463549552</v>
      </c>
      <c r="V299" s="4">
        <f t="shared" ca="1" si="92"/>
        <v>0</v>
      </c>
      <c r="W299" s="13">
        <f t="shared" ca="1" si="93"/>
        <v>3991.9143962510893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8.0278000000000016E-2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12</v>
      </c>
      <c r="O300" s="94">
        <f t="shared" ca="1" si="85"/>
        <v>3.3627814610304303</v>
      </c>
      <c r="P300" s="94">
        <f t="shared" ca="1" si="86"/>
        <v>33.627814610304306</v>
      </c>
      <c r="Q300" s="94">
        <f t="shared" ca="1" si="87"/>
        <v>33.627814610304306</v>
      </c>
      <c r="R300" s="94">
        <f t="shared" ca="1" si="88"/>
        <v>3.3627814610304307</v>
      </c>
      <c r="S300" s="94">
        <f t="shared" ca="1" si="89"/>
        <v>3.3627814610304303</v>
      </c>
      <c r="T300" s="4">
        <f t="shared" ca="1" si="90"/>
        <v>0</v>
      </c>
      <c r="U300" s="46">
        <f t="shared" ca="1" si="91"/>
        <v>1310.4258463549552</v>
      </c>
      <c r="V300" s="4">
        <f t="shared" ca="1" si="92"/>
        <v>0</v>
      </c>
      <c r="W300" s="13">
        <f t="shared" ca="1" si="93"/>
        <v>3326.5953302092412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8.0278000000000016E-2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12</v>
      </c>
      <c r="O301" s="94">
        <f t="shared" ca="1" si="85"/>
        <v>3.3627814610304303</v>
      </c>
      <c r="P301" s="94">
        <f t="shared" ca="1" si="86"/>
        <v>33.627814610304306</v>
      </c>
      <c r="Q301" s="94">
        <f t="shared" ca="1" si="87"/>
        <v>33.627814610304306</v>
      </c>
      <c r="R301" s="94">
        <f t="shared" ca="1" si="88"/>
        <v>3.3627814610304307</v>
      </c>
      <c r="S301" s="94">
        <f t="shared" ca="1" si="89"/>
        <v>3.3627814610304303</v>
      </c>
      <c r="T301" s="4">
        <f t="shared" ca="1" si="90"/>
        <v>0</v>
      </c>
      <c r="U301" s="46">
        <f t="shared" ca="1" si="91"/>
        <v>1297.4258463549552</v>
      </c>
      <c r="V301" s="4">
        <f t="shared" ca="1" si="92"/>
        <v>0</v>
      </c>
      <c r="W301" s="13">
        <f t="shared" ca="1" si="93"/>
        <v>2661.2762641673926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8.0278000000000016E-2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13</v>
      </c>
      <c r="O302" s="94">
        <f t="shared" ca="1" si="85"/>
        <v>3.6066512348729369</v>
      </c>
      <c r="P302" s="94">
        <f t="shared" ca="1" si="86"/>
        <v>36.066512348729368</v>
      </c>
      <c r="Q302" s="94">
        <f t="shared" ca="1" si="87"/>
        <v>34.115554157989315</v>
      </c>
      <c r="R302" s="94">
        <f t="shared" ca="1" si="88"/>
        <v>3.5091033253359343</v>
      </c>
      <c r="S302" s="94">
        <f t="shared" ca="1" si="89"/>
        <v>3.6066512348729369</v>
      </c>
      <c r="T302" s="4">
        <f t="shared" ca="1" si="90"/>
        <v>0</v>
      </c>
      <c r="U302" s="46">
        <f t="shared" ca="1" si="91"/>
        <v>1363.0535716229474</v>
      </c>
      <c r="V302" s="4">
        <f t="shared" ca="1" si="92"/>
        <v>0</v>
      </c>
      <c r="W302" s="13">
        <f t="shared" ca="1" si="93"/>
        <v>1995.9571981255447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8.0278000000000016E-2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3.9340233900000042E-5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3.6066512348729369</v>
      </c>
      <c r="P303" s="94">
        <f t="shared" ca="1" si="86"/>
        <v>36.066512348729368</v>
      </c>
      <c r="Q303" s="94">
        <f t="shared" ca="1" si="87"/>
        <v>36.066512348729368</v>
      </c>
      <c r="R303" s="94">
        <f t="shared" ca="1" si="88"/>
        <v>3.6066512348729369</v>
      </c>
      <c r="S303" s="94">
        <f t="shared" ca="1" si="89"/>
        <v>3.6066512348729369</v>
      </c>
      <c r="T303" s="4">
        <f t="shared" ca="1" si="90"/>
        <v>1.4188650317562533E-4</v>
      </c>
      <c r="U303" s="46">
        <f t="shared" ca="1" si="91"/>
        <v>1350.0535716229474</v>
      </c>
      <c r="V303" s="4">
        <f t="shared" ca="1" si="92"/>
        <v>5.3111423285177213E-2</v>
      </c>
      <c r="W303" s="13">
        <f t="shared" ca="1" si="93"/>
        <v>1330.6381320836963</v>
      </c>
      <c r="X303" s="4">
        <f t="shared" ca="1" si="94"/>
        <v>5.2347615352431764E-2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8.0278000000000016E-2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7.9475220000000162E-7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3.6066512348729369</v>
      </c>
      <c r="P304" s="94">
        <f t="shared" ca="1" si="86"/>
        <v>36.066512348729368</v>
      </c>
      <c r="Q304" s="94">
        <f t="shared" ca="1" si="87"/>
        <v>36.066512348729368</v>
      </c>
      <c r="R304" s="94">
        <f t="shared" ca="1" si="88"/>
        <v>3.6066512348729369</v>
      </c>
      <c r="S304" s="94">
        <f t="shared" ca="1" si="89"/>
        <v>3.6066512348729369</v>
      </c>
      <c r="T304" s="4">
        <f t="shared" ca="1" si="90"/>
        <v>2.8663940035479894E-6</v>
      </c>
      <c r="U304" s="46">
        <f t="shared" ca="1" si="91"/>
        <v>1337.0535716229474</v>
      </c>
      <c r="V304" s="4">
        <f t="shared" ca="1" si="92"/>
        <v>1.0626262675651971E-3</v>
      </c>
      <c r="W304" s="13">
        <f t="shared" ca="1" si="93"/>
        <v>665.31906604184815</v>
      </c>
      <c r="X304" s="4">
        <f t="shared" ca="1" si="94"/>
        <v>5.2876379143870517E-4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8.0278000000000016E-2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4.0139000000000115E-9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3.6066512348729369</v>
      </c>
      <c r="P305" s="94">
        <f t="shared" ca="1" si="86"/>
        <v>36.066512348729368</v>
      </c>
      <c r="Q305" s="94">
        <f t="shared" ca="1" si="87"/>
        <v>36.066512348729368</v>
      </c>
      <c r="R305" s="94">
        <f t="shared" ca="1" si="88"/>
        <v>3.6066512348729369</v>
      </c>
      <c r="S305" s="94">
        <f t="shared" ca="1" si="89"/>
        <v>3.6066512348729369</v>
      </c>
      <c r="T305" s="4">
        <f t="shared" ca="1" si="90"/>
        <v>1.4476737391656524E-8</v>
      </c>
      <c r="U305" s="46">
        <f t="shared" ca="1" si="91"/>
        <v>1324.0535716229474</v>
      </c>
      <c r="V305" s="4">
        <f t="shared" ca="1" si="92"/>
        <v>5.3146186311373636E-6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1.7622000000000002E-2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215</v>
      </c>
      <c r="M306" s="7">
        <f t="shared" ca="1" si="83"/>
        <v>785</v>
      </c>
      <c r="N306" s="44">
        <f t="shared" ca="1" si="84"/>
        <v>10</v>
      </c>
      <c r="O306" s="94">
        <f t="shared" ca="1" si="85"/>
        <v>2.8734756952889686</v>
      </c>
      <c r="P306" s="94">
        <f t="shared" ca="1" si="86"/>
        <v>28.734756952889683</v>
      </c>
      <c r="Q306" s="94">
        <f t="shared" ca="1" si="87"/>
        <v>28.734756952889683</v>
      </c>
      <c r="R306" s="94">
        <f t="shared" ca="1" si="88"/>
        <v>2.8734756952889682</v>
      </c>
      <c r="S306" s="94">
        <f t="shared" ca="1" si="89"/>
        <v>2.8734756952889686</v>
      </c>
      <c r="T306" s="4">
        <f t="shared" ca="1" si="90"/>
        <v>0</v>
      </c>
      <c r="U306" s="46">
        <f t="shared" ca="1" si="91"/>
        <v>1302.6654207205322</v>
      </c>
      <c r="V306" s="4">
        <f t="shared" ca="1" si="92"/>
        <v>0</v>
      </c>
      <c r="W306" s="13">
        <f t="shared" ca="1" si="93"/>
        <v>9822.833165880973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1.7622000000000002E-2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11</v>
      </c>
      <c r="O307" s="94">
        <f t="shared" ca="1" si="85"/>
        <v>3.1221710451031068</v>
      </c>
      <c r="P307" s="94">
        <f t="shared" ca="1" si="86"/>
        <v>30.475624401588647</v>
      </c>
      <c r="Q307" s="94">
        <f t="shared" ca="1" si="87"/>
        <v>28.734756952889683</v>
      </c>
      <c r="R307" s="94">
        <f t="shared" ca="1" si="88"/>
        <v>2.9605190677239164</v>
      </c>
      <c r="S307" s="94">
        <f t="shared" ca="1" si="89"/>
        <v>3.1221710451031068</v>
      </c>
      <c r="T307" s="4">
        <f t="shared" ca="1" si="90"/>
        <v>0</v>
      </c>
      <c r="U307" s="46">
        <f t="shared" ca="1" si="91"/>
        <v>1369.8489930120361</v>
      </c>
      <c r="V307" s="4">
        <f t="shared" ca="1" si="92"/>
        <v>0</v>
      </c>
      <c r="W307" s="13">
        <f t="shared" ca="1" si="93"/>
        <v>9157.5140998391234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1.7622000000000002E-2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189</v>
      </c>
      <c r="M308" s="7">
        <f t="shared" ca="1" si="83"/>
        <v>811</v>
      </c>
      <c r="N308" s="44">
        <f t="shared" ca="1" si="84"/>
        <v>11</v>
      </c>
      <c r="O308" s="94">
        <f t="shared" ca="1" si="85"/>
        <v>3.1221710451031068</v>
      </c>
      <c r="P308" s="94">
        <f t="shared" ca="1" si="86"/>
        <v>31.221710451031072</v>
      </c>
      <c r="Q308" s="94">
        <f t="shared" ca="1" si="87"/>
        <v>31.221710451031072</v>
      </c>
      <c r="R308" s="94">
        <f t="shared" ca="1" si="88"/>
        <v>3.1221710451031073</v>
      </c>
      <c r="S308" s="94">
        <f t="shared" ca="1" si="89"/>
        <v>3.1221710451031068</v>
      </c>
      <c r="T308" s="4">
        <f t="shared" ca="1" si="90"/>
        <v>0</v>
      </c>
      <c r="U308" s="46">
        <f t="shared" ca="1" si="91"/>
        <v>1356.8489930120361</v>
      </c>
      <c r="V308" s="4">
        <f t="shared" ca="1" si="92"/>
        <v>0</v>
      </c>
      <c r="W308" s="13">
        <f t="shared" ca="1" si="93"/>
        <v>8492.1950337972758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1.7622000000000002E-2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176</v>
      </c>
      <c r="M309" s="7">
        <f t="shared" ca="1" si="83"/>
        <v>824</v>
      </c>
      <c r="N309" s="44">
        <f t="shared" ca="1" si="84"/>
        <v>11</v>
      </c>
      <c r="O309" s="94">
        <f t="shared" ca="1" si="85"/>
        <v>3.1221710451031068</v>
      </c>
      <c r="P309" s="94">
        <f t="shared" ca="1" si="86"/>
        <v>31.221710451031072</v>
      </c>
      <c r="Q309" s="94">
        <f t="shared" ca="1" si="87"/>
        <v>31.221710451031072</v>
      </c>
      <c r="R309" s="94">
        <f t="shared" ca="1" si="88"/>
        <v>3.1221710451031073</v>
      </c>
      <c r="S309" s="94">
        <f t="shared" ca="1" si="89"/>
        <v>3.1221710451031068</v>
      </c>
      <c r="T309" s="4">
        <f t="shared" ca="1" si="90"/>
        <v>0</v>
      </c>
      <c r="U309" s="46">
        <f t="shared" ca="1" si="91"/>
        <v>1343.8489930120361</v>
      </c>
      <c r="V309" s="4">
        <f t="shared" ca="1" si="92"/>
        <v>0</v>
      </c>
      <c r="W309" s="13">
        <f t="shared" ca="1" si="93"/>
        <v>7826.8759677554272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1.7622000000000002E-2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1.6081241743809E-2</v>
      </c>
      <c r="L310" s="13">
        <f t="shared" ca="1" si="82"/>
        <v>163</v>
      </c>
      <c r="M310" s="7">
        <f t="shared" ca="1" si="83"/>
        <v>837</v>
      </c>
      <c r="N310" s="44">
        <f t="shared" ca="1" si="84"/>
        <v>11</v>
      </c>
      <c r="O310" s="94">
        <f t="shared" ca="1" si="85"/>
        <v>3.1221710451031068</v>
      </c>
      <c r="P310" s="94">
        <f t="shared" ca="1" si="86"/>
        <v>31.221710451031072</v>
      </c>
      <c r="Q310" s="94">
        <f t="shared" ca="1" si="87"/>
        <v>31.221710451031072</v>
      </c>
      <c r="R310" s="94">
        <f t="shared" ca="1" si="88"/>
        <v>3.1221710451031073</v>
      </c>
      <c r="S310" s="94">
        <f t="shared" ca="1" si="89"/>
        <v>3.1221710451031068</v>
      </c>
      <c r="T310" s="4">
        <f t="shared" ca="1" si="90"/>
        <v>5.0208387341823854E-2</v>
      </c>
      <c r="U310" s="46">
        <f t="shared" ca="1" si="91"/>
        <v>1330.8489930120361</v>
      </c>
      <c r="V310" s="4">
        <f t="shared" ca="1" si="92"/>
        <v>21.401704381131328</v>
      </c>
      <c r="W310" s="13">
        <f t="shared" ca="1" si="93"/>
        <v>7161.5569017135795</v>
      </c>
      <c r="X310" s="4">
        <f t="shared" ca="1" si="94"/>
        <v>115.16672779849986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1.7622000000000002E-2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4.8731035587300042E-4</v>
      </c>
      <c r="L311" s="13">
        <f t="shared" ca="1" si="82"/>
        <v>150</v>
      </c>
      <c r="M311" s="7">
        <f t="shared" ca="1" si="83"/>
        <v>850</v>
      </c>
      <c r="N311" s="44">
        <f t="shared" ca="1" si="84"/>
        <v>11</v>
      </c>
      <c r="O311" s="94">
        <f t="shared" ca="1" si="85"/>
        <v>3.1221710451031068</v>
      </c>
      <c r="P311" s="94">
        <f t="shared" ca="1" si="86"/>
        <v>31.221710451031072</v>
      </c>
      <c r="Q311" s="94">
        <f t="shared" ca="1" si="87"/>
        <v>31.221710451031072</v>
      </c>
      <c r="R311" s="94">
        <f t="shared" ca="1" si="88"/>
        <v>3.1221710451031073</v>
      </c>
      <c r="S311" s="94">
        <f t="shared" ca="1" si="89"/>
        <v>3.1221710451031068</v>
      </c>
      <c r="T311" s="4">
        <f t="shared" ca="1" si="90"/>
        <v>1.5214662830855725E-3</v>
      </c>
      <c r="U311" s="46">
        <f t="shared" ca="1" si="91"/>
        <v>1317.8489930120361</v>
      </c>
      <c r="V311" s="4">
        <f t="shared" ca="1" si="92"/>
        <v>0.64220146177157056</v>
      </c>
      <c r="W311" s="13">
        <f t="shared" ca="1" si="93"/>
        <v>6496.2378356717309</v>
      </c>
      <c r="X311" s="4">
        <f t="shared" ca="1" si="94"/>
        <v>3.1656839715368412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1.7622000000000002E-2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4.9223268270000096E-6</v>
      </c>
      <c r="L312" s="13">
        <f t="shared" ca="1" si="82"/>
        <v>137</v>
      </c>
      <c r="M312" s="7">
        <f t="shared" ca="1" si="83"/>
        <v>863</v>
      </c>
      <c r="N312" s="44">
        <f t="shared" ca="1" si="84"/>
        <v>11</v>
      </c>
      <c r="O312" s="94">
        <f t="shared" ca="1" si="85"/>
        <v>3.1221710451031068</v>
      </c>
      <c r="P312" s="94">
        <f t="shared" ca="1" si="86"/>
        <v>31.221710451031072</v>
      </c>
      <c r="Q312" s="94">
        <f t="shared" ca="1" si="87"/>
        <v>31.221710451031072</v>
      </c>
      <c r="R312" s="94">
        <f t="shared" ca="1" si="88"/>
        <v>3.1221710451031073</v>
      </c>
      <c r="S312" s="94">
        <f t="shared" ca="1" si="89"/>
        <v>3.1221710451031068</v>
      </c>
      <c r="T312" s="4">
        <f t="shared" ca="1" si="90"/>
        <v>1.5368346293793678E-5</v>
      </c>
      <c r="U312" s="46">
        <f t="shared" ca="1" si="91"/>
        <v>1304.8489930120361</v>
      </c>
      <c r="V312" s="4">
        <f t="shared" ca="1" si="92"/>
        <v>6.4228932034870933E-3</v>
      </c>
      <c r="W312" s="13">
        <f t="shared" ca="1" si="93"/>
        <v>5830.9187696298832</v>
      </c>
      <c r="X312" s="4">
        <f t="shared" ca="1" si="94"/>
        <v>2.8701687885807063E-2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1.7622000000000002E-2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1.6573491000000046E-8</v>
      </c>
      <c r="L313" s="13">
        <f t="shared" ca="1" si="82"/>
        <v>124</v>
      </c>
      <c r="M313" s="7">
        <f t="shared" ca="1" si="83"/>
        <v>876</v>
      </c>
      <c r="N313" s="44">
        <f t="shared" ca="1" si="84"/>
        <v>12</v>
      </c>
      <c r="O313" s="94">
        <f t="shared" ca="1" si="85"/>
        <v>3.3627814610304303</v>
      </c>
      <c r="P313" s="94">
        <f t="shared" ca="1" si="86"/>
        <v>32.665372946595014</v>
      </c>
      <c r="Q313" s="94">
        <f t="shared" ca="1" si="87"/>
        <v>31.221710451031072</v>
      </c>
      <c r="R313" s="94">
        <f t="shared" ca="1" si="88"/>
        <v>3.1943541698813043</v>
      </c>
      <c r="S313" s="94">
        <f t="shared" ca="1" si="89"/>
        <v>3.3627814610304303</v>
      </c>
      <c r="T313" s="4">
        <f t="shared" ca="1" si="90"/>
        <v>5.5733028279354843E-8</v>
      </c>
      <c r="U313" s="46">
        <f t="shared" ca="1" si="91"/>
        <v>1369.4258463549552</v>
      </c>
      <c r="V313" s="4">
        <f t="shared" ca="1" si="92"/>
        <v>2.2696166939731296E-5</v>
      </c>
      <c r="W313" s="13">
        <f t="shared" ca="1" si="93"/>
        <v>5165.5997035880346</v>
      </c>
      <c r="X313" s="4">
        <f t="shared" ca="1" si="94"/>
        <v>8.5612020197019194E-5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1.7622000000000002E-2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153</v>
      </c>
      <c r="M314" s="7">
        <f t="shared" ca="1" si="83"/>
        <v>847</v>
      </c>
      <c r="N314" s="44">
        <f t="shared" ca="1" si="84"/>
        <v>11</v>
      </c>
      <c r="O314" s="94">
        <f t="shared" ca="1" si="85"/>
        <v>3.1221710451031068</v>
      </c>
      <c r="P314" s="94">
        <f t="shared" ca="1" si="86"/>
        <v>31.221710451031072</v>
      </c>
      <c r="Q314" s="94">
        <f t="shared" ca="1" si="87"/>
        <v>31.221710451031072</v>
      </c>
      <c r="R314" s="94">
        <f t="shared" ca="1" si="88"/>
        <v>3.1221710451031073</v>
      </c>
      <c r="S314" s="94">
        <f t="shared" ca="1" si="89"/>
        <v>3.1221710451031068</v>
      </c>
      <c r="T314" s="4">
        <f t="shared" ca="1" si="90"/>
        <v>0</v>
      </c>
      <c r="U314" s="46">
        <f t="shared" ca="1" si="91"/>
        <v>1320.8489930120361</v>
      </c>
      <c r="V314" s="4">
        <f t="shared" ca="1" si="92"/>
        <v>0</v>
      </c>
      <c r="W314" s="13">
        <f t="shared" ca="1" si="93"/>
        <v>9314.4669245858749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1.7622000000000002E-2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140</v>
      </c>
      <c r="M315" s="7">
        <f t="shared" ca="1" si="83"/>
        <v>860</v>
      </c>
      <c r="N315" s="44">
        <f t="shared" ca="1" si="84"/>
        <v>11</v>
      </c>
      <c r="O315" s="94">
        <f t="shared" ca="1" si="85"/>
        <v>3.1221710451031068</v>
      </c>
      <c r="P315" s="94">
        <f t="shared" ca="1" si="86"/>
        <v>31.221710451031072</v>
      </c>
      <c r="Q315" s="94">
        <f t="shared" ca="1" si="87"/>
        <v>31.221710451031072</v>
      </c>
      <c r="R315" s="94">
        <f t="shared" ca="1" si="88"/>
        <v>3.1221710451031073</v>
      </c>
      <c r="S315" s="94">
        <f t="shared" ca="1" si="89"/>
        <v>3.1221710451031068</v>
      </c>
      <c r="T315" s="4">
        <f t="shared" ca="1" si="90"/>
        <v>0</v>
      </c>
      <c r="U315" s="46">
        <f t="shared" ca="1" si="91"/>
        <v>1307.8489930120361</v>
      </c>
      <c r="V315" s="4">
        <f t="shared" ca="1" si="92"/>
        <v>0</v>
      </c>
      <c r="W315" s="13">
        <f t="shared" ca="1" si="93"/>
        <v>8649.1478585440273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1.7622000000000002E-2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12</v>
      </c>
      <c r="O316" s="94">
        <f t="shared" ca="1" si="85"/>
        <v>3.3627814610304303</v>
      </c>
      <c r="P316" s="94">
        <f t="shared" ca="1" si="86"/>
        <v>31.94354169881305</v>
      </c>
      <c r="Q316" s="94">
        <f t="shared" ca="1" si="87"/>
        <v>31.221710451031072</v>
      </c>
      <c r="R316" s="94">
        <f t="shared" ca="1" si="88"/>
        <v>3.158262607492206</v>
      </c>
      <c r="S316" s="94">
        <f t="shared" ca="1" si="89"/>
        <v>3.3627814610304303</v>
      </c>
      <c r="T316" s="4">
        <f t="shared" ca="1" si="90"/>
        <v>0</v>
      </c>
      <c r="U316" s="46">
        <f t="shared" ca="1" si="91"/>
        <v>1372.4258463549552</v>
      </c>
      <c r="V316" s="4">
        <f t="shared" ca="1" si="92"/>
        <v>0</v>
      </c>
      <c r="W316" s="13">
        <f t="shared" ca="1" si="93"/>
        <v>7983.8287925021796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1.7622000000000002E-2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12</v>
      </c>
      <c r="O317" s="94">
        <f t="shared" ca="1" si="85"/>
        <v>3.3627814610304303</v>
      </c>
      <c r="P317" s="94">
        <f t="shared" ca="1" si="86"/>
        <v>33.627814610304306</v>
      </c>
      <c r="Q317" s="94">
        <f t="shared" ca="1" si="87"/>
        <v>32.665372946595014</v>
      </c>
      <c r="R317" s="94">
        <f t="shared" ca="1" si="88"/>
        <v>3.3146593778449658</v>
      </c>
      <c r="S317" s="94">
        <f t="shared" ca="1" si="89"/>
        <v>3.3627814610304303</v>
      </c>
      <c r="T317" s="4">
        <f t="shared" ca="1" si="90"/>
        <v>0</v>
      </c>
      <c r="U317" s="46">
        <f t="shared" ca="1" si="91"/>
        <v>1359.4258463549552</v>
      </c>
      <c r="V317" s="4">
        <f t="shared" ca="1" si="92"/>
        <v>0</v>
      </c>
      <c r="W317" s="13">
        <f t="shared" ca="1" si="93"/>
        <v>7318.509726460331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1.7622000000000002E-2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1.6243678529100016E-4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3.3627814610304303</v>
      </c>
      <c r="P318" s="94">
        <f t="shared" ca="1" si="86"/>
        <v>33.627814610304306</v>
      </c>
      <c r="Q318" s="94">
        <f t="shared" ca="1" si="87"/>
        <v>33.627814610304306</v>
      </c>
      <c r="R318" s="94">
        <f t="shared" ca="1" si="88"/>
        <v>3.3627814610304307</v>
      </c>
      <c r="S318" s="94">
        <f t="shared" ca="1" si="89"/>
        <v>3.3627814610304303</v>
      </c>
      <c r="T318" s="4">
        <f t="shared" ca="1" si="90"/>
        <v>5.4623941016595579E-4</v>
      </c>
      <c r="U318" s="46">
        <f t="shared" ca="1" si="91"/>
        <v>1346.4258463549552</v>
      </c>
      <c r="V318" s="4">
        <f t="shared" ca="1" si="92"/>
        <v>0.21870908611461301</v>
      </c>
      <c r="W318" s="13">
        <f t="shared" ca="1" si="93"/>
        <v>6653.1906604184833</v>
      </c>
      <c r="X318" s="4">
        <f t="shared" ca="1" si="94"/>
        <v>1.0807229028064846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1.7622000000000002E-2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4.9223268270000088E-6</v>
      </c>
      <c r="L319" s="13">
        <f t="shared" ca="1" si="82"/>
        <v>88</v>
      </c>
      <c r="M319" s="7">
        <f t="shared" ca="1" si="83"/>
        <v>912</v>
      </c>
      <c r="N319" s="44">
        <f t="shared" ca="1" si="84"/>
        <v>12</v>
      </c>
      <c r="O319" s="94">
        <f t="shared" ca="1" si="85"/>
        <v>3.3627814610304303</v>
      </c>
      <c r="P319" s="94">
        <f t="shared" ca="1" si="86"/>
        <v>33.627814610304306</v>
      </c>
      <c r="Q319" s="94">
        <f t="shared" ca="1" si="87"/>
        <v>33.627814610304306</v>
      </c>
      <c r="R319" s="94">
        <f t="shared" ca="1" si="88"/>
        <v>3.3627814610304307</v>
      </c>
      <c r="S319" s="94">
        <f t="shared" ca="1" si="89"/>
        <v>3.3627814610304303</v>
      </c>
      <c r="T319" s="4">
        <f t="shared" ca="1" si="90"/>
        <v>1.6552709398968371E-5</v>
      </c>
      <c r="U319" s="46">
        <f t="shared" ca="1" si="91"/>
        <v>1333.4258463549552</v>
      </c>
      <c r="V319" s="4">
        <f t="shared" ca="1" si="92"/>
        <v>6.563557815328188E-3</v>
      </c>
      <c r="W319" s="13">
        <f t="shared" ca="1" si="93"/>
        <v>5987.8715943766347</v>
      </c>
      <c r="X319" s="4">
        <f t="shared" ca="1" si="94"/>
        <v>2.9474260985631422E-2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1.7622000000000002E-2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4.9720473000000139E-8</v>
      </c>
      <c r="L320" s="13">
        <f t="shared" ca="1" si="82"/>
        <v>75</v>
      </c>
      <c r="M320" s="7">
        <f t="shared" ca="1" si="83"/>
        <v>925</v>
      </c>
      <c r="N320" s="44">
        <f t="shared" ca="1" si="84"/>
        <v>12</v>
      </c>
      <c r="O320" s="94">
        <f t="shared" ca="1" si="85"/>
        <v>3.3627814610304303</v>
      </c>
      <c r="P320" s="94">
        <f t="shared" ca="1" si="86"/>
        <v>33.627814610304306</v>
      </c>
      <c r="Q320" s="94">
        <f t="shared" ca="1" si="87"/>
        <v>33.627814610304306</v>
      </c>
      <c r="R320" s="94">
        <f t="shared" ca="1" si="88"/>
        <v>3.3627814610304307</v>
      </c>
      <c r="S320" s="94">
        <f t="shared" ca="1" si="89"/>
        <v>3.3627814610304303</v>
      </c>
      <c r="T320" s="4">
        <f t="shared" ca="1" si="90"/>
        <v>1.6719908483806454E-7</v>
      </c>
      <c r="U320" s="46">
        <f t="shared" ca="1" si="91"/>
        <v>1320.4258463549552</v>
      </c>
      <c r="V320" s="4">
        <f t="shared" ca="1" si="92"/>
        <v>6.5652197642193885E-5</v>
      </c>
      <c r="W320" s="13">
        <f t="shared" ca="1" si="93"/>
        <v>5322.552528334787</v>
      </c>
      <c r="X320" s="4">
        <f t="shared" ca="1" si="94"/>
        <v>2.6463982927615225E-4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1.7622000000000002E-2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1.6740900000000061E-10</v>
      </c>
      <c r="L321" s="13">
        <f t="shared" ca="1" si="82"/>
        <v>62</v>
      </c>
      <c r="M321" s="7">
        <f t="shared" ca="1" si="83"/>
        <v>938</v>
      </c>
      <c r="N321" s="44">
        <f t="shared" ca="1" si="84"/>
        <v>12</v>
      </c>
      <c r="O321" s="94">
        <f t="shared" ca="1" si="85"/>
        <v>3.3627814610304303</v>
      </c>
      <c r="P321" s="94">
        <f t="shared" ca="1" si="86"/>
        <v>33.627814610304306</v>
      </c>
      <c r="Q321" s="94">
        <f t="shared" ca="1" si="87"/>
        <v>33.627814610304306</v>
      </c>
      <c r="R321" s="94">
        <f t="shared" ca="1" si="88"/>
        <v>3.3627814610304307</v>
      </c>
      <c r="S321" s="94">
        <f t="shared" ca="1" si="89"/>
        <v>3.3627814610304303</v>
      </c>
      <c r="T321" s="4">
        <f t="shared" ca="1" si="90"/>
        <v>5.6295988160964536E-10</v>
      </c>
      <c r="U321" s="46">
        <f t="shared" ca="1" si="91"/>
        <v>1307.4258463549552</v>
      </c>
      <c r="V321" s="4">
        <f t="shared" ca="1" si="92"/>
        <v>2.1887485351243749E-7</v>
      </c>
      <c r="W321" s="13">
        <f t="shared" ca="1" si="93"/>
        <v>4657.2334622929384</v>
      </c>
      <c r="X321" s="4">
        <f t="shared" ca="1" si="94"/>
        <v>7.7966279668900133E-7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1.7622000000000002E-2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153</v>
      </c>
      <c r="M322" s="7">
        <f t="shared" ca="1" si="83"/>
        <v>847</v>
      </c>
      <c r="N322" s="44">
        <f t="shared" ca="1" si="84"/>
        <v>11</v>
      </c>
      <c r="O322" s="94">
        <f t="shared" ca="1" si="85"/>
        <v>3.1221710451031068</v>
      </c>
      <c r="P322" s="94">
        <f t="shared" ca="1" si="86"/>
        <v>31.221710451031072</v>
      </c>
      <c r="Q322" s="94">
        <f t="shared" ca="1" si="87"/>
        <v>31.221710451031072</v>
      </c>
      <c r="R322" s="94">
        <f t="shared" ca="1" si="88"/>
        <v>3.1221710451031073</v>
      </c>
      <c r="S322" s="94">
        <f t="shared" ca="1" si="89"/>
        <v>3.1221710451031068</v>
      </c>
      <c r="T322" s="4">
        <f t="shared" ca="1" si="90"/>
        <v>0</v>
      </c>
      <c r="U322" s="46">
        <f t="shared" ca="1" si="91"/>
        <v>1320.8489930120361</v>
      </c>
      <c r="V322" s="4">
        <f t="shared" ca="1" si="92"/>
        <v>0</v>
      </c>
      <c r="W322" s="13">
        <f t="shared" ca="1" si="93"/>
        <v>5165.5997035880337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1.7622000000000002E-2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140</v>
      </c>
      <c r="M323" s="7">
        <f t="shared" ca="1" si="83"/>
        <v>860</v>
      </c>
      <c r="N323" s="44">
        <f t="shared" ca="1" si="84"/>
        <v>11</v>
      </c>
      <c r="O323" s="94">
        <f t="shared" ca="1" si="85"/>
        <v>3.1221710451031068</v>
      </c>
      <c r="P323" s="94">
        <f t="shared" ca="1" si="86"/>
        <v>31.221710451031072</v>
      </c>
      <c r="Q323" s="94">
        <f t="shared" ca="1" si="87"/>
        <v>31.221710451031072</v>
      </c>
      <c r="R323" s="94">
        <f t="shared" ca="1" si="88"/>
        <v>3.1221710451031073</v>
      </c>
      <c r="S323" s="94">
        <f t="shared" ca="1" si="89"/>
        <v>3.1221710451031068</v>
      </c>
      <c r="T323" s="4">
        <f t="shared" ca="1" si="90"/>
        <v>0</v>
      </c>
      <c r="U323" s="46">
        <f t="shared" ca="1" si="91"/>
        <v>1307.8489930120361</v>
      </c>
      <c r="V323" s="4">
        <f t="shared" ca="1" si="92"/>
        <v>0</v>
      </c>
      <c r="W323" s="13">
        <f t="shared" ca="1" si="93"/>
        <v>4500.2806375461851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1.7622000000000002E-2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12</v>
      </c>
      <c r="O324" s="94">
        <f t="shared" ca="1" si="85"/>
        <v>3.3627814610304303</v>
      </c>
      <c r="P324" s="94">
        <f t="shared" ca="1" si="86"/>
        <v>31.94354169881305</v>
      </c>
      <c r="Q324" s="94">
        <f t="shared" ca="1" si="87"/>
        <v>31.221710451031072</v>
      </c>
      <c r="R324" s="94">
        <f t="shared" ca="1" si="88"/>
        <v>3.158262607492206</v>
      </c>
      <c r="S324" s="94">
        <f t="shared" ca="1" si="89"/>
        <v>3.3627814610304303</v>
      </c>
      <c r="T324" s="4">
        <f t="shared" ca="1" si="90"/>
        <v>0</v>
      </c>
      <c r="U324" s="46">
        <f t="shared" ca="1" si="91"/>
        <v>1372.4258463549552</v>
      </c>
      <c r="V324" s="4">
        <f t="shared" ca="1" si="92"/>
        <v>0</v>
      </c>
      <c r="W324" s="13">
        <f t="shared" ca="1" si="93"/>
        <v>3834.9615715043374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1.7622000000000002E-2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12</v>
      </c>
      <c r="O325" s="94">
        <f t="shared" ca="1" si="85"/>
        <v>3.3627814610304303</v>
      </c>
      <c r="P325" s="94">
        <f t="shared" ca="1" si="86"/>
        <v>33.627814610304306</v>
      </c>
      <c r="Q325" s="94">
        <f t="shared" ca="1" si="87"/>
        <v>32.665372946595014</v>
      </c>
      <c r="R325" s="94">
        <f t="shared" ca="1" si="88"/>
        <v>3.3146593778449658</v>
      </c>
      <c r="S325" s="94">
        <f t="shared" ca="1" si="89"/>
        <v>3.3627814610304303</v>
      </c>
      <c r="T325" s="4">
        <f t="shared" ca="1" si="90"/>
        <v>0</v>
      </c>
      <c r="U325" s="46">
        <f t="shared" ca="1" si="91"/>
        <v>1359.4258463549552</v>
      </c>
      <c r="V325" s="4">
        <f t="shared" ca="1" si="92"/>
        <v>0</v>
      </c>
      <c r="W325" s="13">
        <f t="shared" ca="1" si="93"/>
        <v>3169.6425054624888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1.7622000000000002E-2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8.4638114441100008E-4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3.3627814610304303</v>
      </c>
      <c r="P326" s="94">
        <f t="shared" ca="1" si="86"/>
        <v>33.627814610304306</v>
      </c>
      <c r="Q326" s="94">
        <f t="shared" ca="1" si="87"/>
        <v>33.627814610304306</v>
      </c>
      <c r="R326" s="94">
        <f t="shared" ca="1" si="88"/>
        <v>3.3627814610304307</v>
      </c>
      <c r="S326" s="94">
        <f t="shared" ca="1" si="89"/>
        <v>3.3627814610304303</v>
      </c>
      <c r="T326" s="4">
        <f t="shared" ca="1" si="90"/>
        <v>2.8461948213910305E-3</v>
      </c>
      <c r="U326" s="46">
        <f t="shared" ca="1" si="91"/>
        <v>1346.4258463549552</v>
      </c>
      <c r="V326" s="4">
        <f t="shared" ca="1" si="92"/>
        <v>1.1395894487024563</v>
      </c>
      <c r="W326" s="13">
        <f t="shared" ca="1" si="93"/>
        <v>2504.3234394206406</v>
      </c>
      <c r="X326" s="4">
        <f t="shared" ca="1" si="94"/>
        <v>2.1196121386321338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1.7622000000000002E-2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2.5647913467000026E-5</v>
      </c>
      <c r="L327" s="13">
        <f t="shared" ca="1" si="82"/>
        <v>88</v>
      </c>
      <c r="M327" s="7">
        <f t="shared" ca="1" si="83"/>
        <v>912</v>
      </c>
      <c r="N327" s="44">
        <f t="shared" ca="1" si="84"/>
        <v>12</v>
      </c>
      <c r="O327" s="94">
        <f t="shared" ca="1" si="85"/>
        <v>3.3627814610304303</v>
      </c>
      <c r="P327" s="94">
        <f t="shared" ca="1" si="86"/>
        <v>33.627814610304306</v>
      </c>
      <c r="Q327" s="94">
        <f t="shared" ca="1" si="87"/>
        <v>33.627814610304306</v>
      </c>
      <c r="R327" s="94">
        <f t="shared" ca="1" si="88"/>
        <v>3.3627814610304307</v>
      </c>
      <c r="S327" s="94">
        <f t="shared" ca="1" si="89"/>
        <v>3.3627814610304303</v>
      </c>
      <c r="T327" s="4">
        <f t="shared" ca="1" si="90"/>
        <v>8.6248327920940393E-5</v>
      </c>
      <c r="U327" s="46">
        <f t="shared" ca="1" si="91"/>
        <v>1333.4258463549552</v>
      </c>
      <c r="V327" s="4">
        <f t="shared" ca="1" si="92"/>
        <v>3.4199590721973164E-2</v>
      </c>
      <c r="W327" s="13">
        <f t="shared" ca="1" si="93"/>
        <v>1839.0043733787923</v>
      </c>
      <c r="X327" s="4">
        <f t="shared" ca="1" si="94"/>
        <v>4.7166625033853868E-2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1.7622000000000002E-2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2.5906983300000056E-7</v>
      </c>
      <c r="L328" s="13">
        <f t="shared" ca="1" si="82"/>
        <v>75</v>
      </c>
      <c r="M328" s="7">
        <f t="shared" ca="1" si="83"/>
        <v>925</v>
      </c>
      <c r="N328" s="44">
        <f t="shared" ca="1" si="84"/>
        <v>12</v>
      </c>
      <c r="O328" s="94">
        <f t="shared" ca="1" si="85"/>
        <v>3.3627814610304303</v>
      </c>
      <c r="P328" s="94">
        <f t="shared" ca="1" si="86"/>
        <v>33.627814610304306</v>
      </c>
      <c r="Q328" s="94">
        <f t="shared" ca="1" si="87"/>
        <v>33.627814610304306</v>
      </c>
      <c r="R328" s="94">
        <f t="shared" ca="1" si="88"/>
        <v>3.3627814610304307</v>
      </c>
      <c r="S328" s="94">
        <f t="shared" ca="1" si="89"/>
        <v>3.3627814610304303</v>
      </c>
      <c r="T328" s="4">
        <f t="shared" ca="1" si="90"/>
        <v>8.7119523152465144E-7</v>
      </c>
      <c r="U328" s="46">
        <f t="shared" ca="1" si="91"/>
        <v>1320.4258463549552</v>
      </c>
      <c r="V328" s="4">
        <f t="shared" ca="1" si="92"/>
        <v>3.4208250350406262E-4</v>
      </c>
      <c r="W328" s="13">
        <f t="shared" ca="1" si="93"/>
        <v>1173.6853073369441</v>
      </c>
      <c r="X328" s="4">
        <f t="shared" ca="1" si="94"/>
        <v>3.0406645656633647E-4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1.7622000000000002E-2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8.7228900000000257E-10</v>
      </c>
      <c r="L329" s="13">
        <f t="shared" ca="1" si="82"/>
        <v>62</v>
      </c>
      <c r="M329" s="7">
        <f t="shared" ca="1" si="83"/>
        <v>938</v>
      </c>
      <c r="N329" s="44">
        <f t="shared" ca="1" si="84"/>
        <v>12</v>
      </c>
      <c r="O329" s="94">
        <f t="shared" ca="1" si="85"/>
        <v>3.3627814610304303</v>
      </c>
      <c r="P329" s="94">
        <f t="shared" ca="1" si="86"/>
        <v>33.627814610304306</v>
      </c>
      <c r="Q329" s="94">
        <f t="shared" ca="1" si="87"/>
        <v>33.627814610304306</v>
      </c>
      <c r="R329" s="94">
        <f t="shared" ca="1" si="88"/>
        <v>3.3627814610304307</v>
      </c>
      <c r="S329" s="94">
        <f t="shared" ca="1" si="89"/>
        <v>3.3627814610304303</v>
      </c>
      <c r="T329" s="4">
        <f t="shared" ca="1" si="90"/>
        <v>2.9333172778607817E-9</v>
      </c>
      <c r="U329" s="46">
        <f t="shared" ca="1" si="91"/>
        <v>1307.4258463549552</v>
      </c>
      <c r="V329" s="4">
        <f t="shared" ca="1" si="92"/>
        <v>1.1404531840911208E-6</v>
      </c>
      <c r="W329" s="13">
        <f t="shared" ca="1" si="93"/>
        <v>508.36624129509602</v>
      </c>
      <c r="X329" s="4">
        <f t="shared" ca="1" si="94"/>
        <v>4.4344228025305932E-7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1.7622000000000002E-2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3.3627814610304303</v>
      </c>
      <c r="P330" s="94">
        <f t="shared" ca="1" si="86"/>
        <v>33.627814610304306</v>
      </c>
      <c r="Q330" s="94">
        <f t="shared" ca="1" si="87"/>
        <v>33.627814610304306</v>
      </c>
      <c r="R330" s="94">
        <f t="shared" ca="1" si="88"/>
        <v>3.3627814610304307</v>
      </c>
      <c r="S330" s="94">
        <f t="shared" ca="1" si="89"/>
        <v>3.3627814610304303</v>
      </c>
      <c r="T330" s="4">
        <f t="shared" ca="1" si="90"/>
        <v>0</v>
      </c>
      <c r="U330" s="46">
        <f t="shared" ca="1" si="91"/>
        <v>1336.4258463549552</v>
      </c>
      <c r="V330" s="4">
        <f t="shared" ca="1" si="92"/>
        <v>0</v>
      </c>
      <c r="W330" s="13">
        <f t="shared" ca="1" si="93"/>
        <v>4657.2334622929375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1.7622000000000002E-2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3.3627814610304303</v>
      </c>
      <c r="P331" s="94">
        <f t="shared" ca="1" si="86"/>
        <v>33.627814610304306</v>
      </c>
      <c r="Q331" s="94">
        <f t="shared" ca="1" si="87"/>
        <v>33.627814610304306</v>
      </c>
      <c r="R331" s="94">
        <f t="shared" ca="1" si="88"/>
        <v>3.3627814610304307</v>
      </c>
      <c r="S331" s="94">
        <f t="shared" ca="1" si="89"/>
        <v>3.3627814610304303</v>
      </c>
      <c r="T331" s="4">
        <f t="shared" ca="1" si="90"/>
        <v>0</v>
      </c>
      <c r="U331" s="46">
        <f t="shared" ca="1" si="91"/>
        <v>1323.4258463549552</v>
      </c>
      <c r="V331" s="4">
        <f t="shared" ca="1" si="92"/>
        <v>0</v>
      </c>
      <c r="W331" s="13">
        <f t="shared" ca="1" si="93"/>
        <v>3991.9143962510893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1.7622000000000002E-2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12</v>
      </c>
      <c r="O332" s="94">
        <f t="shared" ca="1" si="85"/>
        <v>3.3627814610304303</v>
      </c>
      <c r="P332" s="94">
        <f t="shared" ca="1" si="86"/>
        <v>33.627814610304306</v>
      </c>
      <c r="Q332" s="94">
        <f t="shared" ca="1" si="87"/>
        <v>33.627814610304306</v>
      </c>
      <c r="R332" s="94">
        <f t="shared" ca="1" si="88"/>
        <v>3.3627814610304307</v>
      </c>
      <c r="S332" s="94">
        <f t="shared" ca="1" si="89"/>
        <v>3.3627814610304303</v>
      </c>
      <c r="T332" s="4">
        <f t="shared" ca="1" si="90"/>
        <v>0</v>
      </c>
      <c r="U332" s="46">
        <f t="shared" ca="1" si="91"/>
        <v>1310.4258463549552</v>
      </c>
      <c r="V332" s="4">
        <f t="shared" ca="1" si="92"/>
        <v>0</v>
      </c>
      <c r="W332" s="13">
        <f t="shared" ca="1" si="93"/>
        <v>3326.5953302092412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1.7622000000000002E-2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12</v>
      </c>
      <c r="O333" s="94">
        <f t="shared" ca="1" si="85"/>
        <v>3.3627814610304303</v>
      </c>
      <c r="P333" s="94">
        <f t="shared" ca="1" si="86"/>
        <v>33.627814610304306</v>
      </c>
      <c r="Q333" s="94">
        <f t="shared" ca="1" si="87"/>
        <v>33.627814610304306</v>
      </c>
      <c r="R333" s="94">
        <f t="shared" ca="1" si="88"/>
        <v>3.3627814610304307</v>
      </c>
      <c r="S333" s="94">
        <f t="shared" ca="1" si="89"/>
        <v>3.3627814610304303</v>
      </c>
      <c r="T333" s="4">
        <f t="shared" ca="1" si="90"/>
        <v>0</v>
      </c>
      <c r="U333" s="46">
        <f t="shared" ca="1" si="91"/>
        <v>1297.4258463549552</v>
      </c>
      <c r="V333" s="4">
        <f t="shared" ca="1" si="92"/>
        <v>0</v>
      </c>
      <c r="W333" s="13">
        <f t="shared" ca="1" si="93"/>
        <v>2661.2762641673926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1.7622000000000002E-2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8.5493044890000069E-6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13</v>
      </c>
      <c r="O334" s="94">
        <f t="shared" ca="1" si="85"/>
        <v>3.6066512348729369</v>
      </c>
      <c r="P334" s="94">
        <f t="shared" ca="1" si="86"/>
        <v>36.066512348729368</v>
      </c>
      <c r="Q334" s="94">
        <f t="shared" ca="1" si="87"/>
        <v>34.115554157989315</v>
      </c>
      <c r="R334" s="94">
        <f t="shared" ca="1" si="88"/>
        <v>3.5091033253359343</v>
      </c>
      <c r="S334" s="94">
        <f t="shared" ca="1" si="89"/>
        <v>3.6066512348729369</v>
      </c>
      <c r="T334" s="4">
        <f t="shared" ca="1" si="90"/>
        <v>3.0834359592556615E-5</v>
      </c>
      <c r="U334" s="46">
        <f t="shared" ca="1" si="91"/>
        <v>1363.0535716229474</v>
      </c>
      <c r="V334" s="4">
        <f t="shared" ca="1" si="92"/>
        <v>1.1653160018623557E-2</v>
      </c>
      <c r="W334" s="13">
        <f t="shared" ca="1" si="93"/>
        <v>1995.9571981255447</v>
      </c>
      <c r="X334" s="4">
        <f t="shared" ca="1" si="94"/>
        <v>1.7064045833786595E-2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1.7622000000000002E-2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2.5906983300000046E-7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3.6066512348729369</v>
      </c>
      <c r="P335" s="94">
        <f t="shared" ca="1" si="86"/>
        <v>36.066512348729368</v>
      </c>
      <c r="Q335" s="94">
        <f t="shared" ca="1" si="87"/>
        <v>36.066512348729368</v>
      </c>
      <c r="R335" s="94">
        <f t="shared" ca="1" si="88"/>
        <v>3.6066512348729369</v>
      </c>
      <c r="S335" s="94">
        <f t="shared" ca="1" si="89"/>
        <v>3.6066512348729369</v>
      </c>
      <c r="T335" s="4">
        <f t="shared" ca="1" si="90"/>
        <v>9.3437453310777716E-7</v>
      </c>
      <c r="U335" s="46">
        <f t="shared" ca="1" si="91"/>
        <v>1350.0535716229474</v>
      </c>
      <c r="V335" s="4">
        <f t="shared" ca="1" si="92"/>
        <v>3.4975815334141116E-4</v>
      </c>
      <c r="W335" s="13">
        <f t="shared" ca="1" si="93"/>
        <v>1330.6381320836963</v>
      </c>
      <c r="X335" s="4">
        <f t="shared" ca="1" si="94"/>
        <v>3.4472819866235575E-4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1.7622000000000002E-2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2.6168670000000076E-9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3.6066512348729369</v>
      </c>
      <c r="P336" s="94">
        <f t="shared" ca="1" si="86"/>
        <v>36.066512348729368</v>
      </c>
      <c r="Q336" s="94">
        <f t="shared" ca="1" si="87"/>
        <v>36.066512348729368</v>
      </c>
      <c r="R336" s="94">
        <f t="shared" ca="1" si="88"/>
        <v>3.6066512348729369</v>
      </c>
      <c r="S336" s="94">
        <f t="shared" ca="1" si="89"/>
        <v>3.6066512348729369</v>
      </c>
      <c r="T336" s="4">
        <f t="shared" ca="1" si="90"/>
        <v>9.4381265970482661E-9</v>
      </c>
      <c r="U336" s="46">
        <f t="shared" ca="1" si="91"/>
        <v>1337.0535716229474</v>
      </c>
      <c r="V336" s="4">
        <f t="shared" ca="1" si="92"/>
        <v>3.4988913688122378E-6</v>
      </c>
      <c r="W336" s="13">
        <f t="shared" ca="1" si="93"/>
        <v>665.31906604184815</v>
      </c>
      <c r="X336" s="4">
        <f t="shared" ca="1" si="94"/>
        <v>1.741051508395738E-6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1.7622000000000002E-2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8.8110000000000326E-12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3.6066512348729369</v>
      </c>
      <c r="P337" s="94">
        <f t="shared" ca="1" si="86"/>
        <v>36.066512348729368</v>
      </c>
      <c r="Q337" s="94">
        <f t="shared" ca="1" si="87"/>
        <v>36.066512348729368</v>
      </c>
      <c r="R337" s="94">
        <f t="shared" ca="1" si="88"/>
        <v>3.6066512348729369</v>
      </c>
      <c r="S337" s="94">
        <f t="shared" ca="1" si="89"/>
        <v>3.6066512348729369</v>
      </c>
      <c r="T337" s="4">
        <f t="shared" ca="1" si="90"/>
        <v>3.1778204030465562E-11</v>
      </c>
      <c r="U337" s="46">
        <f t="shared" ca="1" si="91"/>
        <v>1324.0535716229474</v>
      </c>
      <c r="V337" s="4">
        <f t="shared" ca="1" si="92"/>
        <v>1.1666236019569833E-8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215</v>
      </c>
      <c r="M338" s="7">
        <f t="shared" ref="M338:M401" ca="1" si="102">MAX(Set1MinTP-(L338+Set1Regain), 0)</f>
        <v>785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2.8734756952889686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28.734756952889683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28.734756952889683</v>
      </c>
      <c r="R338" s="94">
        <f t="shared" ref="R338:R401" ca="1" si="107">(P338+Q338)/20</f>
        <v>2.8734756952889682</v>
      </c>
      <c r="S338" s="94">
        <f t="shared" ref="S338:S401" ca="1" si="108">R338*Set1ConserveTP + O338*(1-Set1ConserveTP)</f>
        <v>2.8734756952889686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1302.6654207205322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9822.833165880973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11</v>
      </c>
      <c r="O339" s="94">
        <f t="shared" ca="1" si="104"/>
        <v>3.1221710451031068</v>
      </c>
      <c r="P339" s="94">
        <f t="shared" ca="1" si="105"/>
        <v>30.475624401588647</v>
      </c>
      <c r="Q339" s="94">
        <f t="shared" ca="1" si="106"/>
        <v>28.734756952889683</v>
      </c>
      <c r="R339" s="94">
        <f t="shared" ca="1" si="107"/>
        <v>2.9605190677239164</v>
      </c>
      <c r="S339" s="94">
        <f t="shared" ca="1" si="108"/>
        <v>3.1221710451031068</v>
      </c>
      <c r="T339" s="4">
        <f t="shared" ca="1" si="109"/>
        <v>0</v>
      </c>
      <c r="U339" s="46">
        <f t="shared" ca="1" si="110"/>
        <v>1369.8489930120361</v>
      </c>
      <c r="V339" s="4">
        <f t="shared" ca="1" si="111"/>
        <v>0</v>
      </c>
      <c r="W339" s="13">
        <f t="shared" ca="1" si="112"/>
        <v>9157.5140998391234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189</v>
      </c>
      <c r="M340" s="7">
        <f t="shared" ca="1" si="102"/>
        <v>811</v>
      </c>
      <c r="N340" s="44">
        <f t="shared" ca="1" si="103"/>
        <v>11</v>
      </c>
      <c r="O340" s="94">
        <f t="shared" ca="1" si="104"/>
        <v>3.1221710451031068</v>
      </c>
      <c r="P340" s="94">
        <f t="shared" ca="1" si="105"/>
        <v>31.221710451031072</v>
      </c>
      <c r="Q340" s="94">
        <f t="shared" ca="1" si="106"/>
        <v>31.221710451031072</v>
      </c>
      <c r="R340" s="94">
        <f t="shared" ca="1" si="107"/>
        <v>3.1221710451031073</v>
      </c>
      <c r="S340" s="94">
        <f t="shared" ca="1" si="108"/>
        <v>3.1221710451031068</v>
      </c>
      <c r="T340" s="4">
        <f t="shared" ca="1" si="109"/>
        <v>0</v>
      </c>
      <c r="U340" s="46">
        <f t="shared" ca="1" si="110"/>
        <v>1356.8489930120361</v>
      </c>
      <c r="V340" s="4">
        <f t="shared" ca="1" si="111"/>
        <v>0</v>
      </c>
      <c r="W340" s="13">
        <f t="shared" ca="1" si="112"/>
        <v>8492.1950337972758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176</v>
      </c>
      <c r="M341" s="7">
        <f t="shared" ca="1" si="102"/>
        <v>824</v>
      </c>
      <c r="N341" s="44">
        <f t="shared" ca="1" si="103"/>
        <v>11</v>
      </c>
      <c r="O341" s="94">
        <f t="shared" ca="1" si="104"/>
        <v>3.1221710451031068</v>
      </c>
      <c r="P341" s="94">
        <f t="shared" ca="1" si="105"/>
        <v>31.221710451031072</v>
      </c>
      <c r="Q341" s="94">
        <f t="shared" ca="1" si="106"/>
        <v>31.221710451031072</v>
      </c>
      <c r="R341" s="94">
        <f t="shared" ca="1" si="107"/>
        <v>3.1221710451031073</v>
      </c>
      <c r="S341" s="94">
        <f t="shared" ca="1" si="108"/>
        <v>3.1221710451031068</v>
      </c>
      <c r="T341" s="4">
        <f t="shared" ca="1" si="109"/>
        <v>3.4130420608767899E-2</v>
      </c>
      <c r="U341" s="46">
        <f t="shared" ca="1" si="110"/>
        <v>1343.8489930120361</v>
      </c>
      <c r="V341" s="4">
        <f t="shared" ca="1" si="111"/>
        <v>14.690460805505067</v>
      </c>
      <c r="W341" s="13">
        <f t="shared" ca="1" si="112"/>
        <v>7826.8759677554272</v>
      </c>
      <c r="X341" s="4">
        <f t="shared" ca="1" si="113"/>
        <v>85.560517016238023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163</v>
      </c>
      <c r="M342" s="7">
        <f t="shared" ca="1" si="102"/>
        <v>837</v>
      </c>
      <c r="N342" s="44">
        <f t="shared" ca="1" si="103"/>
        <v>11</v>
      </c>
      <c r="O342" s="94">
        <f t="shared" ca="1" si="104"/>
        <v>3.1221710451031068</v>
      </c>
      <c r="P342" s="94">
        <f t="shared" ca="1" si="105"/>
        <v>31.221710451031072</v>
      </c>
      <c r="Q342" s="94">
        <f t="shared" ca="1" si="106"/>
        <v>31.221710451031072</v>
      </c>
      <c r="R342" s="94">
        <f t="shared" ca="1" si="107"/>
        <v>3.1221710451031073</v>
      </c>
      <c r="S342" s="94">
        <f t="shared" ca="1" si="108"/>
        <v>3.1221710451031068</v>
      </c>
      <c r="T342" s="4">
        <f t="shared" ca="1" si="109"/>
        <v>1.3790068932835527E-3</v>
      </c>
      <c r="U342" s="46">
        <f t="shared" ca="1" si="110"/>
        <v>1330.8489930120361</v>
      </c>
      <c r="V342" s="4">
        <f t="shared" ca="1" si="111"/>
        <v>0.58781210534942518</v>
      </c>
      <c r="W342" s="13">
        <f t="shared" ca="1" si="112"/>
        <v>7161.5569017135795</v>
      </c>
      <c r="X342" s="4">
        <f t="shared" ca="1" si="113"/>
        <v>3.1631311005830201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150</v>
      </c>
      <c r="M343" s="7">
        <f t="shared" ca="1" si="102"/>
        <v>850</v>
      </c>
      <c r="N343" s="44">
        <f t="shared" ca="1" si="103"/>
        <v>11</v>
      </c>
      <c r="O343" s="94">
        <f t="shared" ca="1" si="104"/>
        <v>3.1221710451031068</v>
      </c>
      <c r="P343" s="94">
        <f t="shared" ca="1" si="105"/>
        <v>31.221710451031072</v>
      </c>
      <c r="Q343" s="94">
        <f t="shared" ca="1" si="106"/>
        <v>31.221710451031072</v>
      </c>
      <c r="R343" s="94">
        <f t="shared" ca="1" si="107"/>
        <v>3.1221710451031073</v>
      </c>
      <c r="S343" s="94">
        <f t="shared" ca="1" si="108"/>
        <v>3.1221710451031068</v>
      </c>
      <c r="T343" s="4">
        <f t="shared" ca="1" si="109"/>
        <v>2.0894043837629609E-5</v>
      </c>
      <c r="U343" s="46">
        <f t="shared" ca="1" si="110"/>
        <v>1317.8489930120361</v>
      </c>
      <c r="V343" s="4">
        <f t="shared" ca="1" si="111"/>
        <v>8.8192460418068455E-3</v>
      </c>
      <c r="W343" s="13">
        <f t="shared" ca="1" si="112"/>
        <v>6496.2378356717309</v>
      </c>
      <c r="X343" s="4">
        <f t="shared" ca="1" si="113"/>
        <v>4.3473812343202606E-2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137</v>
      </c>
      <c r="M344" s="7">
        <f t="shared" ca="1" si="102"/>
        <v>863</v>
      </c>
      <c r="N344" s="44">
        <f t="shared" ca="1" si="103"/>
        <v>11</v>
      </c>
      <c r="O344" s="94">
        <f t="shared" ca="1" si="104"/>
        <v>3.1221710451031068</v>
      </c>
      <c r="P344" s="94">
        <f t="shared" ca="1" si="105"/>
        <v>31.221710451031072</v>
      </c>
      <c r="Q344" s="94">
        <f t="shared" ca="1" si="106"/>
        <v>31.221710451031072</v>
      </c>
      <c r="R344" s="94">
        <f t="shared" ca="1" si="107"/>
        <v>3.1221710451031073</v>
      </c>
      <c r="S344" s="94">
        <f t="shared" ca="1" si="108"/>
        <v>3.1221710451031068</v>
      </c>
      <c r="T344" s="4">
        <f t="shared" ca="1" si="109"/>
        <v>1.4070063190322979E-7</v>
      </c>
      <c r="U344" s="46">
        <f t="shared" ca="1" si="110"/>
        <v>1304.8489930120361</v>
      </c>
      <c r="V344" s="4">
        <f t="shared" ca="1" si="111"/>
        <v>5.8803017260389575E-5</v>
      </c>
      <c r="W344" s="13">
        <f t="shared" ca="1" si="112"/>
        <v>5830.9187696298832</v>
      </c>
      <c r="X344" s="4">
        <f t="shared" ca="1" si="113"/>
        <v>2.6277034269153385E-4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124</v>
      </c>
      <c r="M345" s="7">
        <f t="shared" ca="1" si="102"/>
        <v>876</v>
      </c>
      <c r="N345" s="44">
        <f t="shared" ca="1" si="103"/>
        <v>12</v>
      </c>
      <c r="O345" s="94">
        <f t="shared" ca="1" si="104"/>
        <v>3.3627814610304303</v>
      </c>
      <c r="P345" s="94">
        <f t="shared" ca="1" si="105"/>
        <v>32.665372946595014</v>
      </c>
      <c r="Q345" s="94">
        <f t="shared" ca="1" si="106"/>
        <v>31.221710451031072</v>
      </c>
      <c r="R345" s="94">
        <f t="shared" ca="1" si="107"/>
        <v>3.1943541698813043</v>
      </c>
      <c r="S345" s="94">
        <f t="shared" ca="1" si="108"/>
        <v>3.3627814610304303</v>
      </c>
      <c r="T345" s="4">
        <f t="shared" ca="1" si="109"/>
        <v>3.8268621165599493E-10</v>
      </c>
      <c r="U345" s="46">
        <f t="shared" ca="1" si="110"/>
        <v>1369.4258463549552</v>
      </c>
      <c r="V345" s="4">
        <f t="shared" ca="1" si="111"/>
        <v>1.5584134602811767E-7</v>
      </c>
      <c r="W345" s="13">
        <f t="shared" ca="1" si="112"/>
        <v>5165.5997035880346</v>
      </c>
      <c r="X345" s="4">
        <f t="shared" ca="1" si="113"/>
        <v>5.8784782906817236E-7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153</v>
      </c>
      <c r="M346" s="7">
        <f t="shared" ca="1" si="102"/>
        <v>847</v>
      </c>
      <c r="N346" s="44">
        <f t="shared" ca="1" si="103"/>
        <v>11</v>
      </c>
      <c r="O346" s="94">
        <f t="shared" ca="1" si="104"/>
        <v>3.1221710451031068</v>
      </c>
      <c r="P346" s="94">
        <f t="shared" ca="1" si="105"/>
        <v>31.221710451031072</v>
      </c>
      <c r="Q346" s="94">
        <f t="shared" ca="1" si="106"/>
        <v>31.221710451031072</v>
      </c>
      <c r="R346" s="94">
        <f t="shared" ca="1" si="107"/>
        <v>3.1221710451031073</v>
      </c>
      <c r="S346" s="94">
        <f t="shared" ca="1" si="108"/>
        <v>3.1221710451031068</v>
      </c>
      <c r="T346" s="4">
        <f t="shared" ca="1" si="109"/>
        <v>0</v>
      </c>
      <c r="U346" s="46">
        <f t="shared" ca="1" si="110"/>
        <v>1320.8489930120361</v>
      </c>
      <c r="V346" s="4">
        <f t="shared" ca="1" si="111"/>
        <v>0</v>
      </c>
      <c r="W346" s="13">
        <f t="shared" ca="1" si="112"/>
        <v>9314.4669245858749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140</v>
      </c>
      <c r="M347" s="7">
        <f t="shared" ca="1" si="102"/>
        <v>860</v>
      </c>
      <c r="N347" s="44">
        <f t="shared" ca="1" si="103"/>
        <v>11</v>
      </c>
      <c r="O347" s="94">
        <f t="shared" ca="1" si="104"/>
        <v>3.1221710451031068</v>
      </c>
      <c r="P347" s="94">
        <f t="shared" ca="1" si="105"/>
        <v>31.221710451031072</v>
      </c>
      <c r="Q347" s="94">
        <f t="shared" ca="1" si="106"/>
        <v>31.221710451031072</v>
      </c>
      <c r="R347" s="94">
        <f t="shared" ca="1" si="107"/>
        <v>3.1221710451031073</v>
      </c>
      <c r="S347" s="94">
        <f t="shared" ca="1" si="108"/>
        <v>3.1221710451031068</v>
      </c>
      <c r="T347" s="4">
        <f t="shared" ca="1" si="109"/>
        <v>0</v>
      </c>
      <c r="U347" s="46">
        <f t="shared" ca="1" si="110"/>
        <v>1307.8489930120361</v>
      </c>
      <c r="V347" s="4">
        <f t="shared" ca="1" si="111"/>
        <v>0</v>
      </c>
      <c r="W347" s="13">
        <f t="shared" ca="1" si="112"/>
        <v>8649.1478585440273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12</v>
      </c>
      <c r="O348" s="94">
        <f t="shared" ca="1" si="104"/>
        <v>3.3627814610304303</v>
      </c>
      <c r="P348" s="94">
        <f t="shared" ca="1" si="105"/>
        <v>31.94354169881305</v>
      </c>
      <c r="Q348" s="94">
        <f t="shared" ca="1" si="106"/>
        <v>31.221710451031072</v>
      </c>
      <c r="R348" s="94">
        <f t="shared" ca="1" si="107"/>
        <v>3.158262607492206</v>
      </c>
      <c r="S348" s="94">
        <f t="shared" ca="1" si="108"/>
        <v>3.3627814610304303</v>
      </c>
      <c r="T348" s="4">
        <f t="shared" ca="1" si="109"/>
        <v>0</v>
      </c>
      <c r="U348" s="46">
        <f t="shared" ca="1" si="110"/>
        <v>1372.4258463549552</v>
      </c>
      <c r="V348" s="4">
        <f t="shared" ca="1" si="111"/>
        <v>0</v>
      </c>
      <c r="W348" s="13">
        <f t="shared" ca="1" si="112"/>
        <v>7983.8287925021796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12</v>
      </c>
      <c r="O349" s="94">
        <f t="shared" ca="1" si="104"/>
        <v>3.3627814610304303</v>
      </c>
      <c r="P349" s="94">
        <f t="shared" ca="1" si="105"/>
        <v>33.627814610304306</v>
      </c>
      <c r="Q349" s="94">
        <f t="shared" ca="1" si="106"/>
        <v>32.665372946595014</v>
      </c>
      <c r="R349" s="94">
        <f t="shared" ca="1" si="107"/>
        <v>3.3146593778449658</v>
      </c>
      <c r="S349" s="94">
        <f t="shared" ca="1" si="108"/>
        <v>3.3627814610304303</v>
      </c>
      <c r="T349" s="4">
        <f t="shared" ca="1" si="109"/>
        <v>3.713200484835991E-4</v>
      </c>
      <c r="U349" s="46">
        <f t="shared" ca="1" si="110"/>
        <v>1359.4258463549552</v>
      </c>
      <c r="V349" s="4">
        <f t="shared" ca="1" si="111"/>
        <v>0.15010849709624108</v>
      </c>
      <c r="W349" s="13">
        <f t="shared" ca="1" si="112"/>
        <v>7318.509726460331</v>
      </c>
      <c r="X349" s="4">
        <f t="shared" ca="1" si="113"/>
        <v>0.80811358631203978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3.3627814610304303</v>
      </c>
      <c r="P350" s="94">
        <f t="shared" ca="1" si="105"/>
        <v>33.627814610304306</v>
      </c>
      <c r="Q350" s="94">
        <f t="shared" ca="1" si="106"/>
        <v>33.627814610304306</v>
      </c>
      <c r="R350" s="94">
        <f t="shared" ca="1" si="107"/>
        <v>3.3627814610304307</v>
      </c>
      <c r="S350" s="94">
        <f t="shared" ca="1" si="108"/>
        <v>3.3627814610304303</v>
      </c>
      <c r="T350" s="4">
        <f t="shared" ca="1" si="109"/>
        <v>1.5002830241761594E-5</v>
      </c>
      <c r="U350" s="46">
        <f t="shared" ca="1" si="110"/>
        <v>1346.4258463549552</v>
      </c>
      <c r="V350" s="4">
        <f t="shared" ca="1" si="111"/>
        <v>6.0069911292403117E-3</v>
      </c>
      <c r="W350" s="13">
        <f t="shared" ca="1" si="112"/>
        <v>6653.1906604184833</v>
      </c>
      <c r="X350" s="4">
        <f t="shared" ca="1" si="113"/>
        <v>2.9682776356732436E-2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88</v>
      </c>
      <c r="M351" s="7">
        <f t="shared" ca="1" si="102"/>
        <v>912</v>
      </c>
      <c r="N351" s="44">
        <f t="shared" ca="1" si="103"/>
        <v>12</v>
      </c>
      <c r="O351" s="94">
        <f t="shared" ca="1" si="104"/>
        <v>3.3627814610304303</v>
      </c>
      <c r="P351" s="94">
        <f t="shared" ca="1" si="105"/>
        <v>33.627814610304306</v>
      </c>
      <c r="Q351" s="94">
        <f t="shared" ca="1" si="106"/>
        <v>33.627814610304306</v>
      </c>
      <c r="R351" s="94">
        <f t="shared" ca="1" si="107"/>
        <v>3.3627814610304307</v>
      </c>
      <c r="S351" s="94">
        <f t="shared" ca="1" si="108"/>
        <v>3.3627814610304303</v>
      </c>
      <c r="T351" s="4">
        <f t="shared" ca="1" si="109"/>
        <v>2.2731560972366073E-7</v>
      </c>
      <c r="U351" s="46">
        <f t="shared" ca="1" si="110"/>
        <v>1333.4258463549552</v>
      </c>
      <c r="V351" s="4">
        <f t="shared" ca="1" si="111"/>
        <v>9.0136249648701782E-5</v>
      </c>
      <c r="W351" s="13">
        <f t="shared" ca="1" si="112"/>
        <v>5987.8715943766347</v>
      </c>
      <c r="X351" s="4">
        <f t="shared" ca="1" si="113"/>
        <v>4.0476513213726084E-4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75</v>
      </c>
      <c r="M352" s="7">
        <f t="shared" ca="1" si="102"/>
        <v>925</v>
      </c>
      <c r="N352" s="44">
        <f t="shared" ca="1" si="103"/>
        <v>12</v>
      </c>
      <c r="O352" s="94">
        <f t="shared" ca="1" si="104"/>
        <v>3.3627814610304303</v>
      </c>
      <c r="P352" s="94">
        <f t="shared" ca="1" si="105"/>
        <v>33.627814610304306</v>
      </c>
      <c r="Q352" s="94">
        <f t="shared" ca="1" si="106"/>
        <v>33.627814610304306</v>
      </c>
      <c r="R352" s="94">
        <f t="shared" ca="1" si="107"/>
        <v>3.3627814610304307</v>
      </c>
      <c r="S352" s="94">
        <f t="shared" ca="1" si="108"/>
        <v>3.3627814610304303</v>
      </c>
      <c r="T352" s="4">
        <f t="shared" ca="1" si="109"/>
        <v>1.5307448466239793E-9</v>
      </c>
      <c r="U352" s="46">
        <f t="shared" ca="1" si="110"/>
        <v>1320.4258463549552</v>
      </c>
      <c r="V352" s="4">
        <f t="shared" ca="1" si="111"/>
        <v>6.0106048611247038E-7</v>
      </c>
      <c r="W352" s="13">
        <f t="shared" ca="1" si="112"/>
        <v>5322.552528334787</v>
      </c>
      <c r="X352" s="4">
        <f t="shared" ca="1" si="113"/>
        <v>2.4228365560030603E-6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62</v>
      </c>
      <c r="M353" s="7">
        <f t="shared" ca="1" si="102"/>
        <v>938</v>
      </c>
      <c r="N353" s="44">
        <f t="shared" ca="1" si="103"/>
        <v>12</v>
      </c>
      <c r="O353" s="94">
        <f t="shared" ca="1" si="104"/>
        <v>3.3627814610304303</v>
      </c>
      <c r="P353" s="94">
        <f t="shared" ca="1" si="105"/>
        <v>33.627814610304306</v>
      </c>
      <c r="Q353" s="94">
        <f t="shared" ca="1" si="106"/>
        <v>33.627814610304306</v>
      </c>
      <c r="R353" s="94">
        <f t="shared" ca="1" si="107"/>
        <v>3.3627814610304307</v>
      </c>
      <c r="S353" s="94">
        <f t="shared" ca="1" si="108"/>
        <v>3.3627814610304303</v>
      </c>
      <c r="T353" s="4">
        <f t="shared" ca="1" si="109"/>
        <v>3.8655172894544972E-12</v>
      </c>
      <c r="U353" s="46">
        <f t="shared" ca="1" si="110"/>
        <v>1307.4258463549552</v>
      </c>
      <c r="V353" s="4">
        <f t="shared" ca="1" si="111"/>
        <v>1.5028860103850277E-9</v>
      </c>
      <c r="W353" s="13">
        <f t="shared" ca="1" si="112"/>
        <v>4657.2334622929384</v>
      </c>
      <c r="X353" s="4">
        <f t="shared" ca="1" si="113"/>
        <v>5.3534898649057564E-9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153</v>
      </c>
      <c r="M354" s="7">
        <f t="shared" ca="1" si="102"/>
        <v>847</v>
      </c>
      <c r="N354" s="44">
        <f t="shared" ca="1" si="103"/>
        <v>11</v>
      </c>
      <c r="O354" s="94">
        <f t="shared" ca="1" si="104"/>
        <v>3.1221710451031068</v>
      </c>
      <c r="P354" s="94">
        <f t="shared" ca="1" si="105"/>
        <v>31.221710451031072</v>
      </c>
      <c r="Q354" s="94">
        <f t="shared" ca="1" si="106"/>
        <v>31.221710451031072</v>
      </c>
      <c r="R354" s="94">
        <f t="shared" ca="1" si="107"/>
        <v>3.1221710451031073</v>
      </c>
      <c r="S354" s="94">
        <f t="shared" ca="1" si="108"/>
        <v>3.1221710451031068</v>
      </c>
      <c r="T354" s="4">
        <f t="shared" ca="1" si="109"/>
        <v>0</v>
      </c>
      <c r="U354" s="46">
        <f t="shared" ca="1" si="110"/>
        <v>1320.8489930120361</v>
      </c>
      <c r="V354" s="4">
        <f t="shared" ca="1" si="111"/>
        <v>0</v>
      </c>
      <c r="W354" s="13">
        <f t="shared" ca="1" si="112"/>
        <v>5165.5997035880337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140</v>
      </c>
      <c r="M355" s="7">
        <f t="shared" ca="1" si="102"/>
        <v>860</v>
      </c>
      <c r="N355" s="44">
        <f t="shared" ca="1" si="103"/>
        <v>11</v>
      </c>
      <c r="O355" s="94">
        <f t="shared" ca="1" si="104"/>
        <v>3.1221710451031068</v>
      </c>
      <c r="P355" s="94">
        <f t="shared" ca="1" si="105"/>
        <v>31.221710451031072</v>
      </c>
      <c r="Q355" s="94">
        <f t="shared" ca="1" si="106"/>
        <v>31.221710451031072</v>
      </c>
      <c r="R355" s="94">
        <f t="shared" ca="1" si="107"/>
        <v>3.1221710451031073</v>
      </c>
      <c r="S355" s="94">
        <f t="shared" ca="1" si="108"/>
        <v>3.1221710451031068</v>
      </c>
      <c r="T355" s="4">
        <f t="shared" ca="1" si="109"/>
        <v>0</v>
      </c>
      <c r="U355" s="46">
        <f t="shared" ca="1" si="110"/>
        <v>1307.8489930120361</v>
      </c>
      <c r="V355" s="4">
        <f t="shared" ca="1" si="111"/>
        <v>0</v>
      </c>
      <c r="W355" s="13">
        <f t="shared" ca="1" si="112"/>
        <v>4500.2806375461851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12</v>
      </c>
      <c r="O356" s="94">
        <f t="shared" ca="1" si="104"/>
        <v>3.3627814610304303</v>
      </c>
      <c r="P356" s="94">
        <f t="shared" ca="1" si="105"/>
        <v>31.94354169881305</v>
      </c>
      <c r="Q356" s="94">
        <f t="shared" ca="1" si="106"/>
        <v>31.221710451031072</v>
      </c>
      <c r="R356" s="94">
        <f t="shared" ca="1" si="107"/>
        <v>3.158262607492206</v>
      </c>
      <c r="S356" s="94">
        <f t="shared" ca="1" si="108"/>
        <v>3.3627814610304303</v>
      </c>
      <c r="T356" s="4">
        <f t="shared" ca="1" si="109"/>
        <v>0</v>
      </c>
      <c r="U356" s="46">
        <f t="shared" ca="1" si="110"/>
        <v>1372.4258463549552</v>
      </c>
      <c r="V356" s="4">
        <f t="shared" ca="1" si="111"/>
        <v>0</v>
      </c>
      <c r="W356" s="13">
        <f t="shared" ca="1" si="112"/>
        <v>3834.9615715043374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12</v>
      </c>
      <c r="O357" s="94">
        <f t="shared" ca="1" si="104"/>
        <v>3.3627814610304303</v>
      </c>
      <c r="P357" s="94">
        <f t="shared" ca="1" si="105"/>
        <v>33.627814610304306</v>
      </c>
      <c r="Q357" s="94">
        <f t="shared" ca="1" si="106"/>
        <v>32.665372946595014</v>
      </c>
      <c r="R357" s="94">
        <f t="shared" ca="1" si="107"/>
        <v>3.3146593778449658</v>
      </c>
      <c r="S357" s="94">
        <f t="shared" ca="1" si="108"/>
        <v>3.3627814610304303</v>
      </c>
      <c r="T357" s="4">
        <f t="shared" ca="1" si="109"/>
        <v>1.9347728842040147E-3</v>
      </c>
      <c r="U357" s="46">
        <f t="shared" ca="1" si="110"/>
        <v>1359.4258463549552</v>
      </c>
      <c r="V357" s="4">
        <f t="shared" ca="1" si="111"/>
        <v>0.78214427434357126</v>
      </c>
      <c r="W357" s="13">
        <f t="shared" ca="1" si="112"/>
        <v>3169.6425054624888</v>
      </c>
      <c r="X357" s="4">
        <f t="shared" ca="1" si="113"/>
        <v>1.8236505830831344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3.3627814610304303</v>
      </c>
      <c r="P358" s="94">
        <f t="shared" ca="1" si="105"/>
        <v>33.627814610304306</v>
      </c>
      <c r="Q358" s="94">
        <f t="shared" ca="1" si="106"/>
        <v>33.627814610304306</v>
      </c>
      <c r="R358" s="94">
        <f t="shared" ca="1" si="107"/>
        <v>3.3627814610304307</v>
      </c>
      <c r="S358" s="94">
        <f t="shared" ca="1" si="108"/>
        <v>3.3627814610304303</v>
      </c>
      <c r="T358" s="4">
        <f t="shared" ca="1" si="109"/>
        <v>7.8172641786020876E-5</v>
      </c>
      <c r="U358" s="46">
        <f t="shared" ca="1" si="110"/>
        <v>1346.4258463549552</v>
      </c>
      <c r="V358" s="4">
        <f t="shared" ca="1" si="111"/>
        <v>3.1299585357620549E-2</v>
      </c>
      <c r="W358" s="13">
        <f t="shared" ca="1" si="112"/>
        <v>2504.3234394206406</v>
      </c>
      <c r="X358" s="4">
        <f t="shared" ca="1" si="113"/>
        <v>5.8216563108498098E-2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88</v>
      </c>
      <c r="M359" s="7">
        <f t="shared" ca="1" si="102"/>
        <v>912</v>
      </c>
      <c r="N359" s="44">
        <f t="shared" ca="1" si="103"/>
        <v>12</v>
      </c>
      <c r="O359" s="94">
        <f t="shared" ca="1" si="104"/>
        <v>3.3627814610304303</v>
      </c>
      <c r="P359" s="94">
        <f t="shared" ca="1" si="105"/>
        <v>33.627814610304306</v>
      </c>
      <c r="Q359" s="94">
        <f t="shared" ca="1" si="106"/>
        <v>33.627814610304306</v>
      </c>
      <c r="R359" s="94">
        <f t="shared" ca="1" si="107"/>
        <v>3.3627814610304307</v>
      </c>
      <c r="S359" s="94">
        <f t="shared" ca="1" si="108"/>
        <v>3.3627814610304303</v>
      </c>
      <c r="T359" s="4">
        <f t="shared" ca="1" si="109"/>
        <v>1.1844339664548628E-6</v>
      </c>
      <c r="U359" s="46">
        <f t="shared" ca="1" si="110"/>
        <v>1333.4258463549552</v>
      </c>
      <c r="V359" s="4">
        <f t="shared" ca="1" si="111"/>
        <v>4.6965730080112994E-4</v>
      </c>
      <c r="W359" s="13">
        <f t="shared" ca="1" si="112"/>
        <v>1839.0043733787923</v>
      </c>
      <c r="X359" s="4">
        <f t="shared" ca="1" si="113"/>
        <v>6.4773142992808111E-4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75</v>
      </c>
      <c r="M360" s="7">
        <f t="shared" ca="1" si="102"/>
        <v>925</v>
      </c>
      <c r="N360" s="44">
        <f t="shared" ca="1" si="103"/>
        <v>12</v>
      </c>
      <c r="O360" s="94">
        <f t="shared" ca="1" si="104"/>
        <v>3.3627814610304303</v>
      </c>
      <c r="P360" s="94">
        <f t="shared" ca="1" si="105"/>
        <v>33.627814610304306</v>
      </c>
      <c r="Q360" s="94">
        <f t="shared" ca="1" si="106"/>
        <v>33.627814610304306</v>
      </c>
      <c r="R360" s="94">
        <f t="shared" ca="1" si="107"/>
        <v>3.3627814610304307</v>
      </c>
      <c r="S360" s="94">
        <f t="shared" ca="1" si="108"/>
        <v>3.3627814610304303</v>
      </c>
      <c r="T360" s="4">
        <f t="shared" ca="1" si="109"/>
        <v>7.9759863060933585E-9</v>
      </c>
      <c r="U360" s="46">
        <f t="shared" ca="1" si="110"/>
        <v>1320.4258463549552</v>
      </c>
      <c r="V360" s="4">
        <f t="shared" ca="1" si="111"/>
        <v>3.1318414802702382E-6</v>
      </c>
      <c r="W360" s="13">
        <f t="shared" ca="1" si="112"/>
        <v>1173.6853073369441</v>
      </c>
      <c r="X360" s="4">
        <f t="shared" ca="1" si="113"/>
        <v>2.7837961067246799E-6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62</v>
      </c>
      <c r="M361" s="7">
        <f t="shared" ca="1" si="102"/>
        <v>938</v>
      </c>
      <c r="N361" s="44">
        <f t="shared" ca="1" si="103"/>
        <v>12</v>
      </c>
      <c r="O361" s="94">
        <f t="shared" ca="1" si="104"/>
        <v>3.3627814610304303</v>
      </c>
      <c r="P361" s="94">
        <f t="shared" ca="1" si="105"/>
        <v>33.627814610304306</v>
      </c>
      <c r="Q361" s="94">
        <f t="shared" ca="1" si="106"/>
        <v>33.627814610304306</v>
      </c>
      <c r="R361" s="94">
        <f t="shared" ca="1" si="107"/>
        <v>3.3627814610304307</v>
      </c>
      <c r="S361" s="94">
        <f t="shared" ca="1" si="108"/>
        <v>3.3627814610304303</v>
      </c>
      <c r="T361" s="4">
        <f t="shared" ca="1" si="109"/>
        <v>2.0141379560841835E-11</v>
      </c>
      <c r="U361" s="46">
        <f t="shared" ca="1" si="110"/>
        <v>1307.4258463549552</v>
      </c>
      <c r="V361" s="4">
        <f t="shared" ca="1" si="111"/>
        <v>7.8308271067430327E-9</v>
      </c>
      <c r="W361" s="13">
        <f t="shared" ca="1" si="112"/>
        <v>508.36624129509602</v>
      </c>
      <c r="X361" s="4">
        <f t="shared" ca="1" si="113"/>
        <v>3.0448596022369884E-9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3.3627814610304303</v>
      </c>
      <c r="P362" s="94">
        <f t="shared" ca="1" si="105"/>
        <v>33.627814610304306</v>
      </c>
      <c r="Q362" s="94">
        <f t="shared" ca="1" si="106"/>
        <v>33.627814610304306</v>
      </c>
      <c r="R362" s="94">
        <f t="shared" ca="1" si="107"/>
        <v>3.3627814610304307</v>
      </c>
      <c r="S362" s="94">
        <f t="shared" ca="1" si="108"/>
        <v>3.3627814610304303</v>
      </c>
      <c r="T362" s="4">
        <f t="shared" ca="1" si="109"/>
        <v>0</v>
      </c>
      <c r="U362" s="46">
        <f t="shared" ca="1" si="110"/>
        <v>1336.4258463549552</v>
      </c>
      <c r="V362" s="4">
        <f t="shared" ca="1" si="111"/>
        <v>0</v>
      </c>
      <c r="W362" s="13">
        <f t="shared" ca="1" si="112"/>
        <v>4657.2334622929375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3.3627814610304303</v>
      </c>
      <c r="P363" s="94">
        <f t="shared" ca="1" si="105"/>
        <v>33.627814610304306</v>
      </c>
      <c r="Q363" s="94">
        <f t="shared" ca="1" si="106"/>
        <v>33.627814610304306</v>
      </c>
      <c r="R363" s="94">
        <f t="shared" ca="1" si="107"/>
        <v>3.3627814610304307</v>
      </c>
      <c r="S363" s="94">
        <f t="shared" ca="1" si="108"/>
        <v>3.3627814610304303</v>
      </c>
      <c r="T363" s="4">
        <f t="shared" ca="1" si="109"/>
        <v>0</v>
      </c>
      <c r="U363" s="46">
        <f t="shared" ca="1" si="110"/>
        <v>1323.4258463549552</v>
      </c>
      <c r="V363" s="4">
        <f t="shared" ca="1" si="111"/>
        <v>0</v>
      </c>
      <c r="W363" s="13">
        <f t="shared" ca="1" si="112"/>
        <v>3991.9143962510893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12</v>
      </c>
      <c r="O364" s="94">
        <f t="shared" ca="1" si="104"/>
        <v>3.3627814610304303</v>
      </c>
      <c r="P364" s="94">
        <f t="shared" ca="1" si="105"/>
        <v>33.627814610304306</v>
      </c>
      <c r="Q364" s="94">
        <f t="shared" ca="1" si="106"/>
        <v>33.627814610304306</v>
      </c>
      <c r="R364" s="94">
        <f t="shared" ca="1" si="107"/>
        <v>3.3627814610304307</v>
      </c>
      <c r="S364" s="94">
        <f t="shared" ca="1" si="108"/>
        <v>3.3627814610304303</v>
      </c>
      <c r="T364" s="4">
        <f t="shared" ca="1" si="109"/>
        <v>0</v>
      </c>
      <c r="U364" s="46">
        <f t="shared" ca="1" si="110"/>
        <v>1310.4258463549552</v>
      </c>
      <c r="V364" s="4">
        <f t="shared" ca="1" si="111"/>
        <v>0</v>
      </c>
      <c r="W364" s="13">
        <f t="shared" ca="1" si="112"/>
        <v>3326.5953302092412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12</v>
      </c>
      <c r="O365" s="94">
        <f t="shared" ca="1" si="104"/>
        <v>3.3627814610304303</v>
      </c>
      <c r="P365" s="94">
        <f t="shared" ca="1" si="105"/>
        <v>33.627814610304306</v>
      </c>
      <c r="Q365" s="94">
        <f t="shared" ca="1" si="106"/>
        <v>33.627814610304306</v>
      </c>
      <c r="R365" s="94">
        <f t="shared" ca="1" si="107"/>
        <v>3.3627814610304307</v>
      </c>
      <c r="S365" s="94">
        <f t="shared" ca="1" si="108"/>
        <v>3.3627814610304303</v>
      </c>
      <c r="T365" s="4">
        <f t="shared" ca="1" si="109"/>
        <v>1.9543160446505216E-5</v>
      </c>
      <c r="U365" s="46">
        <f t="shared" ca="1" si="110"/>
        <v>1297.4258463549552</v>
      </c>
      <c r="V365" s="4">
        <f t="shared" ca="1" si="111"/>
        <v>7.5401276522406363E-3</v>
      </c>
      <c r="W365" s="13">
        <f t="shared" ca="1" si="112"/>
        <v>2661.2762641673926</v>
      </c>
      <c r="X365" s="4">
        <f t="shared" ca="1" si="113"/>
        <v>1.5466288733244777E-2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13</v>
      </c>
      <c r="O366" s="94">
        <f t="shared" ca="1" si="104"/>
        <v>3.6066512348729369</v>
      </c>
      <c r="P366" s="94">
        <f t="shared" ca="1" si="105"/>
        <v>36.066512348729368</v>
      </c>
      <c r="Q366" s="94">
        <f t="shared" ca="1" si="106"/>
        <v>34.115554157989315</v>
      </c>
      <c r="R366" s="94">
        <f t="shared" ca="1" si="107"/>
        <v>3.5091033253359343</v>
      </c>
      <c r="S366" s="94">
        <f t="shared" ca="1" si="108"/>
        <v>3.6066512348729369</v>
      </c>
      <c r="T366" s="4">
        <f t="shared" ca="1" si="109"/>
        <v>8.4688628094412758E-7</v>
      </c>
      <c r="U366" s="46">
        <f t="shared" ca="1" si="110"/>
        <v>1363.0535716229474</v>
      </c>
      <c r="V366" s="4">
        <f t="shared" ca="1" si="111"/>
        <v>3.2006182323310669E-4</v>
      </c>
      <c r="W366" s="13">
        <f t="shared" ca="1" si="112"/>
        <v>1995.9571981255447</v>
      </c>
      <c r="X366" s="4">
        <f t="shared" ca="1" si="113"/>
        <v>4.686754161589331E-4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3.6066512348729369</v>
      </c>
      <c r="P367" s="94">
        <f t="shared" ca="1" si="105"/>
        <v>36.066512348729368</v>
      </c>
      <c r="Q367" s="94">
        <f t="shared" ca="1" si="106"/>
        <v>36.066512348729368</v>
      </c>
      <c r="R367" s="94">
        <f t="shared" ca="1" si="107"/>
        <v>3.6066512348729369</v>
      </c>
      <c r="S367" s="94">
        <f t="shared" ca="1" si="108"/>
        <v>3.6066512348729369</v>
      </c>
      <c r="T367" s="4">
        <f t="shared" ca="1" si="109"/>
        <v>1.2831610317335279E-8</v>
      </c>
      <c r="U367" s="46">
        <f t="shared" ca="1" si="110"/>
        <v>1350.0535716229474</v>
      </c>
      <c r="V367" s="4">
        <f t="shared" ca="1" si="111"/>
        <v>4.8031706451379852E-6</v>
      </c>
      <c r="W367" s="13">
        <f t="shared" ca="1" si="112"/>
        <v>1330.6381320836963</v>
      </c>
      <c r="X367" s="4">
        <f t="shared" ca="1" si="113"/>
        <v>4.7340951127165003E-6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3.6066512348729369</v>
      </c>
      <c r="P368" s="94">
        <f t="shared" ca="1" si="105"/>
        <v>36.066512348729368</v>
      </c>
      <c r="Q368" s="94">
        <f t="shared" ca="1" si="106"/>
        <v>36.066512348729368</v>
      </c>
      <c r="R368" s="94">
        <f t="shared" ca="1" si="107"/>
        <v>3.6066512348729369</v>
      </c>
      <c r="S368" s="94">
        <f t="shared" ca="1" si="108"/>
        <v>3.6066512348729369</v>
      </c>
      <c r="T368" s="4">
        <f t="shared" ca="1" si="109"/>
        <v>8.6408150285086112E-11</v>
      </c>
      <c r="U368" s="46">
        <f t="shared" ca="1" si="110"/>
        <v>1337.0535716229474</v>
      </c>
      <c r="V368" s="4">
        <f t="shared" ca="1" si="111"/>
        <v>3.2033129468942683E-8</v>
      </c>
      <c r="W368" s="13">
        <f t="shared" ca="1" si="112"/>
        <v>665.31906604184815</v>
      </c>
      <c r="X368" s="4">
        <f t="shared" ca="1" si="113"/>
        <v>1.5939714184230653E-8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3.6066512348729369</v>
      </c>
      <c r="P369" s="94">
        <f t="shared" ca="1" si="105"/>
        <v>36.066512348729368</v>
      </c>
      <c r="Q369" s="94">
        <f t="shared" ca="1" si="106"/>
        <v>36.066512348729368</v>
      </c>
      <c r="R369" s="94">
        <f t="shared" ca="1" si="107"/>
        <v>3.6066512348729369</v>
      </c>
      <c r="S369" s="94">
        <f t="shared" ca="1" si="108"/>
        <v>3.6066512348729369</v>
      </c>
      <c r="T369" s="4">
        <f t="shared" ca="1" si="109"/>
        <v>2.1820239970981366E-13</v>
      </c>
      <c r="U369" s="46">
        <f t="shared" ca="1" si="110"/>
        <v>1324.0535716229474</v>
      </c>
      <c r="V369" s="4">
        <f t="shared" ca="1" si="111"/>
        <v>8.0105241083188683E-11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215</v>
      </c>
      <c r="M370" s="7">
        <f t="shared" ca="1" si="102"/>
        <v>785</v>
      </c>
      <c r="N370" s="44">
        <f t="shared" ca="1" si="103"/>
        <v>10</v>
      </c>
      <c r="O370" s="94">
        <f t="shared" ca="1" si="104"/>
        <v>2.8734756952889686</v>
      </c>
      <c r="P370" s="94">
        <f t="shared" ca="1" si="105"/>
        <v>28.734756952889683</v>
      </c>
      <c r="Q370" s="94">
        <f t="shared" ca="1" si="106"/>
        <v>28.734756952889683</v>
      </c>
      <c r="R370" s="94">
        <f t="shared" ca="1" si="107"/>
        <v>2.8734756952889682</v>
      </c>
      <c r="S370" s="94">
        <f t="shared" ca="1" si="108"/>
        <v>2.8734756952889686</v>
      </c>
      <c r="T370" s="4">
        <f t="shared" ca="1" si="109"/>
        <v>0</v>
      </c>
      <c r="U370" s="46">
        <f t="shared" ca="1" si="110"/>
        <v>1302.6654207205322</v>
      </c>
      <c r="V370" s="4">
        <f t="shared" ca="1" si="111"/>
        <v>0</v>
      </c>
      <c r="W370" s="13">
        <f t="shared" ca="1" si="112"/>
        <v>9822.833165880973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11</v>
      </c>
      <c r="O371" s="94">
        <f t="shared" ca="1" si="104"/>
        <v>3.1221710451031068</v>
      </c>
      <c r="P371" s="94">
        <f t="shared" ca="1" si="105"/>
        <v>30.475624401588647</v>
      </c>
      <c r="Q371" s="94">
        <f t="shared" ca="1" si="106"/>
        <v>28.734756952889683</v>
      </c>
      <c r="R371" s="94">
        <f t="shared" ca="1" si="107"/>
        <v>2.9605190677239164</v>
      </c>
      <c r="S371" s="94">
        <f t="shared" ca="1" si="108"/>
        <v>3.1221710451031068</v>
      </c>
      <c r="T371" s="4">
        <f t="shared" ca="1" si="109"/>
        <v>0</v>
      </c>
      <c r="U371" s="46">
        <f t="shared" ca="1" si="110"/>
        <v>1369.8489930120361</v>
      </c>
      <c r="V371" s="4">
        <f t="shared" ca="1" si="111"/>
        <v>0</v>
      </c>
      <c r="W371" s="13">
        <f t="shared" ca="1" si="112"/>
        <v>9157.5140998391234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189</v>
      </c>
      <c r="M372" s="7">
        <f t="shared" ca="1" si="102"/>
        <v>811</v>
      </c>
      <c r="N372" s="44">
        <f t="shared" ca="1" si="103"/>
        <v>11</v>
      </c>
      <c r="O372" s="94">
        <f t="shared" ca="1" si="104"/>
        <v>3.1221710451031068</v>
      </c>
      <c r="P372" s="94">
        <f t="shared" ca="1" si="105"/>
        <v>31.221710451031072</v>
      </c>
      <c r="Q372" s="94">
        <f t="shared" ca="1" si="106"/>
        <v>31.221710451031072</v>
      </c>
      <c r="R372" s="94">
        <f t="shared" ca="1" si="107"/>
        <v>3.1221710451031073</v>
      </c>
      <c r="S372" s="94">
        <f t="shared" ca="1" si="108"/>
        <v>3.1221710451031068</v>
      </c>
      <c r="T372" s="4">
        <f t="shared" ca="1" si="109"/>
        <v>0</v>
      </c>
      <c r="U372" s="46">
        <f t="shared" ca="1" si="110"/>
        <v>1356.8489930120361</v>
      </c>
      <c r="V372" s="4">
        <f t="shared" ca="1" si="111"/>
        <v>0</v>
      </c>
      <c r="W372" s="13">
        <f t="shared" ca="1" si="112"/>
        <v>8492.1950337972758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176</v>
      </c>
      <c r="M373" s="7">
        <f t="shared" ca="1" si="102"/>
        <v>824</v>
      </c>
      <c r="N373" s="44">
        <f t="shared" ca="1" si="103"/>
        <v>11</v>
      </c>
      <c r="O373" s="94">
        <f t="shared" ca="1" si="104"/>
        <v>3.1221710451031068</v>
      </c>
      <c r="P373" s="94">
        <f t="shared" ca="1" si="105"/>
        <v>31.221710451031072</v>
      </c>
      <c r="Q373" s="94">
        <f t="shared" ca="1" si="106"/>
        <v>31.221710451031072</v>
      </c>
      <c r="R373" s="94">
        <f t="shared" ca="1" si="107"/>
        <v>3.1221710451031073</v>
      </c>
      <c r="S373" s="94">
        <f t="shared" ca="1" si="108"/>
        <v>3.1221710451031068</v>
      </c>
      <c r="T373" s="4">
        <f t="shared" ca="1" si="109"/>
        <v>0</v>
      </c>
      <c r="U373" s="46">
        <f t="shared" ca="1" si="110"/>
        <v>1343.8489930120361</v>
      </c>
      <c r="V373" s="4">
        <f t="shared" ca="1" si="111"/>
        <v>0</v>
      </c>
      <c r="W373" s="13">
        <f t="shared" ca="1" si="112"/>
        <v>7826.8759677554272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163</v>
      </c>
      <c r="M374" s="7">
        <f t="shared" ca="1" si="102"/>
        <v>837</v>
      </c>
      <c r="N374" s="44">
        <f t="shared" ca="1" si="103"/>
        <v>11</v>
      </c>
      <c r="O374" s="94">
        <f t="shared" ca="1" si="104"/>
        <v>3.1221710451031068</v>
      </c>
      <c r="P374" s="94">
        <f t="shared" ca="1" si="105"/>
        <v>31.221710451031072</v>
      </c>
      <c r="Q374" s="94">
        <f t="shared" ca="1" si="106"/>
        <v>31.221710451031072</v>
      </c>
      <c r="R374" s="94">
        <f t="shared" ca="1" si="107"/>
        <v>3.1221710451031073</v>
      </c>
      <c r="S374" s="94">
        <f t="shared" ca="1" si="108"/>
        <v>3.1221710451031068</v>
      </c>
      <c r="T374" s="4">
        <f t="shared" ca="1" si="109"/>
        <v>0</v>
      </c>
      <c r="U374" s="46">
        <f t="shared" ca="1" si="110"/>
        <v>1330.8489930120361</v>
      </c>
      <c r="V374" s="4">
        <f t="shared" ca="1" si="111"/>
        <v>0</v>
      </c>
      <c r="W374" s="13">
        <f t="shared" ca="1" si="112"/>
        <v>7161.5569017135795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150</v>
      </c>
      <c r="M375" s="7">
        <f t="shared" ca="1" si="102"/>
        <v>850</v>
      </c>
      <c r="N375" s="44">
        <f t="shared" ca="1" si="103"/>
        <v>11</v>
      </c>
      <c r="O375" s="94">
        <f t="shared" ca="1" si="104"/>
        <v>3.1221710451031068</v>
      </c>
      <c r="P375" s="94">
        <f t="shared" ca="1" si="105"/>
        <v>31.221710451031072</v>
      </c>
      <c r="Q375" s="94">
        <f t="shared" ca="1" si="106"/>
        <v>31.221710451031072</v>
      </c>
      <c r="R375" s="94">
        <f t="shared" ca="1" si="107"/>
        <v>3.1221710451031073</v>
      </c>
      <c r="S375" s="94">
        <f t="shared" ca="1" si="108"/>
        <v>3.1221710451031068</v>
      </c>
      <c r="T375" s="4">
        <f t="shared" ca="1" si="109"/>
        <v>0</v>
      </c>
      <c r="U375" s="46">
        <f t="shared" ca="1" si="110"/>
        <v>1317.8489930120361</v>
      </c>
      <c r="V375" s="4">
        <f t="shared" ca="1" si="111"/>
        <v>0</v>
      </c>
      <c r="W375" s="13">
        <f t="shared" ca="1" si="112"/>
        <v>6496.2378356717309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137</v>
      </c>
      <c r="M376" s="7">
        <f t="shared" ca="1" si="102"/>
        <v>863</v>
      </c>
      <c r="N376" s="44">
        <f t="shared" ca="1" si="103"/>
        <v>11</v>
      </c>
      <c r="O376" s="94">
        <f t="shared" ca="1" si="104"/>
        <v>3.1221710451031068</v>
      </c>
      <c r="P376" s="94">
        <f t="shared" ca="1" si="105"/>
        <v>31.221710451031072</v>
      </c>
      <c r="Q376" s="94">
        <f t="shared" ca="1" si="106"/>
        <v>31.221710451031072</v>
      </c>
      <c r="R376" s="94">
        <f t="shared" ca="1" si="107"/>
        <v>3.1221710451031073</v>
      </c>
      <c r="S376" s="94">
        <f t="shared" ca="1" si="108"/>
        <v>3.1221710451031068</v>
      </c>
      <c r="T376" s="4">
        <f t="shared" ca="1" si="109"/>
        <v>0</v>
      </c>
      <c r="U376" s="46">
        <f t="shared" ca="1" si="110"/>
        <v>1304.8489930120361</v>
      </c>
      <c r="V376" s="4">
        <f t="shared" ca="1" si="111"/>
        <v>0</v>
      </c>
      <c r="W376" s="13">
        <f t="shared" ca="1" si="112"/>
        <v>5830.9187696298832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124</v>
      </c>
      <c r="M377" s="7">
        <f t="shared" ca="1" si="102"/>
        <v>876</v>
      </c>
      <c r="N377" s="44">
        <f t="shared" ca="1" si="103"/>
        <v>12</v>
      </c>
      <c r="O377" s="94">
        <f t="shared" ca="1" si="104"/>
        <v>3.3627814610304303</v>
      </c>
      <c r="P377" s="94">
        <f t="shared" ca="1" si="105"/>
        <v>32.665372946595014</v>
      </c>
      <c r="Q377" s="94">
        <f t="shared" ca="1" si="106"/>
        <v>31.221710451031072</v>
      </c>
      <c r="R377" s="94">
        <f t="shared" ca="1" si="107"/>
        <v>3.1943541698813043</v>
      </c>
      <c r="S377" s="94">
        <f t="shared" ca="1" si="108"/>
        <v>3.3627814610304303</v>
      </c>
      <c r="T377" s="4">
        <f t="shared" ca="1" si="109"/>
        <v>0</v>
      </c>
      <c r="U377" s="46">
        <f t="shared" ca="1" si="110"/>
        <v>1369.4258463549552</v>
      </c>
      <c r="V377" s="4">
        <f t="shared" ca="1" si="111"/>
        <v>0</v>
      </c>
      <c r="W377" s="13">
        <f t="shared" ca="1" si="112"/>
        <v>5165.5997035880346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153</v>
      </c>
      <c r="M378" s="7">
        <f t="shared" ca="1" si="102"/>
        <v>847</v>
      </c>
      <c r="N378" s="44">
        <f t="shared" ca="1" si="103"/>
        <v>11</v>
      </c>
      <c r="O378" s="94">
        <f t="shared" ca="1" si="104"/>
        <v>3.1221710451031068</v>
      </c>
      <c r="P378" s="94">
        <f t="shared" ca="1" si="105"/>
        <v>31.221710451031072</v>
      </c>
      <c r="Q378" s="94">
        <f t="shared" ca="1" si="106"/>
        <v>31.221710451031072</v>
      </c>
      <c r="R378" s="94">
        <f t="shared" ca="1" si="107"/>
        <v>3.1221710451031073</v>
      </c>
      <c r="S378" s="94">
        <f t="shared" ca="1" si="108"/>
        <v>3.1221710451031068</v>
      </c>
      <c r="T378" s="4">
        <f t="shared" ca="1" si="109"/>
        <v>0</v>
      </c>
      <c r="U378" s="46">
        <f t="shared" ca="1" si="110"/>
        <v>1320.8489930120361</v>
      </c>
      <c r="V378" s="4">
        <f t="shared" ca="1" si="111"/>
        <v>0</v>
      </c>
      <c r="W378" s="13">
        <f t="shared" ca="1" si="112"/>
        <v>9314.4669245858749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140</v>
      </c>
      <c r="M379" s="7">
        <f t="shared" ca="1" si="102"/>
        <v>860</v>
      </c>
      <c r="N379" s="44">
        <f t="shared" ca="1" si="103"/>
        <v>11</v>
      </c>
      <c r="O379" s="94">
        <f t="shared" ca="1" si="104"/>
        <v>3.1221710451031068</v>
      </c>
      <c r="P379" s="94">
        <f t="shared" ca="1" si="105"/>
        <v>31.221710451031072</v>
      </c>
      <c r="Q379" s="94">
        <f t="shared" ca="1" si="106"/>
        <v>31.221710451031072</v>
      </c>
      <c r="R379" s="94">
        <f t="shared" ca="1" si="107"/>
        <v>3.1221710451031073</v>
      </c>
      <c r="S379" s="94">
        <f t="shared" ca="1" si="108"/>
        <v>3.1221710451031068</v>
      </c>
      <c r="T379" s="4">
        <f t="shared" ca="1" si="109"/>
        <v>0</v>
      </c>
      <c r="U379" s="46">
        <f t="shared" ca="1" si="110"/>
        <v>1307.8489930120361</v>
      </c>
      <c r="V379" s="4">
        <f t="shared" ca="1" si="111"/>
        <v>0</v>
      </c>
      <c r="W379" s="13">
        <f t="shared" ca="1" si="112"/>
        <v>8649.1478585440273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12</v>
      </c>
      <c r="O380" s="94">
        <f t="shared" ca="1" si="104"/>
        <v>3.3627814610304303</v>
      </c>
      <c r="P380" s="94">
        <f t="shared" ca="1" si="105"/>
        <v>31.94354169881305</v>
      </c>
      <c r="Q380" s="94">
        <f t="shared" ca="1" si="106"/>
        <v>31.221710451031072</v>
      </c>
      <c r="R380" s="94">
        <f t="shared" ca="1" si="107"/>
        <v>3.158262607492206</v>
      </c>
      <c r="S380" s="94">
        <f t="shared" ca="1" si="108"/>
        <v>3.3627814610304303</v>
      </c>
      <c r="T380" s="4">
        <f t="shared" ca="1" si="109"/>
        <v>0</v>
      </c>
      <c r="U380" s="46">
        <f t="shared" ca="1" si="110"/>
        <v>1372.4258463549552</v>
      </c>
      <c r="V380" s="4">
        <f t="shared" ca="1" si="111"/>
        <v>0</v>
      </c>
      <c r="W380" s="13">
        <f t="shared" ca="1" si="112"/>
        <v>7983.8287925021796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12</v>
      </c>
      <c r="O381" s="94">
        <f t="shared" ca="1" si="104"/>
        <v>3.3627814610304303</v>
      </c>
      <c r="P381" s="94">
        <f t="shared" ca="1" si="105"/>
        <v>33.627814610304306</v>
      </c>
      <c r="Q381" s="94">
        <f t="shared" ca="1" si="106"/>
        <v>32.665372946595014</v>
      </c>
      <c r="R381" s="94">
        <f t="shared" ca="1" si="107"/>
        <v>3.3146593778449658</v>
      </c>
      <c r="S381" s="94">
        <f t="shared" ca="1" si="108"/>
        <v>3.3627814610304303</v>
      </c>
      <c r="T381" s="4">
        <f t="shared" ca="1" si="109"/>
        <v>0</v>
      </c>
      <c r="U381" s="46">
        <f t="shared" ca="1" si="110"/>
        <v>1359.4258463549552</v>
      </c>
      <c r="V381" s="4">
        <f t="shared" ca="1" si="111"/>
        <v>0</v>
      </c>
      <c r="W381" s="13">
        <f t="shared" ca="1" si="112"/>
        <v>7318.509726460331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3.3627814610304303</v>
      </c>
      <c r="P382" s="94">
        <f t="shared" ca="1" si="105"/>
        <v>33.627814610304306</v>
      </c>
      <c r="Q382" s="94">
        <f t="shared" ca="1" si="106"/>
        <v>33.627814610304306</v>
      </c>
      <c r="R382" s="94">
        <f t="shared" ca="1" si="107"/>
        <v>3.3627814610304307</v>
      </c>
      <c r="S382" s="94">
        <f t="shared" ca="1" si="108"/>
        <v>3.3627814610304303</v>
      </c>
      <c r="T382" s="4">
        <f t="shared" ca="1" si="109"/>
        <v>0</v>
      </c>
      <c r="U382" s="46">
        <f t="shared" ca="1" si="110"/>
        <v>1346.4258463549552</v>
      </c>
      <c r="V382" s="4">
        <f t="shared" ca="1" si="111"/>
        <v>0</v>
      </c>
      <c r="W382" s="13">
        <f t="shared" ca="1" si="112"/>
        <v>6653.1906604184833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88</v>
      </c>
      <c r="M383" s="7">
        <f t="shared" ca="1" si="102"/>
        <v>912</v>
      </c>
      <c r="N383" s="44">
        <f t="shared" ca="1" si="103"/>
        <v>12</v>
      </c>
      <c r="O383" s="94">
        <f t="shared" ca="1" si="104"/>
        <v>3.3627814610304303</v>
      </c>
      <c r="P383" s="94">
        <f t="shared" ca="1" si="105"/>
        <v>33.627814610304306</v>
      </c>
      <c r="Q383" s="94">
        <f t="shared" ca="1" si="106"/>
        <v>33.627814610304306</v>
      </c>
      <c r="R383" s="94">
        <f t="shared" ca="1" si="107"/>
        <v>3.3627814610304307</v>
      </c>
      <c r="S383" s="94">
        <f t="shared" ca="1" si="108"/>
        <v>3.3627814610304303</v>
      </c>
      <c r="T383" s="4">
        <f t="shared" ca="1" si="109"/>
        <v>0</v>
      </c>
      <c r="U383" s="46">
        <f t="shared" ca="1" si="110"/>
        <v>1333.4258463549552</v>
      </c>
      <c r="V383" s="4">
        <f t="shared" ca="1" si="111"/>
        <v>0</v>
      </c>
      <c r="W383" s="13">
        <f t="shared" ca="1" si="112"/>
        <v>5987.8715943766347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75</v>
      </c>
      <c r="M384" s="7">
        <f t="shared" ca="1" si="102"/>
        <v>925</v>
      </c>
      <c r="N384" s="44">
        <f t="shared" ca="1" si="103"/>
        <v>12</v>
      </c>
      <c r="O384" s="94">
        <f t="shared" ca="1" si="104"/>
        <v>3.3627814610304303</v>
      </c>
      <c r="P384" s="94">
        <f t="shared" ca="1" si="105"/>
        <v>33.627814610304306</v>
      </c>
      <c r="Q384" s="94">
        <f t="shared" ca="1" si="106"/>
        <v>33.627814610304306</v>
      </c>
      <c r="R384" s="94">
        <f t="shared" ca="1" si="107"/>
        <v>3.3627814610304307</v>
      </c>
      <c r="S384" s="94">
        <f t="shared" ca="1" si="108"/>
        <v>3.3627814610304303</v>
      </c>
      <c r="T384" s="4">
        <f t="shared" ca="1" si="109"/>
        <v>0</v>
      </c>
      <c r="U384" s="46">
        <f t="shared" ca="1" si="110"/>
        <v>1320.4258463549552</v>
      </c>
      <c r="V384" s="4">
        <f t="shared" ca="1" si="111"/>
        <v>0</v>
      </c>
      <c r="W384" s="13">
        <f t="shared" ca="1" si="112"/>
        <v>5322.552528334787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62</v>
      </c>
      <c r="M385" s="7">
        <f t="shared" ca="1" si="102"/>
        <v>938</v>
      </c>
      <c r="N385" s="44">
        <f t="shared" ca="1" si="103"/>
        <v>12</v>
      </c>
      <c r="O385" s="94">
        <f t="shared" ca="1" si="104"/>
        <v>3.3627814610304303</v>
      </c>
      <c r="P385" s="94">
        <f t="shared" ca="1" si="105"/>
        <v>33.627814610304306</v>
      </c>
      <c r="Q385" s="94">
        <f t="shared" ca="1" si="106"/>
        <v>33.627814610304306</v>
      </c>
      <c r="R385" s="94">
        <f t="shared" ca="1" si="107"/>
        <v>3.3627814610304307</v>
      </c>
      <c r="S385" s="94">
        <f t="shared" ca="1" si="108"/>
        <v>3.3627814610304303</v>
      </c>
      <c r="T385" s="4">
        <f t="shared" ca="1" si="109"/>
        <v>0</v>
      </c>
      <c r="U385" s="46">
        <f t="shared" ca="1" si="110"/>
        <v>1307.4258463549552</v>
      </c>
      <c r="V385" s="4">
        <f t="shared" ca="1" si="111"/>
        <v>0</v>
      </c>
      <c r="W385" s="13">
        <f t="shared" ca="1" si="112"/>
        <v>4657.2334622929384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153</v>
      </c>
      <c r="M386" s="7">
        <f t="shared" ca="1" si="102"/>
        <v>847</v>
      </c>
      <c r="N386" s="44">
        <f t="shared" ca="1" si="103"/>
        <v>11</v>
      </c>
      <c r="O386" s="94">
        <f t="shared" ca="1" si="104"/>
        <v>3.1221710451031068</v>
      </c>
      <c r="P386" s="94">
        <f t="shared" ca="1" si="105"/>
        <v>31.221710451031072</v>
      </c>
      <c r="Q386" s="94">
        <f t="shared" ca="1" si="106"/>
        <v>31.221710451031072</v>
      </c>
      <c r="R386" s="94">
        <f t="shared" ca="1" si="107"/>
        <v>3.1221710451031073</v>
      </c>
      <c r="S386" s="94">
        <f t="shared" ca="1" si="108"/>
        <v>3.1221710451031068</v>
      </c>
      <c r="T386" s="4">
        <f t="shared" ca="1" si="109"/>
        <v>0</v>
      </c>
      <c r="U386" s="46">
        <f t="shared" ca="1" si="110"/>
        <v>1320.8489930120361</v>
      </c>
      <c r="V386" s="4">
        <f t="shared" ca="1" si="111"/>
        <v>0</v>
      </c>
      <c r="W386" s="13">
        <f t="shared" ca="1" si="112"/>
        <v>5165.5997035880337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140</v>
      </c>
      <c r="M387" s="7">
        <f t="shared" ca="1" si="102"/>
        <v>860</v>
      </c>
      <c r="N387" s="44">
        <f t="shared" ca="1" si="103"/>
        <v>11</v>
      </c>
      <c r="O387" s="94">
        <f t="shared" ca="1" si="104"/>
        <v>3.1221710451031068</v>
      </c>
      <c r="P387" s="94">
        <f t="shared" ca="1" si="105"/>
        <v>31.221710451031072</v>
      </c>
      <c r="Q387" s="94">
        <f t="shared" ca="1" si="106"/>
        <v>31.221710451031072</v>
      </c>
      <c r="R387" s="94">
        <f t="shared" ca="1" si="107"/>
        <v>3.1221710451031073</v>
      </c>
      <c r="S387" s="94">
        <f t="shared" ca="1" si="108"/>
        <v>3.1221710451031068</v>
      </c>
      <c r="T387" s="4">
        <f t="shared" ca="1" si="109"/>
        <v>0</v>
      </c>
      <c r="U387" s="46">
        <f t="shared" ca="1" si="110"/>
        <v>1307.8489930120361</v>
      </c>
      <c r="V387" s="4">
        <f t="shared" ca="1" si="111"/>
        <v>0</v>
      </c>
      <c r="W387" s="13">
        <f t="shared" ca="1" si="112"/>
        <v>4500.2806375461851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12</v>
      </c>
      <c r="O388" s="94">
        <f t="shared" ca="1" si="104"/>
        <v>3.3627814610304303</v>
      </c>
      <c r="P388" s="94">
        <f t="shared" ca="1" si="105"/>
        <v>31.94354169881305</v>
      </c>
      <c r="Q388" s="94">
        <f t="shared" ca="1" si="106"/>
        <v>31.221710451031072</v>
      </c>
      <c r="R388" s="94">
        <f t="shared" ca="1" si="107"/>
        <v>3.158262607492206</v>
      </c>
      <c r="S388" s="94">
        <f t="shared" ca="1" si="108"/>
        <v>3.3627814610304303</v>
      </c>
      <c r="T388" s="4">
        <f t="shared" ca="1" si="109"/>
        <v>0</v>
      </c>
      <c r="U388" s="46">
        <f t="shared" ca="1" si="110"/>
        <v>1372.4258463549552</v>
      </c>
      <c r="V388" s="4">
        <f t="shared" ca="1" si="111"/>
        <v>0</v>
      </c>
      <c r="W388" s="13">
        <f t="shared" ca="1" si="112"/>
        <v>3834.9615715043374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12</v>
      </c>
      <c r="O389" s="94">
        <f t="shared" ca="1" si="104"/>
        <v>3.3627814610304303</v>
      </c>
      <c r="P389" s="94">
        <f t="shared" ca="1" si="105"/>
        <v>33.627814610304306</v>
      </c>
      <c r="Q389" s="94">
        <f t="shared" ca="1" si="106"/>
        <v>32.665372946595014</v>
      </c>
      <c r="R389" s="94">
        <f t="shared" ca="1" si="107"/>
        <v>3.3146593778449658</v>
      </c>
      <c r="S389" s="94">
        <f t="shared" ca="1" si="108"/>
        <v>3.3627814610304303</v>
      </c>
      <c r="T389" s="4">
        <f t="shared" ca="1" si="109"/>
        <v>0</v>
      </c>
      <c r="U389" s="46">
        <f t="shared" ca="1" si="110"/>
        <v>1359.4258463549552</v>
      </c>
      <c r="V389" s="4">
        <f t="shared" ca="1" si="111"/>
        <v>0</v>
      </c>
      <c r="W389" s="13">
        <f t="shared" ca="1" si="112"/>
        <v>3169.6425054624888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3.3627814610304303</v>
      </c>
      <c r="P390" s="94">
        <f t="shared" ca="1" si="105"/>
        <v>33.627814610304306</v>
      </c>
      <c r="Q390" s="94">
        <f t="shared" ca="1" si="106"/>
        <v>33.627814610304306</v>
      </c>
      <c r="R390" s="94">
        <f t="shared" ca="1" si="107"/>
        <v>3.3627814610304307</v>
      </c>
      <c r="S390" s="94">
        <f t="shared" ca="1" si="108"/>
        <v>3.3627814610304303</v>
      </c>
      <c r="T390" s="4">
        <f t="shared" ca="1" si="109"/>
        <v>0</v>
      </c>
      <c r="U390" s="46">
        <f t="shared" ca="1" si="110"/>
        <v>1346.4258463549552</v>
      </c>
      <c r="V390" s="4">
        <f t="shared" ca="1" si="111"/>
        <v>0</v>
      </c>
      <c r="W390" s="13">
        <f t="shared" ca="1" si="112"/>
        <v>2504.3234394206406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88</v>
      </c>
      <c r="M391" s="7">
        <f t="shared" ca="1" si="102"/>
        <v>912</v>
      </c>
      <c r="N391" s="44">
        <f t="shared" ca="1" si="103"/>
        <v>12</v>
      </c>
      <c r="O391" s="94">
        <f t="shared" ca="1" si="104"/>
        <v>3.3627814610304303</v>
      </c>
      <c r="P391" s="94">
        <f t="shared" ca="1" si="105"/>
        <v>33.627814610304306</v>
      </c>
      <c r="Q391" s="94">
        <f t="shared" ca="1" si="106"/>
        <v>33.627814610304306</v>
      </c>
      <c r="R391" s="94">
        <f t="shared" ca="1" si="107"/>
        <v>3.3627814610304307</v>
      </c>
      <c r="S391" s="94">
        <f t="shared" ca="1" si="108"/>
        <v>3.3627814610304303</v>
      </c>
      <c r="T391" s="4">
        <f t="shared" ca="1" si="109"/>
        <v>0</v>
      </c>
      <c r="U391" s="46">
        <f t="shared" ca="1" si="110"/>
        <v>1333.4258463549552</v>
      </c>
      <c r="V391" s="4">
        <f t="shared" ca="1" si="111"/>
        <v>0</v>
      </c>
      <c r="W391" s="13">
        <f t="shared" ca="1" si="112"/>
        <v>1839.0043733787923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75</v>
      </c>
      <c r="M392" s="7">
        <f t="shared" ca="1" si="102"/>
        <v>925</v>
      </c>
      <c r="N392" s="44">
        <f t="shared" ca="1" si="103"/>
        <v>12</v>
      </c>
      <c r="O392" s="94">
        <f t="shared" ca="1" si="104"/>
        <v>3.3627814610304303</v>
      </c>
      <c r="P392" s="94">
        <f t="shared" ca="1" si="105"/>
        <v>33.627814610304306</v>
      </c>
      <c r="Q392" s="94">
        <f t="shared" ca="1" si="106"/>
        <v>33.627814610304306</v>
      </c>
      <c r="R392" s="94">
        <f t="shared" ca="1" si="107"/>
        <v>3.3627814610304307</v>
      </c>
      <c r="S392" s="94">
        <f t="shared" ca="1" si="108"/>
        <v>3.3627814610304303</v>
      </c>
      <c r="T392" s="4">
        <f t="shared" ca="1" si="109"/>
        <v>0</v>
      </c>
      <c r="U392" s="46">
        <f t="shared" ca="1" si="110"/>
        <v>1320.4258463549552</v>
      </c>
      <c r="V392" s="4">
        <f t="shared" ca="1" si="111"/>
        <v>0</v>
      </c>
      <c r="W392" s="13">
        <f t="shared" ca="1" si="112"/>
        <v>1173.6853073369441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62</v>
      </c>
      <c r="M393" s="7">
        <f t="shared" ca="1" si="102"/>
        <v>938</v>
      </c>
      <c r="N393" s="44">
        <f t="shared" ca="1" si="103"/>
        <v>12</v>
      </c>
      <c r="O393" s="94">
        <f t="shared" ca="1" si="104"/>
        <v>3.3627814610304303</v>
      </c>
      <c r="P393" s="94">
        <f t="shared" ca="1" si="105"/>
        <v>33.627814610304306</v>
      </c>
      <c r="Q393" s="94">
        <f t="shared" ca="1" si="106"/>
        <v>33.627814610304306</v>
      </c>
      <c r="R393" s="94">
        <f t="shared" ca="1" si="107"/>
        <v>3.3627814610304307</v>
      </c>
      <c r="S393" s="94">
        <f t="shared" ca="1" si="108"/>
        <v>3.3627814610304303</v>
      </c>
      <c r="T393" s="4">
        <f t="shared" ca="1" si="109"/>
        <v>0</v>
      </c>
      <c r="U393" s="46">
        <f t="shared" ca="1" si="110"/>
        <v>1307.4258463549552</v>
      </c>
      <c r="V393" s="4">
        <f t="shared" ca="1" si="111"/>
        <v>0</v>
      </c>
      <c r="W393" s="13">
        <f t="shared" ca="1" si="112"/>
        <v>508.36624129509602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3.3627814610304303</v>
      </c>
      <c r="P394" s="94">
        <f t="shared" ca="1" si="105"/>
        <v>33.627814610304306</v>
      </c>
      <c r="Q394" s="94">
        <f t="shared" ca="1" si="106"/>
        <v>33.627814610304306</v>
      </c>
      <c r="R394" s="94">
        <f t="shared" ca="1" si="107"/>
        <v>3.3627814610304307</v>
      </c>
      <c r="S394" s="94">
        <f t="shared" ca="1" si="108"/>
        <v>3.3627814610304303</v>
      </c>
      <c r="T394" s="4">
        <f t="shared" ca="1" si="109"/>
        <v>0</v>
      </c>
      <c r="U394" s="46">
        <f t="shared" ca="1" si="110"/>
        <v>1336.4258463549552</v>
      </c>
      <c r="V394" s="4">
        <f t="shared" ca="1" si="111"/>
        <v>0</v>
      </c>
      <c r="W394" s="13">
        <f t="shared" ca="1" si="112"/>
        <v>4657.2334622929375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3.3627814610304303</v>
      </c>
      <c r="P395" s="94">
        <f t="shared" ca="1" si="105"/>
        <v>33.627814610304306</v>
      </c>
      <c r="Q395" s="94">
        <f t="shared" ca="1" si="106"/>
        <v>33.627814610304306</v>
      </c>
      <c r="R395" s="94">
        <f t="shared" ca="1" si="107"/>
        <v>3.3627814610304307</v>
      </c>
      <c r="S395" s="94">
        <f t="shared" ca="1" si="108"/>
        <v>3.3627814610304303</v>
      </c>
      <c r="T395" s="4">
        <f t="shared" ca="1" si="109"/>
        <v>0</v>
      </c>
      <c r="U395" s="46">
        <f t="shared" ca="1" si="110"/>
        <v>1323.4258463549552</v>
      </c>
      <c r="V395" s="4">
        <f t="shared" ca="1" si="111"/>
        <v>0</v>
      </c>
      <c r="W395" s="13">
        <f t="shared" ca="1" si="112"/>
        <v>3991.9143962510893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12</v>
      </c>
      <c r="O396" s="94">
        <f t="shared" ca="1" si="104"/>
        <v>3.3627814610304303</v>
      </c>
      <c r="P396" s="94">
        <f t="shared" ca="1" si="105"/>
        <v>33.627814610304306</v>
      </c>
      <c r="Q396" s="94">
        <f t="shared" ca="1" si="106"/>
        <v>33.627814610304306</v>
      </c>
      <c r="R396" s="94">
        <f t="shared" ca="1" si="107"/>
        <v>3.3627814610304307</v>
      </c>
      <c r="S396" s="94">
        <f t="shared" ca="1" si="108"/>
        <v>3.3627814610304303</v>
      </c>
      <c r="T396" s="4">
        <f t="shared" ca="1" si="109"/>
        <v>0</v>
      </c>
      <c r="U396" s="46">
        <f t="shared" ca="1" si="110"/>
        <v>1310.4258463549552</v>
      </c>
      <c r="V396" s="4">
        <f t="shared" ca="1" si="111"/>
        <v>0</v>
      </c>
      <c r="W396" s="13">
        <f t="shared" ca="1" si="112"/>
        <v>3326.5953302092412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12</v>
      </c>
      <c r="O397" s="94">
        <f t="shared" ca="1" si="104"/>
        <v>3.3627814610304303</v>
      </c>
      <c r="P397" s="94">
        <f t="shared" ca="1" si="105"/>
        <v>33.627814610304306</v>
      </c>
      <c r="Q397" s="94">
        <f t="shared" ca="1" si="106"/>
        <v>33.627814610304306</v>
      </c>
      <c r="R397" s="94">
        <f t="shared" ca="1" si="107"/>
        <v>3.3627814610304307</v>
      </c>
      <c r="S397" s="94">
        <f t="shared" ca="1" si="108"/>
        <v>3.3627814610304303</v>
      </c>
      <c r="T397" s="4">
        <f t="shared" ca="1" si="109"/>
        <v>0</v>
      </c>
      <c r="U397" s="46">
        <f t="shared" ca="1" si="110"/>
        <v>1297.4258463549552</v>
      </c>
      <c r="V397" s="4">
        <f t="shared" ca="1" si="111"/>
        <v>0</v>
      </c>
      <c r="W397" s="13">
        <f t="shared" ca="1" si="112"/>
        <v>2661.2762641673926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13</v>
      </c>
      <c r="O398" s="94">
        <f t="shared" ca="1" si="104"/>
        <v>3.6066512348729369</v>
      </c>
      <c r="P398" s="94">
        <f t="shared" ca="1" si="105"/>
        <v>36.066512348729368</v>
      </c>
      <c r="Q398" s="94">
        <f t="shared" ca="1" si="106"/>
        <v>34.115554157989315</v>
      </c>
      <c r="R398" s="94">
        <f t="shared" ca="1" si="107"/>
        <v>3.5091033253359343</v>
      </c>
      <c r="S398" s="94">
        <f t="shared" ca="1" si="108"/>
        <v>3.6066512348729369</v>
      </c>
      <c r="T398" s="4">
        <f t="shared" ca="1" si="109"/>
        <v>0</v>
      </c>
      <c r="U398" s="46">
        <f t="shared" ca="1" si="110"/>
        <v>1363.0535716229474</v>
      </c>
      <c r="V398" s="4">
        <f t="shared" ca="1" si="111"/>
        <v>0</v>
      </c>
      <c r="W398" s="13">
        <f t="shared" ca="1" si="112"/>
        <v>1995.9571981255447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3.6066512348729369</v>
      </c>
      <c r="P399" s="94">
        <f t="shared" ca="1" si="105"/>
        <v>36.066512348729368</v>
      </c>
      <c r="Q399" s="94">
        <f t="shared" ca="1" si="106"/>
        <v>36.066512348729368</v>
      </c>
      <c r="R399" s="94">
        <f t="shared" ca="1" si="107"/>
        <v>3.6066512348729369</v>
      </c>
      <c r="S399" s="94">
        <f t="shared" ca="1" si="108"/>
        <v>3.6066512348729369</v>
      </c>
      <c r="T399" s="4">
        <f t="shared" ca="1" si="109"/>
        <v>0</v>
      </c>
      <c r="U399" s="46">
        <f t="shared" ca="1" si="110"/>
        <v>1350.0535716229474</v>
      </c>
      <c r="V399" s="4">
        <f t="shared" ca="1" si="111"/>
        <v>0</v>
      </c>
      <c r="W399" s="13">
        <f t="shared" ca="1" si="112"/>
        <v>1330.6381320836963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3.6066512348729369</v>
      </c>
      <c r="P400" s="94">
        <f t="shared" ca="1" si="105"/>
        <v>36.066512348729368</v>
      </c>
      <c r="Q400" s="94">
        <f t="shared" ca="1" si="106"/>
        <v>36.066512348729368</v>
      </c>
      <c r="R400" s="94">
        <f t="shared" ca="1" si="107"/>
        <v>3.6066512348729369</v>
      </c>
      <c r="S400" s="94">
        <f t="shared" ca="1" si="108"/>
        <v>3.6066512348729369</v>
      </c>
      <c r="T400" s="4">
        <f t="shared" ca="1" si="109"/>
        <v>0</v>
      </c>
      <c r="U400" s="46">
        <f t="shared" ca="1" si="110"/>
        <v>1337.0535716229474</v>
      </c>
      <c r="V400" s="4">
        <f t="shared" ca="1" si="111"/>
        <v>0</v>
      </c>
      <c r="W400" s="13">
        <f t="shared" ca="1" si="112"/>
        <v>665.31906604184815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3.6066512348729369</v>
      </c>
      <c r="P401" s="94">
        <f t="shared" ca="1" si="105"/>
        <v>36.066512348729368</v>
      </c>
      <c r="Q401" s="94">
        <f t="shared" ca="1" si="106"/>
        <v>36.066512348729368</v>
      </c>
      <c r="R401" s="94">
        <f t="shared" ca="1" si="107"/>
        <v>3.6066512348729369</v>
      </c>
      <c r="S401" s="94">
        <f t="shared" ca="1" si="108"/>
        <v>3.6066512348729369</v>
      </c>
      <c r="T401" s="4">
        <f t="shared" ca="1" si="109"/>
        <v>0</v>
      </c>
      <c r="U401" s="46">
        <f t="shared" ca="1" si="110"/>
        <v>1324.0535716229474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215</v>
      </c>
      <c r="M402" s="7">
        <f t="shared" ref="M402:M465" ca="1" si="121">MAX(Set1MinTP-(L402+Set1Regain), 0)</f>
        <v>785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2.8734756952889686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28.734756952889683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28.734756952889683</v>
      </c>
      <c r="R402" s="94">
        <f t="shared" ref="R402:R465" ca="1" si="126">(P402+Q402)/20</f>
        <v>2.8734756952889682</v>
      </c>
      <c r="S402" s="94">
        <f t="shared" ref="S402:S465" ca="1" si="127">R402*Set1ConserveTP + O402*(1-Set1ConserveTP)</f>
        <v>2.8734756952889686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1302.6654207205322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9822.833165880973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11</v>
      </c>
      <c r="O403" s="94">
        <f t="shared" ca="1" si="123"/>
        <v>3.1221710451031068</v>
      </c>
      <c r="P403" s="94">
        <f t="shared" ca="1" si="124"/>
        <v>30.475624401588647</v>
      </c>
      <c r="Q403" s="94">
        <f t="shared" ca="1" si="125"/>
        <v>28.734756952889683</v>
      </c>
      <c r="R403" s="94">
        <f t="shared" ca="1" si="126"/>
        <v>2.9605190677239164</v>
      </c>
      <c r="S403" s="94">
        <f t="shared" ca="1" si="127"/>
        <v>3.1221710451031068</v>
      </c>
      <c r="T403" s="4">
        <f t="shared" ca="1" si="128"/>
        <v>0</v>
      </c>
      <c r="U403" s="46">
        <f t="shared" ca="1" si="129"/>
        <v>1369.8489930120361</v>
      </c>
      <c r="V403" s="4">
        <f t="shared" ca="1" si="130"/>
        <v>0</v>
      </c>
      <c r="W403" s="13">
        <f t="shared" ca="1" si="131"/>
        <v>9157.5140998391234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189</v>
      </c>
      <c r="M404" s="7">
        <f t="shared" ca="1" si="121"/>
        <v>811</v>
      </c>
      <c r="N404" s="44">
        <f t="shared" ca="1" si="122"/>
        <v>11</v>
      </c>
      <c r="O404" s="94">
        <f t="shared" ca="1" si="123"/>
        <v>3.1221710451031068</v>
      </c>
      <c r="P404" s="94">
        <f t="shared" ca="1" si="124"/>
        <v>31.221710451031072</v>
      </c>
      <c r="Q404" s="94">
        <f t="shared" ca="1" si="125"/>
        <v>31.221710451031072</v>
      </c>
      <c r="R404" s="94">
        <f t="shared" ca="1" si="126"/>
        <v>3.1221710451031073</v>
      </c>
      <c r="S404" s="94">
        <f t="shared" ca="1" si="127"/>
        <v>3.1221710451031068</v>
      </c>
      <c r="T404" s="4">
        <f t="shared" ca="1" si="128"/>
        <v>0</v>
      </c>
      <c r="U404" s="46">
        <f t="shared" ca="1" si="129"/>
        <v>1356.8489930120361</v>
      </c>
      <c r="V404" s="4">
        <f t="shared" ca="1" si="130"/>
        <v>0</v>
      </c>
      <c r="W404" s="13">
        <f t="shared" ca="1" si="131"/>
        <v>8492.1950337972758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176</v>
      </c>
      <c r="M405" s="7">
        <f t="shared" ca="1" si="121"/>
        <v>824</v>
      </c>
      <c r="N405" s="44">
        <f t="shared" ca="1" si="122"/>
        <v>11</v>
      </c>
      <c r="O405" s="94">
        <f t="shared" ca="1" si="123"/>
        <v>3.1221710451031068</v>
      </c>
      <c r="P405" s="94">
        <f t="shared" ca="1" si="124"/>
        <v>31.221710451031072</v>
      </c>
      <c r="Q405" s="94">
        <f t="shared" ca="1" si="125"/>
        <v>31.221710451031072</v>
      </c>
      <c r="R405" s="94">
        <f t="shared" ca="1" si="126"/>
        <v>3.1221710451031073</v>
      </c>
      <c r="S405" s="94">
        <f t="shared" ca="1" si="127"/>
        <v>3.1221710451031068</v>
      </c>
      <c r="T405" s="4">
        <f t="shared" ca="1" si="128"/>
        <v>0</v>
      </c>
      <c r="U405" s="46">
        <f t="shared" ca="1" si="129"/>
        <v>1343.8489930120361</v>
      </c>
      <c r="V405" s="4">
        <f t="shared" ca="1" si="130"/>
        <v>0</v>
      </c>
      <c r="W405" s="13">
        <f t="shared" ca="1" si="131"/>
        <v>7826.8759677554272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163</v>
      </c>
      <c r="M406" s="7">
        <f t="shared" ca="1" si="121"/>
        <v>837</v>
      </c>
      <c r="N406" s="44">
        <f t="shared" ca="1" si="122"/>
        <v>11</v>
      </c>
      <c r="O406" s="94">
        <f t="shared" ca="1" si="123"/>
        <v>3.1221710451031068</v>
      </c>
      <c r="P406" s="94">
        <f t="shared" ca="1" si="124"/>
        <v>31.221710451031072</v>
      </c>
      <c r="Q406" s="94">
        <f t="shared" ca="1" si="125"/>
        <v>31.221710451031072</v>
      </c>
      <c r="R406" s="94">
        <f t="shared" ca="1" si="126"/>
        <v>3.1221710451031073</v>
      </c>
      <c r="S406" s="94">
        <f t="shared" ca="1" si="127"/>
        <v>3.1221710451031068</v>
      </c>
      <c r="T406" s="4">
        <f t="shared" ca="1" si="128"/>
        <v>0</v>
      </c>
      <c r="U406" s="46">
        <f t="shared" ca="1" si="129"/>
        <v>1330.8489930120361</v>
      </c>
      <c r="V406" s="4">
        <f t="shared" ca="1" si="130"/>
        <v>0</v>
      </c>
      <c r="W406" s="13">
        <f t="shared" ca="1" si="131"/>
        <v>7161.5569017135795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150</v>
      </c>
      <c r="M407" s="7">
        <f t="shared" ca="1" si="121"/>
        <v>850</v>
      </c>
      <c r="N407" s="44">
        <f t="shared" ca="1" si="122"/>
        <v>11</v>
      </c>
      <c r="O407" s="94">
        <f t="shared" ca="1" si="123"/>
        <v>3.1221710451031068</v>
      </c>
      <c r="P407" s="94">
        <f t="shared" ca="1" si="124"/>
        <v>31.221710451031072</v>
      </c>
      <c r="Q407" s="94">
        <f t="shared" ca="1" si="125"/>
        <v>31.221710451031072</v>
      </c>
      <c r="R407" s="94">
        <f t="shared" ca="1" si="126"/>
        <v>3.1221710451031073</v>
      </c>
      <c r="S407" s="94">
        <f t="shared" ca="1" si="127"/>
        <v>3.1221710451031068</v>
      </c>
      <c r="T407" s="4">
        <f t="shared" ca="1" si="128"/>
        <v>0</v>
      </c>
      <c r="U407" s="46">
        <f t="shared" ca="1" si="129"/>
        <v>1317.8489930120361</v>
      </c>
      <c r="V407" s="4">
        <f t="shared" ca="1" si="130"/>
        <v>0</v>
      </c>
      <c r="W407" s="13">
        <f t="shared" ca="1" si="131"/>
        <v>6496.2378356717309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137</v>
      </c>
      <c r="M408" s="7">
        <f t="shared" ca="1" si="121"/>
        <v>863</v>
      </c>
      <c r="N408" s="44">
        <f t="shared" ca="1" si="122"/>
        <v>11</v>
      </c>
      <c r="O408" s="94">
        <f t="shared" ca="1" si="123"/>
        <v>3.1221710451031068</v>
      </c>
      <c r="P408" s="94">
        <f t="shared" ca="1" si="124"/>
        <v>31.221710451031072</v>
      </c>
      <c r="Q408" s="94">
        <f t="shared" ca="1" si="125"/>
        <v>31.221710451031072</v>
      </c>
      <c r="R408" s="94">
        <f t="shared" ca="1" si="126"/>
        <v>3.1221710451031073</v>
      </c>
      <c r="S408" s="94">
        <f t="shared" ca="1" si="127"/>
        <v>3.1221710451031068</v>
      </c>
      <c r="T408" s="4">
        <f t="shared" ca="1" si="128"/>
        <v>0</v>
      </c>
      <c r="U408" s="46">
        <f t="shared" ca="1" si="129"/>
        <v>1304.8489930120361</v>
      </c>
      <c r="V408" s="4">
        <f t="shared" ca="1" si="130"/>
        <v>0</v>
      </c>
      <c r="W408" s="13">
        <f t="shared" ca="1" si="131"/>
        <v>5830.9187696298832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124</v>
      </c>
      <c r="M409" s="7">
        <f t="shared" ca="1" si="121"/>
        <v>876</v>
      </c>
      <c r="N409" s="44">
        <f t="shared" ca="1" si="122"/>
        <v>12</v>
      </c>
      <c r="O409" s="94">
        <f t="shared" ca="1" si="123"/>
        <v>3.3627814610304303</v>
      </c>
      <c r="P409" s="94">
        <f t="shared" ca="1" si="124"/>
        <v>32.665372946595014</v>
      </c>
      <c r="Q409" s="94">
        <f t="shared" ca="1" si="125"/>
        <v>31.221710451031072</v>
      </c>
      <c r="R409" s="94">
        <f t="shared" ca="1" si="126"/>
        <v>3.1943541698813043</v>
      </c>
      <c r="S409" s="94">
        <f t="shared" ca="1" si="127"/>
        <v>3.3627814610304303</v>
      </c>
      <c r="T409" s="4">
        <f t="shared" ca="1" si="128"/>
        <v>0</v>
      </c>
      <c r="U409" s="46">
        <f t="shared" ca="1" si="129"/>
        <v>1369.4258463549552</v>
      </c>
      <c r="V409" s="4">
        <f t="shared" ca="1" si="130"/>
        <v>0</v>
      </c>
      <c r="W409" s="13">
        <f t="shared" ca="1" si="131"/>
        <v>5165.5997035880346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153</v>
      </c>
      <c r="M410" s="7">
        <f t="shared" ca="1" si="121"/>
        <v>847</v>
      </c>
      <c r="N410" s="44">
        <f t="shared" ca="1" si="122"/>
        <v>11</v>
      </c>
      <c r="O410" s="94">
        <f t="shared" ca="1" si="123"/>
        <v>3.1221710451031068</v>
      </c>
      <c r="P410" s="94">
        <f t="shared" ca="1" si="124"/>
        <v>31.221710451031072</v>
      </c>
      <c r="Q410" s="94">
        <f t="shared" ca="1" si="125"/>
        <v>31.221710451031072</v>
      </c>
      <c r="R410" s="94">
        <f t="shared" ca="1" si="126"/>
        <v>3.1221710451031073</v>
      </c>
      <c r="S410" s="94">
        <f t="shared" ca="1" si="127"/>
        <v>3.1221710451031068</v>
      </c>
      <c r="T410" s="4">
        <f t="shared" ca="1" si="128"/>
        <v>0</v>
      </c>
      <c r="U410" s="46">
        <f t="shared" ca="1" si="129"/>
        <v>1320.8489930120361</v>
      </c>
      <c r="V410" s="4">
        <f t="shared" ca="1" si="130"/>
        <v>0</v>
      </c>
      <c r="W410" s="13">
        <f t="shared" ca="1" si="131"/>
        <v>9314.4669245858749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140</v>
      </c>
      <c r="M411" s="7">
        <f t="shared" ca="1" si="121"/>
        <v>860</v>
      </c>
      <c r="N411" s="44">
        <f t="shared" ca="1" si="122"/>
        <v>11</v>
      </c>
      <c r="O411" s="94">
        <f t="shared" ca="1" si="123"/>
        <v>3.1221710451031068</v>
      </c>
      <c r="P411" s="94">
        <f t="shared" ca="1" si="124"/>
        <v>31.221710451031072</v>
      </c>
      <c r="Q411" s="94">
        <f t="shared" ca="1" si="125"/>
        <v>31.221710451031072</v>
      </c>
      <c r="R411" s="94">
        <f t="shared" ca="1" si="126"/>
        <v>3.1221710451031073</v>
      </c>
      <c r="S411" s="94">
        <f t="shared" ca="1" si="127"/>
        <v>3.1221710451031068</v>
      </c>
      <c r="T411" s="4">
        <f t="shared" ca="1" si="128"/>
        <v>0</v>
      </c>
      <c r="U411" s="46">
        <f t="shared" ca="1" si="129"/>
        <v>1307.8489930120361</v>
      </c>
      <c r="V411" s="4">
        <f t="shared" ca="1" si="130"/>
        <v>0</v>
      </c>
      <c r="W411" s="13">
        <f t="shared" ca="1" si="131"/>
        <v>8649.1478585440273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12</v>
      </c>
      <c r="O412" s="94">
        <f t="shared" ca="1" si="123"/>
        <v>3.3627814610304303</v>
      </c>
      <c r="P412" s="94">
        <f t="shared" ca="1" si="124"/>
        <v>31.94354169881305</v>
      </c>
      <c r="Q412" s="94">
        <f t="shared" ca="1" si="125"/>
        <v>31.221710451031072</v>
      </c>
      <c r="R412" s="94">
        <f t="shared" ca="1" si="126"/>
        <v>3.158262607492206</v>
      </c>
      <c r="S412" s="94">
        <f t="shared" ca="1" si="127"/>
        <v>3.3627814610304303</v>
      </c>
      <c r="T412" s="4">
        <f t="shared" ca="1" si="128"/>
        <v>0</v>
      </c>
      <c r="U412" s="46">
        <f t="shared" ca="1" si="129"/>
        <v>1372.4258463549552</v>
      </c>
      <c r="V412" s="4">
        <f t="shared" ca="1" si="130"/>
        <v>0</v>
      </c>
      <c r="W412" s="13">
        <f t="shared" ca="1" si="131"/>
        <v>7983.8287925021796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12</v>
      </c>
      <c r="O413" s="94">
        <f t="shared" ca="1" si="123"/>
        <v>3.3627814610304303</v>
      </c>
      <c r="P413" s="94">
        <f t="shared" ca="1" si="124"/>
        <v>33.627814610304306</v>
      </c>
      <c r="Q413" s="94">
        <f t="shared" ca="1" si="125"/>
        <v>32.665372946595014</v>
      </c>
      <c r="R413" s="94">
        <f t="shared" ca="1" si="126"/>
        <v>3.3146593778449658</v>
      </c>
      <c r="S413" s="94">
        <f t="shared" ca="1" si="127"/>
        <v>3.3627814610304303</v>
      </c>
      <c r="T413" s="4">
        <f t="shared" ca="1" si="128"/>
        <v>0</v>
      </c>
      <c r="U413" s="46">
        <f t="shared" ca="1" si="129"/>
        <v>1359.4258463549552</v>
      </c>
      <c r="V413" s="4">
        <f t="shared" ca="1" si="130"/>
        <v>0</v>
      </c>
      <c r="W413" s="13">
        <f t="shared" ca="1" si="131"/>
        <v>7318.509726460331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3.3627814610304303</v>
      </c>
      <c r="P414" s="94">
        <f t="shared" ca="1" si="124"/>
        <v>33.627814610304306</v>
      </c>
      <c r="Q414" s="94">
        <f t="shared" ca="1" si="125"/>
        <v>33.627814610304306</v>
      </c>
      <c r="R414" s="94">
        <f t="shared" ca="1" si="126"/>
        <v>3.3627814610304307</v>
      </c>
      <c r="S414" s="94">
        <f t="shared" ca="1" si="127"/>
        <v>3.3627814610304303</v>
      </c>
      <c r="T414" s="4">
        <f t="shared" ca="1" si="128"/>
        <v>0</v>
      </c>
      <c r="U414" s="46">
        <f t="shared" ca="1" si="129"/>
        <v>1346.4258463549552</v>
      </c>
      <c r="V414" s="4">
        <f t="shared" ca="1" si="130"/>
        <v>0</v>
      </c>
      <c r="W414" s="13">
        <f t="shared" ca="1" si="131"/>
        <v>6653.1906604184833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88</v>
      </c>
      <c r="M415" s="7">
        <f t="shared" ca="1" si="121"/>
        <v>912</v>
      </c>
      <c r="N415" s="44">
        <f t="shared" ca="1" si="122"/>
        <v>12</v>
      </c>
      <c r="O415" s="94">
        <f t="shared" ca="1" si="123"/>
        <v>3.3627814610304303</v>
      </c>
      <c r="P415" s="94">
        <f t="shared" ca="1" si="124"/>
        <v>33.627814610304306</v>
      </c>
      <c r="Q415" s="94">
        <f t="shared" ca="1" si="125"/>
        <v>33.627814610304306</v>
      </c>
      <c r="R415" s="94">
        <f t="shared" ca="1" si="126"/>
        <v>3.3627814610304307</v>
      </c>
      <c r="S415" s="94">
        <f t="shared" ca="1" si="127"/>
        <v>3.3627814610304303</v>
      </c>
      <c r="T415" s="4">
        <f t="shared" ca="1" si="128"/>
        <v>0</v>
      </c>
      <c r="U415" s="46">
        <f t="shared" ca="1" si="129"/>
        <v>1333.4258463549552</v>
      </c>
      <c r="V415" s="4">
        <f t="shared" ca="1" si="130"/>
        <v>0</v>
      </c>
      <c r="W415" s="13">
        <f t="shared" ca="1" si="131"/>
        <v>5987.8715943766347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75</v>
      </c>
      <c r="M416" s="7">
        <f t="shared" ca="1" si="121"/>
        <v>925</v>
      </c>
      <c r="N416" s="44">
        <f t="shared" ca="1" si="122"/>
        <v>12</v>
      </c>
      <c r="O416" s="94">
        <f t="shared" ca="1" si="123"/>
        <v>3.3627814610304303</v>
      </c>
      <c r="P416" s="94">
        <f t="shared" ca="1" si="124"/>
        <v>33.627814610304306</v>
      </c>
      <c r="Q416" s="94">
        <f t="shared" ca="1" si="125"/>
        <v>33.627814610304306</v>
      </c>
      <c r="R416" s="94">
        <f t="shared" ca="1" si="126"/>
        <v>3.3627814610304307</v>
      </c>
      <c r="S416" s="94">
        <f t="shared" ca="1" si="127"/>
        <v>3.3627814610304303</v>
      </c>
      <c r="T416" s="4">
        <f t="shared" ca="1" si="128"/>
        <v>0</v>
      </c>
      <c r="U416" s="46">
        <f t="shared" ca="1" si="129"/>
        <v>1320.4258463549552</v>
      </c>
      <c r="V416" s="4">
        <f t="shared" ca="1" si="130"/>
        <v>0</v>
      </c>
      <c r="W416" s="13">
        <f t="shared" ca="1" si="131"/>
        <v>5322.552528334787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62</v>
      </c>
      <c r="M417" s="7">
        <f t="shared" ca="1" si="121"/>
        <v>938</v>
      </c>
      <c r="N417" s="44">
        <f t="shared" ca="1" si="122"/>
        <v>12</v>
      </c>
      <c r="O417" s="94">
        <f t="shared" ca="1" si="123"/>
        <v>3.3627814610304303</v>
      </c>
      <c r="P417" s="94">
        <f t="shared" ca="1" si="124"/>
        <v>33.627814610304306</v>
      </c>
      <c r="Q417" s="94">
        <f t="shared" ca="1" si="125"/>
        <v>33.627814610304306</v>
      </c>
      <c r="R417" s="94">
        <f t="shared" ca="1" si="126"/>
        <v>3.3627814610304307</v>
      </c>
      <c r="S417" s="94">
        <f t="shared" ca="1" si="127"/>
        <v>3.3627814610304303</v>
      </c>
      <c r="T417" s="4">
        <f t="shared" ca="1" si="128"/>
        <v>0</v>
      </c>
      <c r="U417" s="46">
        <f t="shared" ca="1" si="129"/>
        <v>1307.4258463549552</v>
      </c>
      <c r="V417" s="4">
        <f t="shared" ca="1" si="130"/>
        <v>0</v>
      </c>
      <c r="W417" s="13">
        <f t="shared" ca="1" si="131"/>
        <v>4657.2334622929384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153</v>
      </c>
      <c r="M418" s="7">
        <f t="shared" ca="1" si="121"/>
        <v>847</v>
      </c>
      <c r="N418" s="44">
        <f t="shared" ca="1" si="122"/>
        <v>11</v>
      </c>
      <c r="O418" s="94">
        <f t="shared" ca="1" si="123"/>
        <v>3.1221710451031068</v>
      </c>
      <c r="P418" s="94">
        <f t="shared" ca="1" si="124"/>
        <v>31.221710451031072</v>
      </c>
      <c r="Q418" s="94">
        <f t="shared" ca="1" si="125"/>
        <v>31.221710451031072</v>
      </c>
      <c r="R418" s="94">
        <f t="shared" ca="1" si="126"/>
        <v>3.1221710451031073</v>
      </c>
      <c r="S418" s="94">
        <f t="shared" ca="1" si="127"/>
        <v>3.1221710451031068</v>
      </c>
      <c r="T418" s="4">
        <f t="shared" ca="1" si="128"/>
        <v>0</v>
      </c>
      <c r="U418" s="46">
        <f t="shared" ca="1" si="129"/>
        <v>1320.8489930120361</v>
      </c>
      <c r="V418" s="4">
        <f t="shared" ca="1" si="130"/>
        <v>0</v>
      </c>
      <c r="W418" s="13">
        <f t="shared" ca="1" si="131"/>
        <v>5165.5997035880337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140</v>
      </c>
      <c r="M419" s="7">
        <f t="shared" ca="1" si="121"/>
        <v>860</v>
      </c>
      <c r="N419" s="44">
        <f t="shared" ca="1" si="122"/>
        <v>11</v>
      </c>
      <c r="O419" s="94">
        <f t="shared" ca="1" si="123"/>
        <v>3.1221710451031068</v>
      </c>
      <c r="P419" s="94">
        <f t="shared" ca="1" si="124"/>
        <v>31.221710451031072</v>
      </c>
      <c r="Q419" s="94">
        <f t="shared" ca="1" si="125"/>
        <v>31.221710451031072</v>
      </c>
      <c r="R419" s="94">
        <f t="shared" ca="1" si="126"/>
        <v>3.1221710451031073</v>
      </c>
      <c r="S419" s="94">
        <f t="shared" ca="1" si="127"/>
        <v>3.1221710451031068</v>
      </c>
      <c r="T419" s="4">
        <f t="shared" ca="1" si="128"/>
        <v>0</v>
      </c>
      <c r="U419" s="46">
        <f t="shared" ca="1" si="129"/>
        <v>1307.8489930120361</v>
      </c>
      <c r="V419" s="4">
        <f t="shared" ca="1" si="130"/>
        <v>0</v>
      </c>
      <c r="W419" s="13">
        <f t="shared" ca="1" si="131"/>
        <v>4500.2806375461851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12</v>
      </c>
      <c r="O420" s="94">
        <f t="shared" ca="1" si="123"/>
        <v>3.3627814610304303</v>
      </c>
      <c r="P420" s="94">
        <f t="shared" ca="1" si="124"/>
        <v>31.94354169881305</v>
      </c>
      <c r="Q420" s="94">
        <f t="shared" ca="1" si="125"/>
        <v>31.221710451031072</v>
      </c>
      <c r="R420" s="94">
        <f t="shared" ca="1" si="126"/>
        <v>3.158262607492206</v>
      </c>
      <c r="S420" s="94">
        <f t="shared" ca="1" si="127"/>
        <v>3.3627814610304303</v>
      </c>
      <c r="T420" s="4">
        <f t="shared" ca="1" si="128"/>
        <v>0</v>
      </c>
      <c r="U420" s="46">
        <f t="shared" ca="1" si="129"/>
        <v>1372.4258463549552</v>
      </c>
      <c r="V420" s="4">
        <f t="shared" ca="1" si="130"/>
        <v>0</v>
      </c>
      <c r="W420" s="13">
        <f t="shared" ca="1" si="131"/>
        <v>3834.9615715043374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12</v>
      </c>
      <c r="O421" s="94">
        <f t="shared" ca="1" si="123"/>
        <v>3.3627814610304303</v>
      </c>
      <c r="P421" s="94">
        <f t="shared" ca="1" si="124"/>
        <v>33.627814610304306</v>
      </c>
      <c r="Q421" s="94">
        <f t="shared" ca="1" si="125"/>
        <v>32.665372946595014</v>
      </c>
      <c r="R421" s="94">
        <f t="shared" ca="1" si="126"/>
        <v>3.3146593778449658</v>
      </c>
      <c r="S421" s="94">
        <f t="shared" ca="1" si="127"/>
        <v>3.3627814610304303</v>
      </c>
      <c r="T421" s="4">
        <f t="shared" ca="1" si="128"/>
        <v>0</v>
      </c>
      <c r="U421" s="46">
        <f t="shared" ca="1" si="129"/>
        <v>1359.4258463549552</v>
      </c>
      <c r="V421" s="4">
        <f t="shared" ca="1" si="130"/>
        <v>0</v>
      </c>
      <c r="W421" s="13">
        <f t="shared" ca="1" si="131"/>
        <v>3169.6425054624888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3.3627814610304303</v>
      </c>
      <c r="P422" s="94">
        <f t="shared" ca="1" si="124"/>
        <v>33.627814610304306</v>
      </c>
      <c r="Q422" s="94">
        <f t="shared" ca="1" si="125"/>
        <v>33.627814610304306</v>
      </c>
      <c r="R422" s="94">
        <f t="shared" ca="1" si="126"/>
        <v>3.3627814610304307</v>
      </c>
      <c r="S422" s="94">
        <f t="shared" ca="1" si="127"/>
        <v>3.3627814610304303</v>
      </c>
      <c r="T422" s="4">
        <f t="shared" ca="1" si="128"/>
        <v>0</v>
      </c>
      <c r="U422" s="46">
        <f t="shared" ca="1" si="129"/>
        <v>1346.4258463549552</v>
      </c>
      <c r="V422" s="4">
        <f t="shared" ca="1" si="130"/>
        <v>0</v>
      </c>
      <c r="W422" s="13">
        <f t="shared" ca="1" si="131"/>
        <v>2504.3234394206406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88</v>
      </c>
      <c r="M423" s="7">
        <f t="shared" ca="1" si="121"/>
        <v>912</v>
      </c>
      <c r="N423" s="44">
        <f t="shared" ca="1" si="122"/>
        <v>12</v>
      </c>
      <c r="O423" s="94">
        <f t="shared" ca="1" si="123"/>
        <v>3.3627814610304303</v>
      </c>
      <c r="P423" s="94">
        <f t="shared" ca="1" si="124"/>
        <v>33.627814610304306</v>
      </c>
      <c r="Q423" s="94">
        <f t="shared" ca="1" si="125"/>
        <v>33.627814610304306</v>
      </c>
      <c r="R423" s="94">
        <f t="shared" ca="1" si="126"/>
        <v>3.3627814610304307</v>
      </c>
      <c r="S423" s="94">
        <f t="shared" ca="1" si="127"/>
        <v>3.3627814610304303</v>
      </c>
      <c r="T423" s="4">
        <f t="shared" ca="1" si="128"/>
        <v>0</v>
      </c>
      <c r="U423" s="46">
        <f t="shared" ca="1" si="129"/>
        <v>1333.4258463549552</v>
      </c>
      <c r="V423" s="4">
        <f t="shared" ca="1" si="130"/>
        <v>0</v>
      </c>
      <c r="W423" s="13">
        <f t="shared" ca="1" si="131"/>
        <v>1839.0043733787923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75</v>
      </c>
      <c r="M424" s="7">
        <f t="shared" ca="1" si="121"/>
        <v>925</v>
      </c>
      <c r="N424" s="44">
        <f t="shared" ca="1" si="122"/>
        <v>12</v>
      </c>
      <c r="O424" s="94">
        <f t="shared" ca="1" si="123"/>
        <v>3.3627814610304303</v>
      </c>
      <c r="P424" s="94">
        <f t="shared" ca="1" si="124"/>
        <v>33.627814610304306</v>
      </c>
      <c r="Q424" s="94">
        <f t="shared" ca="1" si="125"/>
        <v>33.627814610304306</v>
      </c>
      <c r="R424" s="94">
        <f t="shared" ca="1" si="126"/>
        <v>3.3627814610304307</v>
      </c>
      <c r="S424" s="94">
        <f t="shared" ca="1" si="127"/>
        <v>3.3627814610304303</v>
      </c>
      <c r="T424" s="4">
        <f t="shared" ca="1" si="128"/>
        <v>0</v>
      </c>
      <c r="U424" s="46">
        <f t="shared" ca="1" si="129"/>
        <v>1320.4258463549552</v>
      </c>
      <c r="V424" s="4">
        <f t="shared" ca="1" si="130"/>
        <v>0</v>
      </c>
      <c r="W424" s="13">
        <f t="shared" ca="1" si="131"/>
        <v>1173.6853073369441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62</v>
      </c>
      <c r="M425" s="7">
        <f t="shared" ca="1" si="121"/>
        <v>938</v>
      </c>
      <c r="N425" s="44">
        <f t="shared" ca="1" si="122"/>
        <v>12</v>
      </c>
      <c r="O425" s="94">
        <f t="shared" ca="1" si="123"/>
        <v>3.3627814610304303</v>
      </c>
      <c r="P425" s="94">
        <f t="shared" ca="1" si="124"/>
        <v>33.627814610304306</v>
      </c>
      <c r="Q425" s="94">
        <f t="shared" ca="1" si="125"/>
        <v>33.627814610304306</v>
      </c>
      <c r="R425" s="94">
        <f t="shared" ca="1" si="126"/>
        <v>3.3627814610304307</v>
      </c>
      <c r="S425" s="94">
        <f t="shared" ca="1" si="127"/>
        <v>3.3627814610304303</v>
      </c>
      <c r="T425" s="4">
        <f t="shared" ca="1" si="128"/>
        <v>0</v>
      </c>
      <c r="U425" s="46">
        <f t="shared" ca="1" si="129"/>
        <v>1307.4258463549552</v>
      </c>
      <c r="V425" s="4">
        <f t="shared" ca="1" si="130"/>
        <v>0</v>
      </c>
      <c r="W425" s="13">
        <f t="shared" ca="1" si="131"/>
        <v>508.36624129509602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3.3627814610304303</v>
      </c>
      <c r="P426" s="94">
        <f t="shared" ca="1" si="124"/>
        <v>33.627814610304306</v>
      </c>
      <c r="Q426" s="94">
        <f t="shared" ca="1" si="125"/>
        <v>33.627814610304306</v>
      </c>
      <c r="R426" s="94">
        <f t="shared" ca="1" si="126"/>
        <v>3.3627814610304307</v>
      </c>
      <c r="S426" s="94">
        <f t="shared" ca="1" si="127"/>
        <v>3.3627814610304303</v>
      </c>
      <c r="T426" s="4">
        <f t="shared" ca="1" si="128"/>
        <v>0</v>
      </c>
      <c r="U426" s="46">
        <f t="shared" ca="1" si="129"/>
        <v>1336.4258463549552</v>
      </c>
      <c r="V426" s="4">
        <f t="shared" ca="1" si="130"/>
        <v>0</v>
      </c>
      <c r="W426" s="13">
        <f t="shared" ca="1" si="131"/>
        <v>4657.2334622929375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3.3627814610304303</v>
      </c>
      <c r="P427" s="94">
        <f t="shared" ca="1" si="124"/>
        <v>33.627814610304306</v>
      </c>
      <c r="Q427" s="94">
        <f t="shared" ca="1" si="125"/>
        <v>33.627814610304306</v>
      </c>
      <c r="R427" s="94">
        <f t="shared" ca="1" si="126"/>
        <v>3.3627814610304307</v>
      </c>
      <c r="S427" s="94">
        <f t="shared" ca="1" si="127"/>
        <v>3.3627814610304303</v>
      </c>
      <c r="T427" s="4">
        <f t="shared" ca="1" si="128"/>
        <v>0</v>
      </c>
      <c r="U427" s="46">
        <f t="shared" ca="1" si="129"/>
        <v>1323.4258463549552</v>
      </c>
      <c r="V427" s="4">
        <f t="shared" ca="1" si="130"/>
        <v>0</v>
      </c>
      <c r="W427" s="13">
        <f t="shared" ca="1" si="131"/>
        <v>3991.9143962510893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12</v>
      </c>
      <c r="O428" s="94">
        <f t="shared" ca="1" si="123"/>
        <v>3.3627814610304303</v>
      </c>
      <c r="P428" s="94">
        <f t="shared" ca="1" si="124"/>
        <v>33.627814610304306</v>
      </c>
      <c r="Q428" s="94">
        <f t="shared" ca="1" si="125"/>
        <v>33.627814610304306</v>
      </c>
      <c r="R428" s="94">
        <f t="shared" ca="1" si="126"/>
        <v>3.3627814610304307</v>
      </c>
      <c r="S428" s="94">
        <f t="shared" ca="1" si="127"/>
        <v>3.3627814610304303</v>
      </c>
      <c r="T428" s="4">
        <f t="shared" ca="1" si="128"/>
        <v>0</v>
      </c>
      <c r="U428" s="46">
        <f t="shared" ca="1" si="129"/>
        <v>1310.4258463549552</v>
      </c>
      <c r="V428" s="4">
        <f t="shared" ca="1" si="130"/>
        <v>0</v>
      </c>
      <c r="W428" s="13">
        <f t="shared" ca="1" si="131"/>
        <v>3326.5953302092412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12</v>
      </c>
      <c r="O429" s="94">
        <f t="shared" ca="1" si="123"/>
        <v>3.3627814610304303</v>
      </c>
      <c r="P429" s="94">
        <f t="shared" ca="1" si="124"/>
        <v>33.627814610304306</v>
      </c>
      <c r="Q429" s="94">
        <f t="shared" ca="1" si="125"/>
        <v>33.627814610304306</v>
      </c>
      <c r="R429" s="94">
        <f t="shared" ca="1" si="126"/>
        <v>3.3627814610304307</v>
      </c>
      <c r="S429" s="94">
        <f t="shared" ca="1" si="127"/>
        <v>3.3627814610304303</v>
      </c>
      <c r="T429" s="4">
        <f t="shared" ca="1" si="128"/>
        <v>0</v>
      </c>
      <c r="U429" s="46">
        <f t="shared" ca="1" si="129"/>
        <v>1297.4258463549552</v>
      </c>
      <c r="V429" s="4">
        <f t="shared" ca="1" si="130"/>
        <v>0</v>
      </c>
      <c r="W429" s="13">
        <f t="shared" ca="1" si="131"/>
        <v>2661.2762641673926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13</v>
      </c>
      <c r="O430" s="94">
        <f t="shared" ca="1" si="123"/>
        <v>3.6066512348729369</v>
      </c>
      <c r="P430" s="94">
        <f t="shared" ca="1" si="124"/>
        <v>36.066512348729368</v>
      </c>
      <c r="Q430" s="94">
        <f t="shared" ca="1" si="125"/>
        <v>34.115554157989315</v>
      </c>
      <c r="R430" s="94">
        <f t="shared" ca="1" si="126"/>
        <v>3.5091033253359343</v>
      </c>
      <c r="S430" s="94">
        <f t="shared" ca="1" si="127"/>
        <v>3.6066512348729369</v>
      </c>
      <c r="T430" s="4">
        <f t="shared" ca="1" si="128"/>
        <v>0</v>
      </c>
      <c r="U430" s="46">
        <f t="shared" ca="1" si="129"/>
        <v>1363.0535716229474</v>
      </c>
      <c r="V430" s="4">
        <f t="shared" ca="1" si="130"/>
        <v>0</v>
      </c>
      <c r="W430" s="13">
        <f t="shared" ca="1" si="131"/>
        <v>1995.9571981255447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3.6066512348729369</v>
      </c>
      <c r="P431" s="94">
        <f t="shared" ca="1" si="124"/>
        <v>36.066512348729368</v>
      </c>
      <c r="Q431" s="94">
        <f t="shared" ca="1" si="125"/>
        <v>36.066512348729368</v>
      </c>
      <c r="R431" s="94">
        <f t="shared" ca="1" si="126"/>
        <v>3.6066512348729369</v>
      </c>
      <c r="S431" s="94">
        <f t="shared" ca="1" si="127"/>
        <v>3.6066512348729369</v>
      </c>
      <c r="T431" s="4">
        <f t="shared" ca="1" si="128"/>
        <v>0</v>
      </c>
      <c r="U431" s="46">
        <f t="shared" ca="1" si="129"/>
        <v>1350.0535716229474</v>
      </c>
      <c r="V431" s="4">
        <f t="shared" ca="1" si="130"/>
        <v>0</v>
      </c>
      <c r="W431" s="13">
        <f t="shared" ca="1" si="131"/>
        <v>1330.6381320836963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3.6066512348729369</v>
      </c>
      <c r="P432" s="94">
        <f t="shared" ca="1" si="124"/>
        <v>36.066512348729368</v>
      </c>
      <c r="Q432" s="94">
        <f t="shared" ca="1" si="125"/>
        <v>36.066512348729368</v>
      </c>
      <c r="R432" s="94">
        <f t="shared" ca="1" si="126"/>
        <v>3.6066512348729369</v>
      </c>
      <c r="S432" s="94">
        <f t="shared" ca="1" si="127"/>
        <v>3.6066512348729369</v>
      </c>
      <c r="T432" s="4">
        <f t="shared" ca="1" si="128"/>
        <v>0</v>
      </c>
      <c r="U432" s="46">
        <f t="shared" ca="1" si="129"/>
        <v>1337.0535716229474</v>
      </c>
      <c r="V432" s="4">
        <f t="shared" ca="1" si="130"/>
        <v>0</v>
      </c>
      <c r="W432" s="13">
        <f t="shared" ca="1" si="131"/>
        <v>665.31906604184815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3.6066512348729369</v>
      </c>
      <c r="P433" s="94">
        <f t="shared" ca="1" si="124"/>
        <v>36.066512348729368</v>
      </c>
      <c r="Q433" s="94">
        <f t="shared" ca="1" si="125"/>
        <v>36.066512348729368</v>
      </c>
      <c r="R433" s="94">
        <f t="shared" ca="1" si="126"/>
        <v>3.6066512348729369</v>
      </c>
      <c r="S433" s="94">
        <f t="shared" ca="1" si="127"/>
        <v>3.6066512348729369</v>
      </c>
      <c r="T433" s="4">
        <f t="shared" ca="1" si="128"/>
        <v>0</v>
      </c>
      <c r="U433" s="46">
        <f t="shared" ca="1" si="129"/>
        <v>1324.0535716229474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215</v>
      </c>
      <c r="M434" s="7">
        <f t="shared" ca="1" si="121"/>
        <v>785</v>
      </c>
      <c r="N434" s="44">
        <f t="shared" ca="1" si="122"/>
        <v>10</v>
      </c>
      <c r="O434" s="94">
        <f t="shared" ca="1" si="123"/>
        <v>2.8734756952889686</v>
      </c>
      <c r="P434" s="94">
        <f t="shared" ca="1" si="124"/>
        <v>28.734756952889683</v>
      </c>
      <c r="Q434" s="94">
        <f t="shared" ca="1" si="125"/>
        <v>28.734756952889683</v>
      </c>
      <c r="R434" s="94">
        <f t="shared" ca="1" si="126"/>
        <v>2.8734756952889682</v>
      </c>
      <c r="S434" s="94">
        <f t="shared" ca="1" si="127"/>
        <v>2.8734756952889686</v>
      </c>
      <c r="T434" s="4">
        <f t="shared" ca="1" si="128"/>
        <v>0</v>
      </c>
      <c r="U434" s="46">
        <f t="shared" ca="1" si="129"/>
        <v>1302.6654207205322</v>
      </c>
      <c r="V434" s="4">
        <f t="shared" ca="1" si="130"/>
        <v>0</v>
      </c>
      <c r="W434" s="13">
        <f t="shared" ca="1" si="131"/>
        <v>9822.833165880973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11</v>
      </c>
      <c r="O435" s="94">
        <f t="shared" ca="1" si="123"/>
        <v>3.1221710451031068</v>
      </c>
      <c r="P435" s="94">
        <f t="shared" ca="1" si="124"/>
        <v>30.475624401588647</v>
      </c>
      <c r="Q435" s="94">
        <f t="shared" ca="1" si="125"/>
        <v>28.734756952889683</v>
      </c>
      <c r="R435" s="94">
        <f t="shared" ca="1" si="126"/>
        <v>2.9605190677239164</v>
      </c>
      <c r="S435" s="94">
        <f t="shared" ca="1" si="127"/>
        <v>3.1221710451031068</v>
      </c>
      <c r="T435" s="4">
        <f t="shared" ca="1" si="128"/>
        <v>0</v>
      </c>
      <c r="U435" s="46">
        <f t="shared" ca="1" si="129"/>
        <v>1369.8489930120361</v>
      </c>
      <c r="V435" s="4">
        <f t="shared" ca="1" si="130"/>
        <v>0</v>
      </c>
      <c r="W435" s="13">
        <f t="shared" ca="1" si="131"/>
        <v>9157.5140998391234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189</v>
      </c>
      <c r="M436" s="7">
        <f t="shared" ca="1" si="121"/>
        <v>811</v>
      </c>
      <c r="N436" s="44">
        <f t="shared" ca="1" si="122"/>
        <v>11</v>
      </c>
      <c r="O436" s="94">
        <f t="shared" ca="1" si="123"/>
        <v>3.1221710451031068</v>
      </c>
      <c r="P436" s="94">
        <f t="shared" ca="1" si="124"/>
        <v>31.221710451031072</v>
      </c>
      <c r="Q436" s="94">
        <f t="shared" ca="1" si="125"/>
        <v>31.221710451031072</v>
      </c>
      <c r="R436" s="94">
        <f t="shared" ca="1" si="126"/>
        <v>3.1221710451031073</v>
      </c>
      <c r="S436" s="94">
        <f t="shared" ca="1" si="127"/>
        <v>3.1221710451031068</v>
      </c>
      <c r="T436" s="4">
        <f t="shared" ca="1" si="128"/>
        <v>0</v>
      </c>
      <c r="U436" s="46">
        <f t="shared" ca="1" si="129"/>
        <v>1356.8489930120361</v>
      </c>
      <c r="V436" s="4">
        <f t="shared" ca="1" si="130"/>
        <v>0</v>
      </c>
      <c r="W436" s="13">
        <f t="shared" ca="1" si="131"/>
        <v>8492.1950337972758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176</v>
      </c>
      <c r="M437" s="7">
        <f t="shared" ca="1" si="121"/>
        <v>824</v>
      </c>
      <c r="N437" s="44">
        <f t="shared" ca="1" si="122"/>
        <v>11</v>
      </c>
      <c r="O437" s="94">
        <f t="shared" ca="1" si="123"/>
        <v>3.1221710451031068</v>
      </c>
      <c r="P437" s="94">
        <f t="shared" ca="1" si="124"/>
        <v>31.221710451031072</v>
      </c>
      <c r="Q437" s="94">
        <f t="shared" ca="1" si="125"/>
        <v>31.221710451031072</v>
      </c>
      <c r="R437" s="94">
        <f t="shared" ca="1" si="126"/>
        <v>3.1221710451031073</v>
      </c>
      <c r="S437" s="94">
        <f t="shared" ca="1" si="127"/>
        <v>3.1221710451031068</v>
      </c>
      <c r="T437" s="4">
        <f t="shared" ca="1" si="128"/>
        <v>0</v>
      </c>
      <c r="U437" s="46">
        <f t="shared" ca="1" si="129"/>
        <v>1343.8489930120361</v>
      </c>
      <c r="V437" s="4">
        <f t="shared" ca="1" si="130"/>
        <v>0</v>
      </c>
      <c r="W437" s="13">
        <f t="shared" ca="1" si="131"/>
        <v>7826.8759677554272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163</v>
      </c>
      <c r="M438" s="7">
        <f t="shared" ca="1" si="121"/>
        <v>837</v>
      </c>
      <c r="N438" s="44">
        <f t="shared" ca="1" si="122"/>
        <v>11</v>
      </c>
      <c r="O438" s="94">
        <f t="shared" ca="1" si="123"/>
        <v>3.1221710451031068</v>
      </c>
      <c r="P438" s="94">
        <f t="shared" ca="1" si="124"/>
        <v>31.221710451031072</v>
      </c>
      <c r="Q438" s="94">
        <f t="shared" ca="1" si="125"/>
        <v>31.221710451031072</v>
      </c>
      <c r="R438" s="94">
        <f t="shared" ca="1" si="126"/>
        <v>3.1221710451031073</v>
      </c>
      <c r="S438" s="94">
        <f t="shared" ca="1" si="127"/>
        <v>3.1221710451031068</v>
      </c>
      <c r="T438" s="4">
        <f t="shared" ca="1" si="128"/>
        <v>0</v>
      </c>
      <c r="U438" s="46">
        <f t="shared" ca="1" si="129"/>
        <v>1330.8489930120361</v>
      </c>
      <c r="V438" s="4">
        <f t="shared" ca="1" si="130"/>
        <v>0</v>
      </c>
      <c r="W438" s="13">
        <f t="shared" ca="1" si="131"/>
        <v>7161.5569017135795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150</v>
      </c>
      <c r="M439" s="7">
        <f t="shared" ca="1" si="121"/>
        <v>850</v>
      </c>
      <c r="N439" s="44">
        <f t="shared" ca="1" si="122"/>
        <v>11</v>
      </c>
      <c r="O439" s="94">
        <f t="shared" ca="1" si="123"/>
        <v>3.1221710451031068</v>
      </c>
      <c r="P439" s="94">
        <f t="shared" ca="1" si="124"/>
        <v>31.221710451031072</v>
      </c>
      <c r="Q439" s="94">
        <f t="shared" ca="1" si="125"/>
        <v>31.221710451031072</v>
      </c>
      <c r="R439" s="94">
        <f t="shared" ca="1" si="126"/>
        <v>3.1221710451031073</v>
      </c>
      <c r="S439" s="94">
        <f t="shared" ca="1" si="127"/>
        <v>3.1221710451031068</v>
      </c>
      <c r="T439" s="4">
        <f t="shared" ca="1" si="128"/>
        <v>0</v>
      </c>
      <c r="U439" s="46">
        <f t="shared" ca="1" si="129"/>
        <v>1317.8489930120361</v>
      </c>
      <c r="V439" s="4">
        <f t="shared" ca="1" si="130"/>
        <v>0</v>
      </c>
      <c r="W439" s="13">
        <f t="shared" ca="1" si="131"/>
        <v>6496.2378356717309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137</v>
      </c>
      <c r="M440" s="7">
        <f t="shared" ca="1" si="121"/>
        <v>863</v>
      </c>
      <c r="N440" s="44">
        <f t="shared" ca="1" si="122"/>
        <v>11</v>
      </c>
      <c r="O440" s="94">
        <f t="shared" ca="1" si="123"/>
        <v>3.1221710451031068</v>
      </c>
      <c r="P440" s="94">
        <f t="shared" ca="1" si="124"/>
        <v>31.221710451031072</v>
      </c>
      <c r="Q440" s="94">
        <f t="shared" ca="1" si="125"/>
        <v>31.221710451031072</v>
      </c>
      <c r="R440" s="94">
        <f t="shared" ca="1" si="126"/>
        <v>3.1221710451031073</v>
      </c>
      <c r="S440" s="94">
        <f t="shared" ca="1" si="127"/>
        <v>3.1221710451031068</v>
      </c>
      <c r="T440" s="4">
        <f t="shared" ca="1" si="128"/>
        <v>0</v>
      </c>
      <c r="U440" s="46">
        <f t="shared" ca="1" si="129"/>
        <v>1304.8489930120361</v>
      </c>
      <c r="V440" s="4">
        <f t="shared" ca="1" si="130"/>
        <v>0</v>
      </c>
      <c r="W440" s="13">
        <f t="shared" ca="1" si="131"/>
        <v>5830.9187696298832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124</v>
      </c>
      <c r="M441" s="7">
        <f t="shared" ca="1" si="121"/>
        <v>876</v>
      </c>
      <c r="N441" s="44">
        <f t="shared" ca="1" si="122"/>
        <v>12</v>
      </c>
      <c r="O441" s="94">
        <f t="shared" ca="1" si="123"/>
        <v>3.3627814610304303</v>
      </c>
      <c r="P441" s="94">
        <f t="shared" ca="1" si="124"/>
        <v>32.665372946595014</v>
      </c>
      <c r="Q441" s="94">
        <f t="shared" ca="1" si="125"/>
        <v>31.221710451031072</v>
      </c>
      <c r="R441" s="94">
        <f t="shared" ca="1" si="126"/>
        <v>3.1943541698813043</v>
      </c>
      <c r="S441" s="94">
        <f t="shared" ca="1" si="127"/>
        <v>3.3627814610304303</v>
      </c>
      <c r="T441" s="4">
        <f t="shared" ca="1" si="128"/>
        <v>0</v>
      </c>
      <c r="U441" s="46">
        <f t="shared" ca="1" si="129"/>
        <v>1369.4258463549552</v>
      </c>
      <c r="V441" s="4">
        <f t="shared" ca="1" si="130"/>
        <v>0</v>
      </c>
      <c r="W441" s="13">
        <f t="shared" ca="1" si="131"/>
        <v>5165.5997035880346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153</v>
      </c>
      <c r="M442" s="7">
        <f t="shared" ca="1" si="121"/>
        <v>847</v>
      </c>
      <c r="N442" s="44">
        <f t="shared" ca="1" si="122"/>
        <v>11</v>
      </c>
      <c r="O442" s="94">
        <f t="shared" ca="1" si="123"/>
        <v>3.1221710451031068</v>
      </c>
      <c r="P442" s="94">
        <f t="shared" ca="1" si="124"/>
        <v>31.221710451031072</v>
      </c>
      <c r="Q442" s="94">
        <f t="shared" ca="1" si="125"/>
        <v>31.221710451031072</v>
      </c>
      <c r="R442" s="94">
        <f t="shared" ca="1" si="126"/>
        <v>3.1221710451031073</v>
      </c>
      <c r="S442" s="94">
        <f t="shared" ca="1" si="127"/>
        <v>3.1221710451031068</v>
      </c>
      <c r="T442" s="4">
        <f t="shared" ca="1" si="128"/>
        <v>0</v>
      </c>
      <c r="U442" s="46">
        <f t="shared" ca="1" si="129"/>
        <v>1320.8489930120361</v>
      </c>
      <c r="V442" s="4">
        <f t="shared" ca="1" si="130"/>
        <v>0</v>
      </c>
      <c r="W442" s="13">
        <f t="shared" ca="1" si="131"/>
        <v>9314.4669245858749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140</v>
      </c>
      <c r="M443" s="7">
        <f t="shared" ca="1" si="121"/>
        <v>860</v>
      </c>
      <c r="N443" s="44">
        <f t="shared" ca="1" si="122"/>
        <v>11</v>
      </c>
      <c r="O443" s="94">
        <f t="shared" ca="1" si="123"/>
        <v>3.1221710451031068</v>
      </c>
      <c r="P443" s="94">
        <f t="shared" ca="1" si="124"/>
        <v>31.221710451031072</v>
      </c>
      <c r="Q443" s="94">
        <f t="shared" ca="1" si="125"/>
        <v>31.221710451031072</v>
      </c>
      <c r="R443" s="94">
        <f t="shared" ca="1" si="126"/>
        <v>3.1221710451031073</v>
      </c>
      <c r="S443" s="94">
        <f t="shared" ca="1" si="127"/>
        <v>3.1221710451031068</v>
      </c>
      <c r="T443" s="4">
        <f t="shared" ca="1" si="128"/>
        <v>0</v>
      </c>
      <c r="U443" s="46">
        <f t="shared" ca="1" si="129"/>
        <v>1307.8489930120361</v>
      </c>
      <c r="V443" s="4">
        <f t="shared" ca="1" si="130"/>
        <v>0</v>
      </c>
      <c r="W443" s="13">
        <f t="shared" ca="1" si="131"/>
        <v>8649.1478585440273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12</v>
      </c>
      <c r="O444" s="94">
        <f t="shared" ca="1" si="123"/>
        <v>3.3627814610304303</v>
      </c>
      <c r="P444" s="94">
        <f t="shared" ca="1" si="124"/>
        <v>31.94354169881305</v>
      </c>
      <c r="Q444" s="94">
        <f t="shared" ca="1" si="125"/>
        <v>31.221710451031072</v>
      </c>
      <c r="R444" s="94">
        <f t="shared" ca="1" si="126"/>
        <v>3.158262607492206</v>
      </c>
      <c r="S444" s="94">
        <f t="shared" ca="1" si="127"/>
        <v>3.3627814610304303</v>
      </c>
      <c r="T444" s="4">
        <f t="shared" ca="1" si="128"/>
        <v>0</v>
      </c>
      <c r="U444" s="46">
        <f t="shared" ca="1" si="129"/>
        <v>1372.4258463549552</v>
      </c>
      <c r="V444" s="4">
        <f t="shared" ca="1" si="130"/>
        <v>0</v>
      </c>
      <c r="W444" s="13">
        <f t="shared" ca="1" si="131"/>
        <v>7983.8287925021796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12</v>
      </c>
      <c r="O445" s="94">
        <f t="shared" ca="1" si="123"/>
        <v>3.3627814610304303</v>
      </c>
      <c r="P445" s="94">
        <f t="shared" ca="1" si="124"/>
        <v>33.627814610304306</v>
      </c>
      <c r="Q445" s="94">
        <f t="shared" ca="1" si="125"/>
        <v>32.665372946595014</v>
      </c>
      <c r="R445" s="94">
        <f t="shared" ca="1" si="126"/>
        <v>3.3146593778449658</v>
      </c>
      <c r="S445" s="94">
        <f t="shared" ca="1" si="127"/>
        <v>3.3627814610304303</v>
      </c>
      <c r="T445" s="4">
        <f t="shared" ca="1" si="128"/>
        <v>0</v>
      </c>
      <c r="U445" s="46">
        <f t="shared" ca="1" si="129"/>
        <v>1359.4258463549552</v>
      </c>
      <c r="V445" s="4">
        <f t="shared" ca="1" si="130"/>
        <v>0</v>
      </c>
      <c r="W445" s="13">
        <f t="shared" ca="1" si="131"/>
        <v>7318.509726460331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3.3627814610304303</v>
      </c>
      <c r="P446" s="94">
        <f t="shared" ca="1" si="124"/>
        <v>33.627814610304306</v>
      </c>
      <c r="Q446" s="94">
        <f t="shared" ca="1" si="125"/>
        <v>33.627814610304306</v>
      </c>
      <c r="R446" s="94">
        <f t="shared" ca="1" si="126"/>
        <v>3.3627814610304307</v>
      </c>
      <c r="S446" s="94">
        <f t="shared" ca="1" si="127"/>
        <v>3.3627814610304303</v>
      </c>
      <c r="T446" s="4">
        <f t="shared" ca="1" si="128"/>
        <v>0</v>
      </c>
      <c r="U446" s="46">
        <f t="shared" ca="1" si="129"/>
        <v>1346.4258463549552</v>
      </c>
      <c r="V446" s="4">
        <f t="shared" ca="1" si="130"/>
        <v>0</v>
      </c>
      <c r="W446" s="13">
        <f t="shared" ca="1" si="131"/>
        <v>6653.1906604184833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88</v>
      </c>
      <c r="M447" s="7">
        <f t="shared" ca="1" si="121"/>
        <v>912</v>
      </c>
      <c r="N447" s="44">
        <f t="shared" ca="1" si="122"/>
        <v>12</v>
      </c>
      <c r="O447" s="94">
        <f t="shared" ca="1" si="123"/>
        <v>3.3627814610304303</v>
      </c>
      <c r="P447" s="94">
        <f t="shared" ca="1" si="124"/>
        <v>33.627814610304306</v>
      </c>
      <c r="Q447" s="94">
        <f t="shared" ca="1" si="125"/>
        <v>33.627814610304306</v>
      </c>
      <c r="R447" s="94">
        <f t="shared" ca="1" si="126"/>
        <v>3.3627814610304307</v>
      </c>
      <c r="S447" s="94">
        <f t="shared" ca="1" si="127"/>
        <v>3.3627814610304303</v>
      </c>
      <c r="T447" s="4">
        <f t="shared" ca="1" si="128"/>
        <v>0</v>
      </c>
      <c r="U447" s="46">
        <f t="shared" ca="1" si="129"/>
        <v>1333.4258463549552</v>
      </c>
      <c r="V447" s="4">
        <f t="shared" ca="1" si="130"/>
        <v>0</v>
      </c>
      <c r="W447" s="13">
        <f t="shared" ca="1" si="131"/>
        <v>5987.8715943766347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75</v>
      </c>
      <c r="M448" s="7">
        <f t="shared" ca="1" si="121"/>
        <v>925</v>
      </c>
      <c r="N448" s="44">
        <f t="shared" ca="1" si="122"/>
        <v>12</v>
      </c>
      <c r="O448" s="94">
        <f t="shared" ca="1" si="123"/>
        <v>3.3627814610304303</v>
      </c>
      <c r="P448" s="94">
        <f t="shared" ca="1" si="124"/>
        <v>33.627814610304306</v>
      </c>
      <c r="Q448" s="94">
        <f t="shared" ca="1" si="125"/>
        <v>33.627814610304306</v>
      </c>
      <c r="R448" s="94">
        <f t="shared" ca="1" si="126"/>
        <v>3.3627814610304307</v>
      </c>
      <c r="S448" s="94">
        <f t="shared" ca="1" si="127"/>
        <v>3.3627814610304303</v>
      </c>
      <c r="T448" s="4">
        <f t="shared" ca="1" si="128"/>
        <v>0</v>
      </c>
      <c r="U448" s="46">
        <f t="shared" ca="1" si="129"/>
        <v>1320.4258463549552</v>
      </c>
      <c r="V448" s="4">
        <f t="shared" ca="1" si="130"/>
        <v>0</v>
      </c>
      <c r="W448" s="13">
        <f t="shared" ca="1" si="131"/>
        <v>5322.552528334787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62</v>
      </c>
      <c r="M449" s="7">
        <f t="shared" ca="1" si="121"/>
        <v>938</v>
      </c>
      <c r="N449" s="44">
        <f t="shared" ca="1" si="122"/>
        <v>12</v>
      </c>
      <c r="O449" s="94">
        <f t="shared" ca="1" si="123"/>
        <v>3.3627814610304303</v>
      </c>
      <c r="P449" s="94">
        <f t="shared" ca="1" si="124"/>
        <v>33.627814610304306</v>
      </c>
      <c r="Q449" s="94">
        <f t="shared" ca="1" si="125"/>
        <v>33.627814610304306</v>
      </c>
      <c r="R449" s="94">
        <f t="shared" ca="1" si="126"/>
        <v>3.3627814610304307</v>
      </c>
      <c r="S449" s="94">
        <f t="shared" ca="1" si="127"/>
        <v>3.3627814610304303</v>
      </c>
      <c r="T449" s="4">
        <f t="shared" ca="1" si="128"/>
        <v>0</v>
      </c>
      <c r="U449" s="46">
        <f t="shared" ca="1" si="129"/>
        <v>1307.4258463549552</v>
      </c>
      <c r="V449" s="4">
        <f t="shared" ca="1" si="130"/>
        <v>0</v>
      </c>
      <c r="W449" s="13">
        <f t="shared" ca="1" si="131"/>
        <v>4657.2334622929384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153</v>
      </c>
      <c r="M450" s="7">
        <f t="shared" ca="1" si="121"/>
        <v>847</v>
      </c>
      <c r="N450" s="44">
        <f t="shared" ca="1" si="122"/>
        <v>11</v>
      </c>
      <c r="O450" s="94">
        <f t="shared" ca="1" si="123"/>
        <v>3.1221710451031068</v>
      </c>
      <c r="P450" s="94">
        <f t="shared" ca="1" si="124"/>
        <v>31.221710451031072</v>
      </c>
      <c r="Q450" s="94">
        <f t="shared" ca="1" si="125"/>
        <v>31.221710451031072</v>
      </c>
      <c r="R450" s="94">
        <f t="shared" ca="1" si="126"/>
        <v>3.1221710451031073</v>
      </c>
      <c r="S450" s="94">
        <f t="shared" ca="1" si="127"/>
        <v>3.1221710451031068</v>
      </c>
      <c r="T450" s="4">
        <f t="shared" ca="1" si="128"/>
        <v>0</v>
      </c>
      <c r="U450" s="46">
        <f t="shared" ca="1" si="129"/>
        <v>1320.8489930120361</v>
      </c>
      <c r="V450" s="4">
        <f t="shared" ca="1" si="130"/>
        <v>0</v>
      </c>
      <c r="W450" s="13">
        <f t="shared" ca="1" si="131"/>
        <v>5165.5997035880337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140</v>
      </c>
      <c r="M451" s="7">
        <f t="shared" ca="1" si="121"/>
        <v>860</v>
      </c>
      <c r="N451" s="44">
        <f t="shared" ca="1" si="122"/>
        <v>11</v>
      </c>
      <c r="O451" s="94">
        <f t="shared" ca="1" si="123"/>
        <v>3.1221710451031068</v>
      </c>
      <c r="P451" s="94">
        <f t="shared" ca="1" si="124"/>
        <v>31.221710451031072</v>
      </c>
      <c r="Q451" s="94">
        <f t="shared" ca="1" si="125"/>
        <v>31.221710451031072</v>
      </c>
      <c r="R451" s="94">
        <f t="shared" ca="1" si="126"/>
        <v>3.1221710451031073</v>
      </c>
      <c r="S451" s="94">
        <f t="shared" ca="1" si="127"/>
        <v>3.1221710451031068</v>
      </c>
      <c r="T451" s="4">
        <f t="shared" ca="1" si="128"/>
        <v>0</v>
      </c>
      <c r="U451" s="46">
        <f t="shared" ca="1" si="129"/>
        <v>1307.8489930120361</v>
      </c>
      <c r="V451" s="4">
        <f t="shared" ca="1" si="130"/>
        <v>0</v>
      </c>
      <c r="W451" s="13">
        <f t="shared" ca="1" si="131"/>
        <v>4500.2806375461851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12</v>
      </c>
      <c r="O452" s="94">
        <f t="shared" ca="1" si="123"/>
        <v>3.3627814610304303</v>
      </c>
      <c r="P452" s="94">
        <f t="shared" ca="1" si="124"/>
        <v>31.94354169881305</v>
      </c>
      <c r="Q452" s="94">
        <f t="shared" ca="1" si="125"/>
        <v>31.221710451031072</v>
      </c>
      <c r="R452" s="94">
        <f t="shared" ca="1" si="126"/>
        <v>3.158262607492206</v>
      </c>
      <c r="S452" s="94">
        <f t="shared" ca="1" si="127"/>
        <v>3.3627814610304303</v>
      </c>
      <c r="T452" s="4">
        <f t="shared" ca="1" si="128"/>
        <v>0</v>
      </c>
      <c r="U452" s="46">
        <f t="shared" ca="1" si="129"/>
        <v>1372.4258463549552</v>
      </c>
      <c r="V452" s="4">
        <f t="shared" ca="1" si="130"/>
        <v>0</v>
      </c>
      <c r="W452" s="13">
        <f t="shared" ca="1" si="131"/>
        <v>3834.9615715043374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12</v>
      </c>
      <c r="O453" s="94">
        <f t="shared" ca="1" si="123"/>
        <v>3.3627814610304303</v>
      </c>
      <c r="P453" s="94">
        <f t="shared" ca="1" si="124"/>
        <v>33.627814610304306</v>
      </c>
      <c r="Q453" s="94">
        <f t="shared" ca="1" si="125"/>
        <v>32.665372946595014</v>
      </c>
      <c r="R453" s="94">
        <f t="shared" ca="1" si="126"/>
        <v>3.3146593778449658</v>
      </c>
      <c r="S453" s="94">
        <f t="shared" ca="1" si="127"/>
        <v>3.3627814610304303</v>
      </c>
      <c r="T453" s="4">
        <f t="shared" ca="1" si="128"/>
        <v>0</v>
      </c>
      <c r="U453" s="46">
        <f t="shared" ca="1" si="129"/>
        <v>1359.4258463549552</v>
      </c>
      <c r="V453" s="4">
        <f t="shared" ca="1" si="130"/>
        <v>0</v>
      </c>
      <c r="W453" s="13">
        <f t="shared" ca="1" si="131"/>
        <v>3169.6425054624888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3.3627814610304303</v>
      </c>
      <c r="P454" s="94">
        <f t="shared" ca="1" si="124"/>
        <v>33.627814610304306</v>
      </c>
      <c r="Q454" s="94">
        <f t="shared" ca="1" si="125"/>
        <v>33.627814610304306</v>
      </c>
      <c r="R454" s="94">
        <f t="shared" ca="1" si="126"/>
        <v>3.3627814610304307</v>
      </c>
      <c r="S454" s="94">
        <f t="shared" ca="1" si="127"/>
        <v>3.3627814610304303</v>
      </c>
      <c r="T454" s="4">
        <f t="shared" ca="1" si="128"/>
        <v>0</v>
      </c>
      <c r="U454" s="46">
        <f t="shared" ca="1" si="129"/>
        <v>1346.4258463549552</v>
      </c>
      <c r="V454" s="4">
        <f t="shared" ca="1" si="130"/>
        <v>0</v>
      </c>
      <c r="W454" s="13">
        <f t="shared" ca="1" si="131"/>
        <v>2504.3234394206406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88</v>
      </c>
      <c r="M455" s="7">
        <f t="shared" ca="1" si="121"/>
        <v>912</v>
      </c>
      <c r="N455" s="44">
        <f t="shared" ca="1" si="122"/>
        <v>12</v>
      </c>
      <c r="O455" s="94">
        <f t="shared" ca="1" si="123"/>
        <v>3.3627814610304303</v>
      </c>
      <c r="P455" s="94">
        <f t="shared" ca="1" si="124"/>
        <v>33.627814610304306</v>
      </c>
      <c r="Q455" s="94">
        <f t="shared" ca="1" si="125"/>
        <v>33.627814610304306</v>
      </c>
      <c r="R455" s="94">
        <f t="shared" ca="1" si="126"/>
        <v>3.3627814610304307</v>
      </c>
      <c r="S455" s="94">
        <f t="shared" ca="1" si="127"/>
        <v>3.3627814610304303</v>
      </c>
      <c r="T455" s="4">
        <f t="shared" ca="1" si="128"/>
        <v>0</v>
      </c>
      <c r="U455" s="46">
        <f t="shared" ca="1" si="129"/>
        <v>1333.4258463549552</v>
      </c>
      <c r="V455" s="4">
        <f t="shared" ca="1" si="130"/>
        <v>0</v>
      </c>
      <c r="W455" s="13">
        <f t="shared" ca="1" si="131"/>
        <v>1839.0043733787923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75</v>
      </c>
      <c r="M456" s="7">
        <f t="shared" ca="1" si="121"/>
        <v>925</v>
      </c>
      <c r="N456" s="44">
        <f t="shared" ca="1" si="122"/>
        <v>12</v>
      </c>
      <c r="O456" s="94">
        <f t="shared" ca="1" si="123"/>
        <v>3.3627814610304303</v>
      </c>
      <c r="P456" s="94">
        <f t="shared" ca="1" si="124"/>
        <v>33.627814610304306</v>
      </c>
      <c r="Q456" s="94">
        <f t="shared" ca="1" si="125"/>
        <v>33.627814610304306</v>
      </c>
      <c r="R456" s="94">
        <f t="shared" ca="1" si="126"/>
        <v>3.3627814610304307</v>
      </c>
      <c r="S456" s="94">
        <f t="shared" ca="1" si="127"/>
        <v>3.3627814610304303</v>
      </c>
      <c r="T456" s="4">
        <f t="shared" ca="1" si="128"/>
        <v>0</v>
      </c>
      <c r="U456" s="46">
        <f t="shared" ca="1" si="129"/>
        <v>1320.4258463549552</v>
      </c>
      <c r="V456" s="4">
        <f t="shared" ca="1" si="130"/>
        <v>0</v>
      </c>
      <c r="W456" s="13">
        <f t="shared" ca="1" si="131"/>
        <v>1173.6853073369441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62</v>
      </c>
      <c r="M457" s="7">
        <f t="shared" ca="1" si="121"/>
        <v>938</v>
      </c>
      <c r="N457" s="44">
        <f t="shared" ca="1" si="122"/>
        <v>12</v>
      </c>
      <c r="O457" s="94">
        <f t="shared" ca="1" si="123"/>
        <v>3.3627814610304303</v>
      </c>
      <c r="P457" s="94">
        <f t="shared" ca="1" si="124"/>
        <v>33.627814610304306</v>
      </c>
      <c r="Q457" s="94">
        <f t="shared" ca="1" si="125"/>
        <v>33.627814610304306</v>
      </c>
      <c r="R457" s="94">
        <f t="shared" ca="1" si="126"/>
        <v>3.3627814610304307</v>
      </c>
      <c r="S457" s="94">
        <f t="shared" ca="1" si="127"/>
        <v>3.3627814610304303</v>
      </c>
      <c r="T457" s="4">
        <f t="shared" ca="1" si="128"/>
        <v>0</v>
      </c>
      <c r="U457" s="46">
        <f t="shared" ca="1" si="129"/>
        <v>1307.4258463549552</v>
      </c>
      <c r="V457" s="4">
        <f t="shared" ca="1" si="130"/>
        <v>0</v>
      </c>
      <c r="W457" s="13">
        <f t="shared" ca="1" si="131"/>
        <v>508.36624129509602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3.3627814610304303</v>
      </c>
      <c r="P458" s="94">
        <f t="shared" ca="1" si="124"/>
        <v>33.627814610304306</v>
      </c>
      <c r="Q458" s="94">
        <f t="shared" ca="1" si="125"/>
        <v>33.627814610304306</v>
      </c>
      <c r="R458" s="94">
        <f t="shared" ca="1" si="126"/>
        <v>3.3627814610304307</v>
      </c>
      <c r="S458" s="94">
        <f t="shared" ca="1" si="127"/>
        <v>3.3627814610304303</v>
      </c>
      <c r="T458" s="4">
        <f t="shared" ca="1" si="128"/>
        <v>0</v>
      </c>
      <c r="U458" s="46">
        <f t="shared" ca="1" si="129"/>
        <v>1336.4258463549552</v>
      </c>
      <c r="V458" s="4">
        <f t="shared" ca="1" si="130"/>
        <v>0</v>
      </c>
      <c r="W458" s="13">
        <f t="shared" ca="1" si="131"/>
        <v>4657.2334622929375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3.3627814610304303</v>
      </c>
      <c r="P459" s="94">
        <f t="shared" ca="1" si="124"/>
        <v>33.627814610304306</v>
      </c>
      <c r="Q459" s="94">
        <f t="shared" ca="1" si="125"/>
        <v>33.627814610304306</v>
      </c>
      <c r="R459" s="94">
        <f t="shared" ca="1" si="126"/>
        <v>3.3627814610304307</v>
      </c>
      <c r="S459" s="94">
        <f t="shared" ca="1" si="127"/>
        <v>3.3627814610304303</v>
      </c>
      <c r="T459" s="4">
        <f t="shared" ca="1" si="128"/>
        <v>0</v>
      </c>
      <c r="U459" s="46">
        <f t="shared" ca="1" si="129"/>
        <v>1323.4258463549552</v>
      </c>
      <c r="V459" s="4">
        <f t="shared" ca="1" si="130"/>
        <v>0</v>
      </c>
      <c r="W459" s="13">
        <f t="shared" ca="1" si="131"/>
        <v>3991.9143962510893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12</v>
      </c>
      <c r="O460" s="94">
        <f t="shared" ca="1" si="123"/>
        <v>3.3627814610304303</v>
      </c>
      <c r="P460" s="94">
        <f t="shared" ca="1" si="124"/>
        <v>33.627814610304306</v>
      </c>
      <c r="Q460" s="94">
        <f t="shared" ca="1" si="125"/>
        <v>33.627814610304306</v>
      </c>
      <c r="R460" s="94">
        <f t="shared" ca="1" si="126"/>
        <v>3.3627814610304307</v>
      </c>
      <c r="S460" s="94">
        <f t="shared" ca="1" si="127"/>
        <v>3.3627814610304303</v>
      </c>
      <c r="T460" s="4">
        <f t="shared" ca="1" si="128"/>
        <v>0</v>
      </c>
      <c r="U460" s="46">
        <f t="shared" ca="1" si="129"/>
        <v>1310.4258463549552</v>
      </c>
      <c r="V460" s="4">
        <f t="shared" ca="1" si="130"/>
        <v>0</v>
      </c>
      <c r="W460" s="13">
        <f t="shared" ca="1" si="131"/>
        <v>3326.5953302092412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12</v>
      </c>
      <c r="O461" s="94">
        <f t="shared" ca="1" si="123"/>
        <v>3.3627814610304303</v>
      </c>
      <c r="P461" s="94">
        <f t="shared" ca="1" si="124"/>
        <v>33.627814610304306</v>
      </c>
      <c r="Q461" s="94">
        <f t="shared" ca="1" si="125"/>
        <v>33.627814610304306</v>
      </c>
      <c r="R461" s="94">
        <f t="shared" ca="1" si="126"/>
        <v>3.3627814610304307</v>
      </c>
      <c r="S461" s="94">
        <f t="shared" ca="1" si="127"/>
        <v>3.3627814610304303</v>
      </c>
      <c r="T461" s="4">
        <f t="shared" ca="1" si="128"/>
        <v>0</v>
      </c>
      <c r="U461" s="46">
        <f t="shared" ca="1" si="129"/>
        <v>1297.4258463549552</v>
      </c>
      <c r="V461" s="4">
        <f t="shared" ca="1" si="130"/>
        <v>0</v>
      </c>
      <c r="W461" s="13">
        <f t="shared" ca="1" si="131"/>
        <v>2661.2762641673926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13</v>
      </c>
      <c r="O462" s="94">
        <f t="shared" ca="1" si="123"/>
        <v>3.6066512348729369</v>
      </c>
      <c r="P462" s="94">
        <f t="shared" ca="1" si="124"/>
        <v>36.066512348729368</v>
      </c>
      <c r="Q462" s="94">
        <f t="shared" ca="1" si="125"/>
        <v>34.115554157989315</v>
      </c>
      <c r="R462" s="94">
        <f t="shared" ca="1" si="126"/>
        <v>3.5091033253359343</v>
      </c>
      <c r="S462" s="94">
        <f t="shared" ca="1" si="127"/>
        <v>3.6066512348729369</v>
      </c>
      <c r="T462" s="4">
        <f t="shared" ca="1" si="128"/>
        <v>0</v>
      </c>
      <c r="U462" s="46">
        <f t="shared" ca="1" si="129"/>
        <v>1363.0535716229474</v>
      </c>
      <c r="V462" s="4">
        <f t="shared" ca="1" si="130"/>
        <v>0</v>
      </c>
      <c r="W462" s="13">
        <f t="shared" ca="1" si="131"/>
        <v>1995.9571981255447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3.6066512348729369</v>
      </c>
      <c r="P463" s="94">
        <f t="shared" ca="1" si="124"/>
        <v>36.066512348729368</v>
      </c>
      <c r="Q463" s="94">
        <f t="shared" ca="1" si="125"/>
        <v>36.066512348729368</v>
      </c>
      <c r="R463" s="94">
        <f t="shared" ca="1" si="126"/>
        <v>3.6066512348729369</v>
      </c>
      <c r="S463" s="94">
        <f t="shared" ca="1" si="127"/>
        <v>3.6066512348729369</v>
      </c>
      <c r="T463" s="4">
        <f t="shared" ca="1" si="128"/>
        <v>0</v>
      </c>
      <c r="U463" s="46">
        <f t="shared" ca="1" si="129"/>
        <v>1350.0535716229474</v>
      </c>
      <c r="V463" s="4">
        <f t="shared" ca="1" si="130"/>
        <v>0</v>
      </c>
      <c r="W463" s="13">
        <f t="shared" ca="1" si="131"/>
        <v>1330.6381320836963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3.6066512348729369</v>
      </c>
      <c r="P464" s="94">
        <f t="shared" ca="1" si="124"/>
        <v>36.066512348729368</v>
      </c>
      <c r="Q464" s="94">
        <f t="shared" ca="1" si="125"/>
        <v>36.066512348729368</v>
      </c>
      <c r="R464" s="94">
        <f t="shared" ca="1" si="126"/>
        <v>3.6066512348729369</v>
      </c>
      <c r="S464" s="94">
        <f t="shared" ca="1" si="127"/>
        <v>3.6066512348729369</v>
      </c>
      <c r="T464" s="4">
        <f t="shared" ca="1" si="128"/>
        <v>0</v>
      </c>
      <c r="U464" s="46">
        <f t="shared" ca="1" si="129"/>
        <v>1337.0535716229474</v>
      </c>
      <c r="V464" s="4">
        <f t="shared" ca="1" si="130"/>
        <v>0</v>
      </c>
      <c r="W464" s="13">
        <f t="shared" ca="1" si="131"/>
        <v>665.31906604184815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3.6066512348729369</v>
      </c>
      <c r="P465" s="94">
        <f t="shared" ca="1" si="124"/>
        <v>36.066512348729368</v>
      </c>
      <c r="Q465" s="94">
        <f t="shared" ca="1" si="125"/>
        <v>36.066512348729368</v>
      </c>
      <c r="R465" s="94">
        <f t="shared" ca="1" si="126"/>
        <v>3.6066512348729369</v>
      </c>
      <c r="S465" s="94">
        <f t="shared" ca="1" si="127"/>
        <v>3.6066512348729369</v>
      </c>
      <c r="T465" s="4">
        <f t="shared" ca="1" si="128"/>
        <v>0</v>
      </c>
      <c r="U465" s="46">
        <f t="shared" ca="1" si="129"/>
        <v>1324.0535716229474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215</v>
      </c>
      <c r="M466" s="7">
        <f t="shared" ref="M466:M529" ca="1" si="140">MAX(Set1MinTP-(L466+Set1Regain), 0)</f>
        <v>785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2.8734756952889686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28.734756952889683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28.734756952889683</v>
      </c>
      <c r="R466" s="94">
        <f t="shared" ref="R466:R529" ca="1" si="145">(P466+Q466)/20</f>
        <v>2.8734756952889682</v>
      </c>
      <c r="S466" s="94">
        <f t="shared" ref="S466:S529" ca="1" si="146">R466*Set1ConserveTP + O466*(1-Set1ConserveTP)</f>
        <v>2.8734756952889686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1302.6654207205322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9822.833165880973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11</v>
      </c>
      <c r="O467" s="94">
        <f t="shared" ca="1" si="142"/>
        <v>3.1221710451031068</v>
      </c>
      <c r="P467" s="94">
        <f t="shared" ca="1" si="143"/>
        <v>30.475624401588647</v>
      </c>
      <c r="Q467" s="94">
        <f t="shared" ca="1" si="144"/>
        <v>28.734756952889683</v>
      </c>
      <c r="R467" s="94">
        <f t="shared" ca="1" si="145"/>
        <v>2.9605190677239164</v>
      </c>
      <c r="S467" s="94">
        <f t="shared" ca="1" si="146"/>
        <v>3.1221710451031068</v>
      </c>
      <c r="T467" s="4">
        <f t="shared" ca="1" si="147"/>
        <v>0</v>
      </c>
      <c r="U467" s="46">
        <f t="shared" ca="1" si="148"/>
        <v>1369.8489930120361</v>
      </c>
      <c r="V467" s="4">
        <f t="shared" ca="1" si="149"/>
        <v>0</v>
      </c>
      <c r="W467" s="13">
        <f t="shared" ca="1" si="150"/>
        <v>9157.5140998391234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189</v>
      </c>
      <c r="M468" s="7">
        <f t="shared" ca="1" si="140"/>
        <v>811</v>
      </c>
      <c r="N468" s="44">
        <f t="shared" ca="1" si="141"/>
        <v>11</v>
      </c>
      <c r="O468" s="94">
        <f t="shared" ca="1" si="142"/>
        <v>3.1221710451031068</v>
      </c>
      <c r="P468" s="94">
        <f t="shared" ca="1" si="143"/>
        <v>31.221710451031072</v>
      </c>
      <c r="Q468" s="94">
        <f t="shared" ca="1" si="144"/>
        <v>31.221710451031072</v>
      </c>
      <c r="R468" s="94">
        <f t="shared" ca="1" si="145"/>
        <v>3.1221710451031073</v>
      </c>
      <c r="S468" s="94">
        <f t="shared" ca="1" si="146"/>
        <v>3.1221710451031068</v>
      </c>
      <c r="T468" s="4">
        <f t="shared" ca="1" si="147"/>
        <v>0</v>
      </c>
      <c r="U468" s="46">
        <f t="shared" ca="1" si="148"/>
        <v>1356.8489930120361</v>
      </c>
      <c r="V468" s="4">
        <f t="shared" ca="1" si="149"/>
        <v>0</v>
      </c>
      <c r="W468" s="13">
        <f t="shared" ca="1" si="150"/>
        <v>8492.1950337972758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176</v>
      </c>
      <c r="M469" s="7">
        <f t="shared" ca="1" si="140"/>
        <v>824</v>
      </c>
      <c r="N469" s="44">
        <f t="shared" ca="1" si="141"/>
        <v>11</v>
      </c>
      <c r="O469" s="94">
        <f t="shared" ca="1" si="142"/>
        <v>3.1221710451031068</v>
      </c>
      <c r="P469" s="94">
        <f t="shared" ca="1" si="143"/>
        <v>31.221710451031072</v>
      </c>
      <c r="Q469" s="94">
        <f t="shared" ca="1" si="144"/>
        <v>31.221710451031072</v>
      </c>
      <c r="R469" s="94">
        <f t="shared" ca="1" si="145"/>
        <v>3.1221710451031073</v>
      </c>
      <c r="S469" s="94">
        <f t="shared" ca="1" si="146"/>
        <v>3.1221710451031068</v>
      </c>
      <c r="T469" s="4">
        <f t="shared" ca="1" si="147"/>
        <v>0</v>
      </c>
      <c r="U469" s="46">
        <f t="shared" ca="1" si="148"/>
        <v>1343.8489930120361</v>
      </c>
      <c r="V469" s="4">
        <f t="shared" ca="1" si="149"/>
        <v>0</v>
      </c>
      <c r="W469" s="13">
        <f t="shared" ca="1" si="150"/>
        <v>7826.8759677554272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163</v>
      </c>
      <c r="M470" s="7">
        <f t="shared" ca="1" si="140"/>
        <v>837</v>
      </c>
      <c r="N470" s="44">
        <f t="shared" ca="1" si="141"/>
        <v>11</v>
      </c>
      <c r="O470" s="94">
        <f t="shared" ca="1" si="142"/>
        <v>3.1221710451031068</v>
      </c>
      <c r="P470" s="94">
        <f t="shared" ca="1" si="143"/>
        <v>31.221710451031072</v>
      </c>
      <c r="Q470" s="94">
        <f t="shared" ca="1" si="144"/>
        <v>31.221710451031072</v>
      </c>
      <c r="R470" s="94">
        <f t="shared" ca="1" si="145"/>
        <v>3.1221710451031073</v>
      </c>
      <c r="S470" s="94">
        <f t="shared" ca="1" si="146"/>
        <v>3.1221710451031068</v>
      </c>
      <c r="T470" s="4">
        <f t="shared" ca="1" si="147"/>
        <v>0</v>
      </c>
      <c r="U470" s="46">
        <f t="shared" ca="1" si="148"/>
        <v>1330.8489930120361</v>
      </c>
      <c r="V470" s="4">
        <f t="shared" ca="1" si="149"/>
        <v>0</v>
      </c>
      <c r="W470" s="13">
        <f t="shared" ca="1" si="150"/>
        <v>7161.5569017135795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150</v>
      </c>
      <c r="M471" s="7">
        <f t="shared" ca="1" si="140"/>
        <v>850</v>
      </c>
      <c r="N471" s="44">
        <f t="shared" ca="1" si="141"/>
        <v>11</v>
      </c>
      <c r="O471" s="94">
        <f t="shared" ca="1" si="142"/>
        <v>3.1221710451031068</v>
      </c>
      <c r="P471" s="94">
        <f t="shared" ca="1" si="143"/>
        <v>31.221710451031072</v>
      </c>
      <c r="Q471" s="94">
        <f t="shared" ca="1" si="144"/>
        <v>31.221710451031072</v>
      </c>
      <c r="R471" s="94">
        <f t="shared" ca="1" si="145"/>
        <v>3.1221710451031073</v>
      </c>
      <c r="S471" s="94">
        <f t="shared" ca="1" si="146"/>
        <v>3.1221710451031068</v>
      </c>
      <c r="T471" s="4">
        <f t="shared" ca="1" si="147"/>
        <v>0</v>
      </c>
      <c r="U471" s="46">
        <f t="shared" ca="1" si="148"/>
        <v>1317.8489930120361</v>
      </c>
      <c r="V471" s="4">
        <f t="shared" ca="1" si="149"/>
        <v>0</v>
      </c>
      <c r="W471" s="13">
        <f t="shared" ca="1" si="150"/>
        <v>6496.2378356717309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137</v>
      </c>
      <c r="M472" s="7">
        <f t="shared" ca="1" si="140"/>
        <v>863</v>
      </c>
      <c r="N472" s="44">
        <f t="shared" ca="1" si="141"/>
        <v>11</v>
      </c>
      <c r="O472" s="94">
        <f t="shared" ca="1" si="142"/>
        <v>3.1221710451031068</v>
      </c>
      <c r="P472" s="94">
        <f t="shared" ca="1" si="143"/>
        <v>31.221710451031072</v>
      </c>
      <c r="Q472" s="94">
        <f t="shared" ca="1" si="144"/>
        <v>31.221710451031072</v>
      </c>
      <c r="R472" s="94">
        <f t="shared" ca="1" si="145"/>
        <v>3.1221710451031073</v>
      </c>
      <c r="S472" s="94">
        <f t="shared" ca="1" si="146"/>
        <v>3.1221710451031068</v>
      </c>
      <c r="T472" s="4">
        <f t="shared" ca="1" si="147"/>
        <v>0</v>
      </c>
      <c r="U472" s="46">
        <f t="shared" ca="1" si="148"/>
        <v>1304.8489930120361</v>
      </c>
      <c r="V472" s="4">
        <f t="shared" ca="1" si="149"/>
        <v>0</v>
      </c>
      <c r="W472" s="13">
        <f t="shared" ca="1" si="150"/>
        <v>5830.9187696298832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124</v>
      </c>
      <c r="M473" s="7">
        <f t="shared" ca="1" si="140"/>
        <v>876</v>
      </c>
      <c r="N473" s="44">
        <f t="shared" ca="1" si="141"/>
        <v>12</v>
      </c>
      <c r="O473" s="94">
        <f t="shared" ca="1" si="142"/>
        <v>3.3627814610304303</v>
      </c>
      <c r="P473" s="94">
        <f t="shared" ca="1" si="143"/>
        <v>32.665372946595014</v>
      </c>
      <c r="Q473" s="94">
        <f t="shared" ca="1" si="144"/>
        <v>31.221710451031072</v>
      </c>
      <c r="R473" s="94">
        <f t="shared" ca="1" si="145"/>
        <v>3.1943541698813043</v>
      </c>
      <c r="S473" s="94">
        <f t="shared" ca="1" si="146"/>
        <v>3.3627814610304303</v>
      </c>
      <c r="T473" s="4">
        <f t="shared" ca="1" si="147"/>
        <v>0</v>
      </c>
      <c r="U473" s="46">
        <f t="shared" ca="1" si="148"/>
        <v>1369.4258463549552</v>
      </c>
      <c r="V473" s="4">
        <f t="shared" ca="1" si="149"/>
        <v>0</v>
      </c>
      <c r="W473" s="13">
        <f t="shared" ca="1" si="150"/>
        <v>5165.5997035880346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153</v>
      </c>
      <c r="M474" s="7">
        <f t="shared" ca="1" si="140"/>
        <v>847</v>
      </c>
      <c r="N474" s="44">
        <f t="shared" ca="1" si="141"/>
        <v>11</v>
      </c>
      <c r="O474" s="94">
        <f t="shared" ca="1" si="142"/>
        <v>3.1221710451031068</v>
      </c>
      <c r="P474" s="94">
        <f t="shared" ca="1" si="143"/>
        <v>31.221710451031072</v>
      </c>
      <c r="Q474" s="94">
        <f t="shared" ca="1" si="144"/>
        <v>31.221710451031072</v>
      </c>
      <c r="R474" s="94">
        <f t="shared" ca="1" si="145"/>
        <v>3.1221710451031073</v>
      </c>
      <c r="S474" s="94">
        <f t="shared" ca="1" si="146"/>
        <v>3.1221710451031068</v>
      </c>
      <c r="T474" s="4">
        <f t="shared" ca="1" si="147"/>
        <v>0</v>
      </c>
      <c r="U474" s="46">
        <f t="shared" ca="1" si="148"/>
        <v>1320.8489930120361</v>
      </c>
      <c r="V474" s="4">
        <f t="shared" ca="1" si="149"/>
        <v>0</v>
      </c>
      <c r="W474" s="13">
        <f t="shared" ca="1" si="150"/>
        <v>9314.4669245858749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140</v>
      </c>
      <c r="M475" s="7">
        <f t="shared" ca="1" si="140"/>
        <v>860</v>
      </c>
      <c r="N475" s="44">
        <f t="shared" ca="1" si="141"/>
        <v>11</v>
      </c>
      <c r="O475" s="94">
        <f t="shared" ca="1" si="142"/>
        <v>3.1221710451031068</v>
      </c>
      <c r="P475" s="94">
        <f t="shared" ca="1" si="143"/>
        <v>31.221710451031072</v>
      </c>
      <c r="Q475" s="94">
        <f t="shared" ca="1" si="144"/>
        <v>31.221710451031072</v>
      </c>
      <c r="R475" s="94">
        <f t="shared" ca="1" si="145"/>
        <v>3.1221710451031073</v>
      </c>
      <c r="S475" s="94">
        <f t="shared" ca="1" si="146"/>
        <v>3.1221710451031068</v>
      </c>
      <c r="T475" s="4">
        <f t="shared" ca="1" si="147"/>
        <v>0</v>
      </c>
      <c r="U475" s="46">
        <f t="shared" ca="1" si="148"/>
        <v>1307.8489930120361</v>
      </c>
      <c r="V475" s="4">
        <f t="shared" ca="1" si="149"/>
        <v>0</v>
      </c>
      <c r="W475" s="13">
        <f t="shared" ca="1" si="150"/>
        <v>8649.1478585440273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12</v>
      </c>
      <c r="O476" s="94">
        <f t="shared" ca="1" si="142"/>
        <v>3.3627814610304303</v>
      </c>
      <c r="P476" s="94">
        <f t="shared" ca="1" si="143"/>
        <v>31.94354169881305</v>
      </c>
      <c r="Q476" s="94">
        <f t="shared" ca="1" si="144"/>
        <v>31.221710451031072</v>
      </c>
      <c r="R476" s="94">
        <f t="shared" ca="1" si="145"/>
        <v>3.158262607492206</v>
      </c>
      <c r="S476" s="94">
        <f t="shared" ca="1" si="146"/>
        <v>3.3627814610304303</v>
      </c>
      <c r="T476" s="4">
        <f t="shared" ca="1" si="147"/>
        <v>0</v>
      </c>
      <c r="U476" s="46">
        <f t="shared" ca="1" si="148"/>
        <v>1372.4258463549552</v>
      </c>
      <c r="V476" s="4">
        <f t="shared" ca="1" si="149"/>
        <v>0</v>
      </c>
      <c r="W476" s="13">
        <f t="shared" ca="1" si="150"/>
        <v>7983.8287925021796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12</v>
      </c>
      <c r="O477" s="94">
        <f t="shared" ca="1" si="142"/>
        <v>3.3627814610304303</v>
      </c>
      <c r="P477" s="94">
        <f t="shared" ca="1" si="143"/>
        <v>33.627814610304306</v>
      </c>
      <c r="Q477" s="94">
        <f t="shared" ca="1" si="144"/>
        <v>32.665372946595014</v>
      </c>
      <c r="R477" s="94">
        <f t="shared" ca="1" si="145"/>
        <v>3.3146593778449658</v>
      </c>
      <c r="S477" s="94">
        <f t="shared" ca="1" si="146"/>
        <v>3.3627814610304303</v>
      </c>
      <c r="T477" s="4">
        <f t="shared" ca="1" si="147"/>
        <v>0</v>
      </c>
      <c r="U477" s="46">
        <f t="shared" ca="1" si="148"/>
        <v>1359.4258463549552</v>
      </c>
      <c r="V477" s="4">
        <f t="shared" ca="1" si="149"/>
        <v>0</v>
      </c>
      <c r="W477" s="13">
        <f t="shared" ca="1" si="150"/>
        <v>7318.509726460331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3.3627814610304303</v>
      </c>
      <c r="P478" s="94">
        <f t="shared" ca="1" si="143"/>
        <v>33.627814610304306</v>
      </c>
      <c r="Q478" s="94">
        <f t="shared" ca="1" si="144"/>
        <v>33.627814610304306</v>
      </c>
      <c r="R478" s="94">
        <f t="shared" ca="1" si="145"/>
        <v>3.3627814610304307</v>
      </c>
      <c r="S478" s="94">
        <f t="shared" ca="1" si="146"/>
        <v>3.3627814610304303</v>
      </c>
      <c r="T478" s="4">
        <f t="shared" ca="1" si="147"/>
        <v>0</v>
      </c>
      <c r="U478" s="46">
        <f t="shared" ca="1" si="148"/>
        <v>1346.4258463549552</v>
      </c>
      <c r="V478" s="4">
        <f t="shared" ca="1" si="149"/>
        <v>0</v>
      </c>
      <c r="W478" s="13">
        <f t="shared" ca="1" si="150"/>
        <v>6653.1906604184833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88</v>
      </c>
      <c r="M479" s="7">
        <f t="shared" ca="1" si="140"/>
        <v>912</v>
      </c>
      <c r="N479" s="44">
        <f t="shared" ca="1" si="141"/>
        <v>12</v>
      </c>
      <c r="O479" s="94">
        <f t="shared" ca="1" si="142"/>
        <v>3.3627814610304303</v>
      </c>
      <c r="P479" s="94">
        <f t="shared" ca="1" si="143"/>
        <v>33.627814610304306</v>
      </c>
      <c r="Q479" s="94">
        <f t="shared" ca="1" si="144"/>
        <v>33.627814610304306</v>
      </c>
      <c r="R479" s="94">
        <f t="shared" ca="1" si="145"/>
        <v>3.3627814610304307</v>
      </c>
      <c r="S479" s="94">
        <f t="shared" ca="1" si="146"/>
        <v>3.3627814610304303</v>
      </c>
      <c r="T479" s="4">
        <f t="shared" ca="1" si="147"/>
        <v>0</v>
      </c>
      <c r="U479" s="46">
        <f t="shared" ca="1" si="148"/>
        <v>1333.4258463549552</v>
      </c>
      <c r="V479" s="4">
        <f t="shared" ca="1" si="149"/>
        <v>0</v>
      </c>
      <c r="W479" s="13">
        <f t="shared" ca="1" si="150"/>
        <v>5987.8715943766347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75</v>
      </c>
      <c r="M480" s="7">
        <f t="shared" ca="1" si="140"/>
        <v>925</v>
      </c>
      <c r="N480" s="44">
        <f t="shared" ca="1" si="141"/>
        <v>12</v>
      </c>
      <c r="O480" s="94">
        <f t="shared" ca="1" si="142"/>
        <v>3.3627814610304303</v>
      </c>
      <c r="P480" s="94">
        <f t="shared" ca="1" si="143"/>
        <v>33.627814610304306</v>
      </c>
      <c r="Q480" s="94">
        <f t="shared" ca="1" si="144"/>
        <v>33.627814610304306</v>
      </c>
      <c r="R480" s="94">
        <f t="shared" ca="1" si="145"/>
        <v>3.3627814610304307</v>
      </c>
      <c r="S480" s="94">
        <f t="shared" ca="1" si="146"/>
        <v>3.3627814610304303</v>
      </c>
      <c r="T480" s="4">
        <f t="shared" ca="1" si="147"/>
        <v>0</v>
      </c>
      <c r="U480" s="46">
        <f t="shared" ca="1" si="148"/>
        <v>1320.4258463549552</v>
      </c>
      <c r="V480" s="4">
        <f t="shared" ca="1" si="149"/>
        <v>0</v>
      </c>
      <c r="W480" s="13">
        <f t="shared" ca="1" si="150"/>
        <v>5322.552528334787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62</v>
      </c>
      <c r="M481" s="7">
        <f t="shared" ca="1" si="140"/>
        <v>938</v>
      </c>
      <c r="N481" s="44">
        <f t="shared" ca="1" si="141"/>
        <v>12</v>
      </c>
      <c r="O481" s="94">
        <f t="shared" ca="1" si="142"/>
        <v>3.3627814610304303</v>
      </c>
      <c r="P481" s="94">
        <f t="shared" ca="1" si="143"/>
        <v>33.627814610304306</v>
      </c>
      <c r="Q481" s="94">
        <f t="shared" ca="1" si="144"/>
        <v>33.627814610304306</v>
      </c>
      <c r="R481" s="94">
        <f t="shared" ca="1" si="145"/>
        <v>3.3627814610304307</v>
      </c>
      <c r="S481" s="94">
        <f t="shared" ca="1" si="146"/>
        <v>3.3627814610304303</v>
      </c>
      <c r="T481" s="4">
        <f t="shared" ca="1" si="147"/>
        <v>0</v>
      </c>
      <c r="U481" s="46">
        <f t="shared" ca="1" si="148"/>
        <v>1307.4258463549552</v>
      </c>
      <c r="V481" s="4">
        <f t="shared" ca="1" si="149"/>
        <v>0</v>
      </c>
      <c r="W481" s="13">
        <f t="shared" ca="1" si="150"/>
        <v>4657.2334622929384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153</v>
      </c>
      <c r="M482" s="7">
        <f t="shared" ca="1" si="140"/>
        <v>847</v>
      </c>
      <c r="N482" s="44">
        <f t="shared" ca="1" si="141"/>
        <v>11</v>
      </c>
      <c r="O482" s="94">
        <f t="shared" ca="1" si="142"/>
        <v>3.1221710451031068</v>
      </c>
      <c r="P482" s="94">
        <f t="shared" ca="1" si="143"/>
        <v>31.221710451031072</v>
      </c>
      <c r="Q482" s="94">
        <f t="shared" ca="1" si="144"/>
        <v>31.221710451031072</v>
      </c>
      <c r="R482" s="94">
        <f t="shared" ca="1" si="145"/>
        <v>3.1221710451031073</v>
      </c>
      <c r="S482" s="94">
        <f t="shared" ca="1" si="146"/>
        <v>3.1221710451031068</v>
      </c>
      <c r="T482" s="4">
        <f t="shared" ca="1" si="147"/>
        <v>0</v>
      </c>
      <c r="U482" s="46">
        <f t="shared" ca="1" si="148"/>
        <v>1320.8489930120361</v>
      </c>
      <c r="V482" s="4">
        <f t="shared" ca="1" si="149"/>
        <v>0</v>
      </c>
      <c r="W482" s="13">
        <f t="shared" ca="1" si="150"/>
        <v>5165.5997035880337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140</v>
      </c>
      <c r="M483" s="7">
        <f t="shared" ca="1" si="140"/>
        <v>860</v>
      </c>
      <c r="N483" s="44">
        <f t="shared" ca="1" si="141"/>
        <v>11</v>
      </c>
      <c r="O483" s="94">
        <f t="shared" ca="1" si="142"/>
        <v>3.1221710451031068</v>
      </c>
      <c r="P483" s="94">
        <f t="shared" ca="1" si="143"/>
        <v>31.221710451031072</v>
      </c>
      <c r="Q483" s="94">
        <f t="shared" ca="1" si="144"/>
        <v>31.221710451031072</v>
      </c>
      <c r="R483" s="94">
        <f t="shared" ca="1" si="145"/>
        <v>3.1221710451031073</v>
      </c>
      <c r="S483" s="94">
        <f t="shared" ca="1" si="146"/>
        <v>3.1221710451031068</v>
      </c>
      <c r="T483" s="4">
        <f t="shared" ca="1" si="147"/>
        <v>0</v>
      </c>
      <c r="U483" s="46">
        <f t="shared" ca="1" si="148"/>
        <v>1307.8489930120361</v>
      </c>
      <c r="V483" s="4">
        <f t="shared" ca="1" si="149"/>
        <v>0</v>
      </c>
      <c r="W483" s="13">
        <f t="shared" ca="1" si="150"/>
        <v>4500.2806375461851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12</v>
      </c>
      <c r="O484" s="94">
        <f t="shared" ca="1" si="142"/>
        <v>3.3627814610304303</v>
      </c>
      <c r="P484" s="94">
        <f t="shared" ca="1" si="143"/>
        <v>31.94354169881305</v>
      </c>
      <c r="Q484" s="94">
        <f t="shared" ca="1" si="144"/>
        <v>31.221710451031072</v>
      </c>
      <c r="R484" s="94">
        <f t="shared" ca="1" si="145"/>
        <v>3.158262607492206</v>
      </c>
      <c r="S484" s="94">
        <f t="shared" ca="1" si="146"/>
        <v>3.3627814610304303</v>
      </c>
      <c r="T484" s="4">
        <f t="shared" ca="1" si="147"/>
        <v>0</v>
      </c>
      <c r="U484" s="46">
        <f t="shared" ca="1" si="148"/>
        <v>1372.4258463549552</v>
      </c>
      <c r="V484" s="4">
        <f t="shared" ca="1" si="149"/>
        <v>0</v>
      </c>
      <c r="W484" s="13">
        <f t="shared" ca="1" si="150"/>
        <v>3834.9615715043374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12</v>
      </c>
      <c r="O485" s="94">
        <f t="shared" ca="1" si="142"/>
        <v>3.3627814610304303</v>
      </c>
      <c r="P485" s="94">
        <f t="shared" ca="1" si="143"/>
        <v>33.627814610304306</v>
      </c>
      <c r="Q485" s="94">
        <f t="shared" ca="1" si="144"/>
        <v>32.665372946595014</v>
      </c>
      <c r="R485" s="94">
        <f t="shared" ca="1" si="145"/>
        <v>3.3146593778449658</v>
      </c>
      <c r="S485" s="94">
        <f t="shared" ca="1" si="146"/>
        <v>3.3627814610304303</v>
      </c>
      <c r="T485" s="4">
        <f t="shared" ca="1" si="147"/>
        <v>0</v>
      </c>
      <c r="U485" s="46">
        <f t="shared" ca="1" si="148"/>
        <v>1359.4258463549552</v>
      </c>
      <c r="V485" s="4">
        <f t="shared" ca="1" si="149"/>
        <v>0</v>
      </c>
      <c r="W485" s="13">
        <f t="shared" ca="1" si="150"/>
        <v>3169.6425054624888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3.3627814610304303</v>
      </c>
      <c r="P486" s="94">
        <f t="shared" ca="1" si="143"/>
        <v>33.627814610304306</v>
      </c>
      <c r="Q486" s="94">
        <f t="shared" ca="1" si="144"/>
        <v>33.627814610304306</v>
      </c>
      <c r="R486" s="94">
        <f t="shared" ca="1" si="145"/>
        <v>3.3627814610304307</v>
      </c>
      <c r="S486" s="94">
        <f t="shared" ca="1" si="146"/>
        <v>3.3627814610304303</v>
      </c>
      <c r="T486" s="4">
        <f t="shared" ca="1" si="147"/>
        <v>0</v>
      </c>
      <c r="U486" s="46">
        <f t="shared" ca="1" si="148"/>
        <v>1346.4258463549552</v>
      </c>
      <c r="V486" s="4">
        <f t="shared" ca="1" si="149"/>
        <v>0</v>
      </c>
      <c r="W486" s="13">
        <f t="shared" ca="1" si="150"/>
        <v>2504.3234394206406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88</v>
      </c>
      <c r="M487" s="7">
        <f t="shared" ca="1" si="140"/>
        <v>912</v>
      </c>
      <c r="N487" s="44">
        <f t="shared" ca="1" si="141"/>
        <v>12</v>
      </c>
      <c r="O487" s="94">
        <f t="shared" ca="1" si="142"/>
        <v>3.3627814610304303</v>
      </c>
      <c r="P487" s="94">
        <f t="shared" ca="1" si="143"/>
        <v>33.627814610304306</v>
      </c>
      <c r="Q487" s="94">
        <f t="shared" ca="1" si="144"/>
        <v>33.627814610304306</v>
      </c>
      <c r="R487" s="94">
        <f t="shared" ca="1" si="145"/>
        <v>3.3627814610304307</v>
      </c>
      <c r="S487" s="94">
        <f t="shared" ca="1" si="146"/>
        <v>3.3627814610304303</v>
      </c>
      <c r="T487" s="4">
        <f t="shared" ca="1" si="147"/>
        <v>0</v>
      </c>
      <c r="U487" s="46">
        <f t="shared" ca="1" si="148"/>
        <v>1333.4258463549552</v>
      </c>
      <c r="V487" s="4">
        <f t="shared" ca="1" si="149"/>
        <v>0</v>
      </c>
      <c r="W487" s="13">
        <f t="shared" ca="1" si="150"/>
        <v>1839.0043733787923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75</v>
      </c>
      <c r="M488" s="7">
        <f t="shared" ca="1" si="140"/>
        <v>925</v>
      </c>
      <c r="N488" s="44">
        <f t="shared" ca="1" si="141"/>
        <v>12</v>
      </c>
      <c r="O488" s="94">
        <f t="shared" ca="1" si="142"/>
        <v>3.3627814610304303</v>
      </c>
      <c r="P488" s="94">
        <f t="shared" ca="1" si="143"/>
        <v>33.627814610304306</v>
      </c>
      <c r="Q488" s="94">
        <f t="shared" ca="1" si="144"/>
        <v>33.627814610304306</v>
      </c>
      <c r="R488" s="94">
        <f t="shared" ca="1" si="145"/>
        <v>3.3627814610304307</v>
      </c>
      <c r="S488" s="94">
        <f t="shared" ca="1" si="146"/>
        <v>3.3627814610304303</v>
      </c>
      <c r="T488" s="4">
        <f t="shared" ca="1" si="147"/>
        <v>0</v>
      </c>
      <c r="U488" s="46">
        <f t="shared" ca="1" si="148"/>
        <v>1320.4258463549552</v>
      </c>
      <c r="V488" s="4">
        <f t="shared" ca="1" si="149"/>
        <v>0</v>
      </c>
      <c r="W488" s="13">
        <f t="shared" ca="1" si="150"/>
        <v>1173.6853073369441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62</v>
      </c>
      <c r="M489" s="7">
        <f t="shared" ca="1" si="140"/>
        <v>938</v>
      </c>
      <c r="N489" s="44">
        <f t="shared" ca="1" si="141"/>
        <v>12</v>
      </c>
      <c r="O489" s="94">
        <f t="shared" ca="1" si="142"/>
        <v>3.3627814610304303</v>
      </c>
      <c r="P489" s="94">
        <f t="shared" ca="1" si="143"/>
        <v>33.627814610304306</v>
      </c>
      <c r="Q489" s="94">
        <f t="shared" ca="1" si="144"/>
        <v>33.627814610304306</v>
      </c>
      <c r="R489" s="94">
        <f t="shared" ca="1" si="145"/>
        <v>3.3627814610304307</v>
      </c>
      <c r="S489" s="94">
        <f t="shared" ca="1" si="146"/>
        <v>3.3627814610304303</v>
      </c>
      <c r="T489" s="4">
        <f t="shared" ca="1" si="147"/>
        <v>0</v>
      </c>
      <c r="U489" s="46">
        <f t="shared" ca="1" si="148"/>
        <v>1307.4258463549552</v>
      </c>
      <c r="V489" s="4">
        <f t="shared" ca="1" si="149"/>
        <v>0</v>
      </c>
      <c r="W489" s="13">
        <f t="shared" ca="1" si="150"/>
        <v>508.36624129509602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3.3627814610304303</v>
      </c>
      <c r="P490" s="94">
        <f t="shared" ca="1" si="143"/>
        <v>33.627814610304306</v>
      </c>
      <c r="Q490" s="94">
        <f t="shared" ca="1" si="144"/>
        <v>33.627814610304306</v>
      </c>
      <c r="R490" s="94">
        <f t="shared" ca="1" si="145"/>
        <v>3.3627814610304307</v>
      </c>
      <c r="S490" s="94">
        <f t="shared" ca="1" si="146"/>
        <v>3.3627814610304303</v>
      </c>
      <c r="T490" s="4">
        <f t="shared" ca="1" si="147"/>
        <v>0</v>
      </c>
      <c r="U490" s="46">
        <f t="shared" ca="1" si="148"/>
        <v>1336.4258463549552</v>
      </c>
      <c r="V490" s="4">
        <f t="shared" ca="1" si="149"/>
        <v>0</v>
      </c>
      <c r="W490" s="13">
        <f t="shared" ca="1" si="150"/>
        <v>4657.2334622929375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3.3627814610304303</v>
      </c>
      <c r="P491" s="94">
        <f t="shared" ca="1" si="143"/>
        <v>33.627814610304306</v>
      </c>
      <c r="Q491" s="94">
        <f t="shared" ca="1" si="144"/>
        <v>33.627814610304306</v>
      </c>
      <c r="R491" s="94">
        <f t="shared" ca="1" si="145"/>
        <v>3.3627814610304307</v>
      </c>
      <c r="S491" s="94">
        <f t="shared" ca="1" si="146"/>
        <v>3.3627814610304303</v>
      </c>
      <c r="T491" s="4">
        <f t="shared" ca="1" si="147"/>
        <v>0</v>
      </c>
      <c r="U491" s="46">
        <f t="shared" ca="1" si="148"/>
        <v>1323.4258463549552</v>
      </c>
      <c r="V491" s="4">
        <f t="shared" ca="1" si="149"/>
        <v>0</v>
      </c>
      <c r="W491" s="13">
        <f t="shared" ca="1" si="150"/>
        <v>3991.9143962510893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12</v>
      </c>
      <c r="O492" s="94">
        <f t="shared" ca="1" si="142"/>
        <v>3.3627814610304303</v>
      </c>
      <c r="P492" s="94">
        <f t="shared" ca="1" si="143"/>
        <v>33.627814610304306</v>
      </c>
      <c r="Q492" s="94">
        <f t="shared" ca="1" si="144"/>
        <v>33.627814610304306</v>
      </c>
      <c r="R492" s="94">
        <f t="shared" ca="1" si="145"/>
        <v>3.3627814610304307</v>
      </c>
      <c r="S492" s="94">
        <f t="shared" ca="1" si="146"/>
        <v>3.3627814610304303</v>
      </c>
      <c r="T492" s="4">
        <f t="shared" ca="1" si="147"/>
        <v>0</v>
      </c>
      <c r="U492" s="46">
        <f t="shared" ca="1" si="148"/>
        <v>1310.4258463549552</v>
      </c>
      <c r="V492" s="4">
        <f t="shared" ca="1" si="149"/>
        <v>0</v>
      </c>
      <c r="W492" s="13">
        <f t="shared" ca="1" si="150"/>
        <v>3326.5953302092412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12</v>
      </c>
      <c r="O493" s="94">
        <f t="shared" ca="1" si="142"/>
        <v>3.3627814610304303</v>
      </c>
      <c r="P493" s="94">
        <f t="shared" ca="1" si="143"/>
        <v>33.627814610304306</v>
      </c>
      <c r="Q493" s="94">
        <f t="shared" ca="1" si="144"/>
        <v>33.627814610304306</v>
      </c>
      <c r="R493" s="94">
        <f t="shared" ca="1" si="145"/>
        <v>3.3627814610304307</v>
      </c>
      <c r="S493" s="94">
        <f t="shared" ca="1" si="146"/>
        <v>3.3627814610304303</v>
      </c>
      <c r="T493" s="4">
        <f t="shared" ca="1" si="147"/>
        <v>0</v>
      </c>
      <c r="U493" s="46">
        <f t="shared" ca="1" si="148"/>
        <v>1297.4258463549552</v>
      </c>
      <c r="V493" s="4">
        <f t="shared" ca="1" si="149"/>
        <v>0</v>
      </c>
      <c r="W493" s="13">
        <f t="shared" ca="1" si="150"/>
        <v>2661.2762641673926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13</v>
      </c>
      <c r="O494" s="94">
        <f t="shared" ca="1" si="142"/>
        <v>3.6066512348729369</v>
      </c>
      <c r="P494" s="94">
        <f t="shared" ca="1" si="143"/>
        <v>36.066512348729368</v>
      </c>
      <c r="Q494" s="94">
        <f t="shared" ca="1" si="144"/>
        <v>34.115554157989315</v>
      </c>
      <c r="R494" s="94">
        <f t="shared" ca="1" si="145"/>
        <v>3.5091033253359343</v>
      </c>
      <c r="S494" s="94">
        <f t="shared" ca="1" si="146"/>
        <v>3.6066512348729369</v>
      </c>
      <c r="T494" s="4">
        <f t="shared" ca="1" si="147"/>
        <v>0</v>
      </c>
      <c r="U494" s="46">
        <f t="shared" ca="1" si="148"/>
        <v>1363.0535716229474</v>
      </c>
      <c r="V494" s="4">
        <f t="shared" ca="1" si="149"/>
        <v>0</v>
      </c>
      <c r="W494" s="13">
        <f t="shared" ca="1" si="150"/>
        <v>1995.9571981255447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3.6066512348729369</v>
      </c>
      <c r="P495" s="94">
        <f t="shared" ca="1" si="143"/>
        <v>36.066512348729368</v>
      </c>
      <c r="Q495" s="94">
        <f t="shared" ca="1" si="144"/>
        <v>36.066512348729368</v>
      </c>
      <c r="R495" s="94">
        <f t="shared" ca="1" si="145"/>
        <v>3.6066512348729369</v>
      </c>
      <c r="S495" s="94">
        <f t="shared" ca="1" si="146"/>
        <v>3.6066512348729369</v>
      </c>
      <c r="T495" s="4">
        <f t="shared" ca="1" si="147"/>
        <v>0</v>
      </c>
      <c r="U495" s="46">
        <f t="shared" ca="1" si="148"/>
        <v>1350.0535716229474</v>
      </c>
      <c r="V495" s="4">
        <f t="shared" ca="1" si="149"/>
        <v>0</v>
      </c>
      <c r="W495" s="13">
        <f t="shared" ca="1" si="150"/>
        <v>1330.6381320836963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3.6066512348729369</v>
      </c>
      <c r="P496" s="94">
        <f t="shared" ca="1" si="143"/>
        <v>36.066512348729368</v>
      </c>
      <c r="Q496" s="94">
        <f t="shared" ca="1" si="144"/>
        <v>36.066512348729368</v>
      </c>
      <c r="R496" s="94">
        <f t="shared" ca="1" si="145"/>
        <v>3.6066512348729369</v>
      </c>
      <c r="S496" s="94">
        <f t="shared" ca="1" si="146"/>
        <v>3.6066512348729369</v>
      </c>
      <c r="T496" s="4">
        <f t="shared" ca="1" si="147"/>
        <v>0</v>
      </c>
      <c r="U496" s="46">
        <f t="shared" ca="1" si="148"/>
        <v>1337.0535716229474</v>
      </c>
      <c r="V496" s="4">
        <f t="shared" ca="1" si="149"/>
        <v>0</v>
      </c>
      <c r="W496" s="13">
        <f t="shared" ca="1" si="150"/>
        <v>665.31906604184815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3.6066512348729369</v>
      </c>
      <c r="P497" s="94">
        <f t="shared" ca="1" si="143"/>
        <v>36.066512348729368</v>
      </c>
      <c r="Q497" s="94">
        <f t="shared" ca="1" si="144"/>
        <v>36.066512348729368</v>
      </c>
      <c r="R497" s="94">
        <f t="shared" ca="1" si="145"/>
        <v>3.6066512348729369</v>
      </c>
      <c r="S497" s="94">
        <f t="shared" ca="1" si="146"/>
        <v>3.6066512348729369</v>
      </c>
      <c r="T497" s="4">
        <f t="shared" ca="1" si="147"/>
        <v>0</v>
      </c>
      <c r="U497" s="46">
        <f t="shared" ca="1" si="148"/>
        <v>1324.0535716229474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215</v>
      </c>
      <c r="M498" s="7">
        <f t="shared" ca="1" si="140"/>
        <v>785</v>
      </c>
      <c r="N498" s="44">
        <f t="shared" ca="1" si="141"/>
        <v>10</v>
      </c>
      <c r="O498" s="94">
        <f t="shared" ca="1" si="142"/>
        <v>2.8734756952889686</v>
      </c>
      <c r="P498" s="94">
        <f t="shared" ca="1" si="143"/>
        <v>28.734756952889683</v>
      </c>
      <c r="Q498" s="94">
        <f t="shared" ca="1" si="144"/>
        <v>28.734756952889683</v>
      </c>
      <c r="R498" s="94">
        <f t="shared" ca="1" si="145"/>
        <v>2.8734756952889682</v>
      </c>
      <c r="S498" s="94">
        <f t="shared" ca="1" si="146"/>
        <v>2.8734756952889686</v>
      </c>
      <c r="T498" s="4">
        <f t="shared" ca="1" si="147"/>
        <v>0</v>
      </c>
      <c r="U498" s="46">
        <f t="shared" ca="1" si="148"/>
        <v>1302.6654207205322</v>
      </c>
      <c r="V498" s="4">
        <f t="shared" ca="1" si="149"/>
        <v>0</v>
      </c>
      <c r="W498" s="13">
        <f t="shared" ca="1" si="150"/>
        <v>9822.833165880973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11</v>
      </c>
      <c r="O499" s="94">
        <f t="shared" ca="1" si="142"/>
        <v>3.1221710451031068</v>
      </c>
      <c r="P499" s="94">
        <f t="shared" ca="1" si="143"/>
        <v>30.475624401588647</v>
      </c>
      <c r="Q499" s="94">
        <f t="shared" ca="1" si="144"/>
        <v>28.734756952889683</v>
      </c>
      <c r="R499" s="94">
        <f t="shared" ca="1" si="145"/>
        <v>2.9605190677239164</v>
      </c>
      <c r="S499" s="94">
        <f t="shared" ca="1" si="146"/>
        <v>3.1221710451031068</v>
      </c>
      <c r="T499" s="4">
        <f t="shared" ca="1" si="147"/>
        <v>0</v>
      </c>
      <c r="U499" s="46">
        <f t="shared" ca="1" si="148"/>
        <v>1369.8489930120361</v>
      </c>
      <c r="V499" s="4">
        <f t="shared" ca="1" si="149"/>
        <v>0</v>
      </c>
      <c r="W499" s="13">
        <f t="shared" ca="1" si="150"/>
        <v>9157.5140998391234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189</v>
      </c>
      <c r="M500" s="7">
        <f t="shared" ca="1" si="140"/>
        <v>811</v>
      </c>
      <c r="N500" s="44">
        <f t="shared" ca="1" si="141"/>
        <v>11</v>
      </c>
      <c r="O500" s="94">
        <f t="shared" ca="1" si="142"/>
        <v>3.1221710451031068</v>
      </c>
      <c r="P500" s="94">
        <f t="shared" ca="1" si="143"/>
        <v>31.221710451031072</v>
      </c>
      <c r="Q500" s="94">
        <f t="shared" ca="1" si="144"/>
        <v>31.221710451031072</v>
      </c>
      <c r="R500" s="94">
        <f t="shared" ca="1" si="145"/>
        <v>3.1221710451031073</v>
      </c>
      <c r="S500" s="94">
        <f t="shared" ca="1" si="146"/>
        <v>3.1221710451031068</v>
      </c>
      <c r="T500" s="4">
        <f t="shared" ca="1" si="147"/>
        <v>0</v>
      </c>
      <c r="U500" s="46">
        <f t="shared" ca="1" si="148"/>
        <v>1356.8489930120361</v>
      </c>
      <c r="V500" s="4">
        <f t="shared" ca="1" si="149"/>
        <v>0</v>
      </c>
      <c r="W500" s="13">
        <f t="shared" ca="1" si="150"/>
        <v>8492.1950337972758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176</v>
      </c>
      <c r="M501" s="7">
        <f t="shared" ca="1" si="140"/>
        <v>824</v>
      </c>
      <c r="N501" s="44">
        <f t="shared" ca="1" si="141"/>
        <v>11</v>
      </c>
      <c r="O501" s="94">
        <f t="shared" ca="1" si="142"/>
        <v>3.1221710451031068</v>
      </c>
      <c r="P501" s="94">
        <f t="shared" ca="1" si="143"/>
        <v>31.221710451031072</v>
      </c>
      <c r="Q501" s="94">
        <f t="shared" ca="1" si="144"/>
        <v>31.221710451031072</v>
      </c>
      <c r="R501" s="94">
        <f t="shared" ca="1" si="145"/>
        <v>3.1221710451031073</v>
      </c>
      <c r="S501" s="94">
        <f t="shared" ca="1" si="146"/>
        <v>3.1221710451031068</v>
      </c>
      <c r="T501" s="4">
        <f t="shared" ca="1" si="147"/>
        <v>0</v>
      </c>
      <c r="U501" s="46">
        <f t="shared" ca="1" si="148"/>
        <v>1343.8489930120361</v>
      </c>
      <c r="V501" s="4">
        <f t="shared" ca="1" si="149"/>
        <v>0</v>
      </c>
      <c r="W501" s="13">
        <f t="shared" ca="1" si="150"/>
        <v>7826.8759677554272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163</v>
      </c>
      <c r="M502" s="7">
        <f t="shared" ca="1" si="140"/>
        <v>837</v>
      </c>
      <c r="N502" s="44">
        <f t="shared" ca="1" si="141"/>
        <v>11</v>
      </c>
      <c r="O502" s="94">
        <f t="shared" ca="1" si="142"/>
        <v>3.1221710451031068</v>
      </c>
      <c r="P502" s="94">
        <f t="shared" ca="1" si="143"/>
        <v>31.221710451031072</v>
      </c>
      <c r="Q502" s="94">
        <f t="shared" ca="1" si="144"/>
        <v>31.221710451031072</v>
      </c>
      <c r="R502" s="94">
        <f t="shared" ca="1" si="145"/>
        <v>3.1221710451031073</v>
      </c>
      <c r="S502" s="94">
        <f t="shared" ca="1" si="146"/>
        <v>3.1221710451031068</v>
      </c>
      <c r="T502" s="4">
        <f t="shared" ca="1" si="147"/>
        <v>0</v>
      </c>
      <c r="U502" s="46">
        <f t="shared" ca="1" si="148"/>
        <v>1330.8489930120361</v>
      </c>
      <c r="V502" s="4">
        <f t="shared" ca="1" si="149"/>
        <v>0</v>
      </c>
      <c r="W502" s="13">
        <f t="shared" ca="1" si="150"/>
        <v>7161.5569017135795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150</v>
      </c>
      <c r="M503" s="7">
        <f t="shared" ca="1" si="140"/>
        <v>850</v>
      </c>
      <c r="N503" s="44">
        <f t="shared" ca="1" si="141"/>
        <v>11</v>
      </c>
      <c r="O503" s="94">
        <f t="shared" ca="1" si="142"/>
        <v>3.1221710451031068</v>
      </c>
      <c r="P503" s="94">
        <f t="shared" ca="1" si="143"/>
        <v>31.221710451031072</v>
      </c>
      <c r="Q503" s="94">
        <f t="shared" ca="1" si="144"/>
        <v>31.221710451031072</v>
      </c>
      <c r="R503" s="94">
        <f t="shared" ca="1" si="145"/>
        <v>3.1221710451031073</v>
      </c>
      <c r="S503" s="94">
        <f t="shared" ca="1" si="146"/>
        <v>3.1221710451031068</v>
      </c>
      <c r="T503" s="4">
        <f t="shared" ca="1" si="147"/>
        <v>0</v>
      </c>
      <c r="U503" s="46">
        <f t="shared" ca="1" si="148"/>
        <v>1317.8489930120361</v>
      </c>
      <c r="V503" s="4">
        <f t="shared" ca="1" si="149"/>
        <v>0</v>
      </c>
      <c r="W503" s="13">
        <f t="shared" ca="1" si="150"/>
        <v>6496.2378356717309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137</v>
      </c>
      <c r="M504" s="7">
        <f t="shared" ca="1" si="140"/>
        <v>863</v>
      </c>
      <c r="N504" s="44">
        <f t="shared" ca="1" si="141"/>
        <v>11</v>
      </c>
      <c r="O504" s="94">
        <f t="shared" ca="1" si="142"/>
        <v>3.1221710451031068</v>
      </c>
      <c r="P504" s="94">
        <f t="shared" ca="1" si="143"/>
        <v>31.221710451031072</v>
      </c>
      <c r="Q504" s="94">
        <f t="shared" ca="1" si="144"/>
        <v>31.221710451031072</v>
      </c>
      <c r="R504" s="94">
        <f t="shared" ca="1" si="145"/>
        <v>3.1221710451031073</v>
      </c>
      <c r="S504" s="94">
        <f t="shared" ca="1" si="146"/>
        <v>3.1221710451031068</v>
      </c>
      <c r="T504" s="4">
        <f t="shared" ca="1" si="147"/>
        <v>0</v>
      </c>
      <c r="U504" s="46">
        <f t="shared" ca="1" si="148"/>
        <v>1304.8489930120361</v>
      </c>
      <c r="V504" s="4">
        <f t="shared" ca="1" si="149"/>
        <v>0</v>
      </c>
      <c r="W504" s="13">
        <f t="shared" ca="1" si="150"/>
        <v>5830.9187696298832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124</v>
      </c>
      <c r="M505" s="7">
        <f t="shared" ca="1" si="140"/>
        <v>876</v>
      </c>
      <c r="N505" s="44">
        <f t="shared" ca="1" si="141"/>
        <v>12</v>
      </c>
      <c r="O505" s="94">
        <f t="shared" ca="1" si="142"/>
        <v>3.3627814610304303</v>
      </c>
      <c r="P505" s="94">
        <f t="shared" ca="1" si="143"/>
        <v>32.665372946595014</v>
      </c>
      <c r="Q505" s="94">
        <f t="shared" ca="1" si="144"/>
        <v>31.221710451031072</v>
      </c>
      <c r="R505" s="94">
        <f t="shared" ca="1" si="145"/>
        <v>3.1943541698813043</v>
      </c>
      <c r="S505" s="94">
        <f t="shared" ca="1" si="146"/>
        <v>3.3627814610304303</v>
      </c>
      <c r="T505" s="4">
        <f t="shared" ca="1" si="147"/>
        <v>0</v>
      </c>
      <c r="U505" s="46">
        <f t="shared" ca="1" si="148"/>
        <v>1369.4258463549552</v>
      </c>
      <c r="V505" s="4">
        <f t="shared" ca="1" si="149"/>
        <v>0</v>
      </c>
      <c r="W505" s="13">
        <f t="shared" ca="1" si="150"/>
        <v>5165.5997035880346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153</v>
      </c>
      <c r="M506" s="7">
        <f t="shared" ca="1" si="140"/>
        <v>847</v>
      </c>
      <c r="N506" s="44">
        <f t="shared" ca="1" si="141"/>
        <v>11</v>
      </c>
      <c r="O506" s="94">
        <f t="shared" ca="1" si="142"/>
        <v>3.1221710451031068</v>
      </c>
      <c r="P506" s="94">
        <f t="shared" ca="1" si="143"/>
        <v>31.221710451031072</v>
      </c>
      <c r="Q506" s="94">
        <f t="shared" ca="1" si="144"/>
        <v>31.221710451031072</v>
      </c>
      <c r="R506" s="94">
        <f t="shared" ca="1" si="145"/>
        <v>3.1221710451031073</v>
      </c>
      <c r="S506" s="94">
        <f t="shared" ca="1" si="146"/>
        <v>3.1221710451031068</v>
      </c>
      <c r="T506" s="4">
        <f t="shared" ca="1" si="147"/>
        <v>0</v>
      </c>
      <c r="U506" s="46">
        <f t="shared" ca="1" si="148"/>
        <v>1320.8489930120361</v>
      </c>
      <c r="V506" s="4">
        <f t="shared" ca="1" si="149"/>
        <v>0</v>
      </c>
      <c r="W506" s="13">
        <f t="shared" ca="1" si="150"/>
        <v>9314.4669245858749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140</v>
      </c>
      <c r="M507" s="7">
        <f t="shared" ca="1" si="140"/>
        <v>860</v>
      </c>
      <c r="N507" s="44">
        <f t="shared" ca="1" si="141"/>
        <v>11</v>
      </c>
      <c r="O507" s="94">
        <f t="shared" ca="1" si="142"/>
        <v>3.1221710451031068</v>
      </c>
      <c r="P507" s="94">
        <f t="shared" ca="1" si="143"/>
        <v>31.221710451031072</v>
      </c>
      <c r="Q507" s="94">
        <f t="shared" ca="1" si="144"/>
        <v>31.221710451031072</v>
      </c>
      <c r="R507" s="94">
        <f t="shared" ca="1" si="145"/>
        <v>3.1221710451031073</v>
      </c>
      <c r="S507" s="94">
        <f t="shared" ca="1" si="146"/>
        <v>3.1221710451031068</v>
      </c>
      <c r="T507" s="4">
        <f t="shared" ca="1" si="147"/>
        <v>0</v>
      </c>
      <c r="U507" s="46">
        <f t="shared" ca="1" si="148"/>
        <v>1307.8489930120361</v>
      </c>
      <c r="V507" s="4">
        <f t="shared" ca="1" si="149"/>
        <v>0</v>
      </c>
      <c r="W507" s="13">
        <f t="shared" ca="1" si="150"/>
        <v>8649.1478585440273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12</v>
      </c>
      <c r="O508" s="94">
        <f t="shared" ca="1" si="142"/>
        <v>3.3627814610304303</v>
      </c>
      <c r="P508" s="94">
        <f t="shared" ca="1" si="143"/>
        <v>31.94354169881305</v>
      </c>
      <c r="Q508" s="94">
        <f t="shared" ca="1" si="144"/>
        <v>31.221710451031072</v>
      </c>
      <c r="R508" s="94">
        <f t="shared" ca="1" si="145"/>
        <v>3.158262607492206</v>
      </c>
      <c r="S508" s="94">
        <f t="shared" ca="1" si="146"/>
        <v>3.3627814610304303</v>
      </c>
      <c r="T508" s="4">
        <f t="shared" ca="1" si="147"/>
        <v>0</v>
      </c>
      <c r="U508" s="46">
        <f t="shared" ca="1" si="148"/>
        <v>1372.4258463549552</v>
      </c>
      <c r="V508" s="4">
        <f t="shared" ca="1" si="149"/>
        <v>0</v>
      </c>
      <c r="W508" s="13">
        <f t="shared" ca="1" si="150"/>
        <v>7983.8287925021796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12</v>
      </c>
      <c r="O509" s="94">
        <f t="shared" ca="1" si="142"/>
        <v>3.3627814610304303</v>
      </c>
      <c r="P509" s="94">
        <f t="shared" ca="1" si="143"/>
        <v>33.627814610304306</v>
      </c>
      <c r="Q509" s="94">
        <f t="shared" ca="1" si="144"/>
        <v>32.665372946595014</v>
      </c>
      <c r="R509" s="94">
        <f t="shared" ca="1" si="145"/>
        <v>3.3146593778449658</v>
      </c>
      <c r="S509" s="94">
        <f t="shared" ca="1" si="146"/>
        <v>3.3627814610304303</v>
      </c>
      <c r="T509" s="4">
        <f t="shared" ca="1" si="147"/>
        <v>0</v>
      </c>
      <c r="U509" s="46">
        <f t="shared" ca="1" si="148"/>
        <v>1359.4258463549552</v>
      </c>
      <c r="V509" s="4">
        <f t="shared" ca="1" si="149"/>
        <v>0</v>
      </c>
      <c r="W509" s="13">
        <f t="shared" ca="1" si="150"/>
        <v>7318.509726460331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3.3627814610304303</v>
      </c>
      <c r="P510" s="94">
        <f t="shared" ca="1" si="143"/>
        <v>33.627814610304306</v>
      </c>
      <c r="Q510" s="94">
        <f t="shared" ca="1" si="144"/>
        <v>33.627814610304306</v>
      </c>
      <c r="R510" s="94">
        <f t="shared" ca="1" si="145"/>
        <v>3.3627814610304307</v>
      </c>
      <c r="S510" s="94">
        <f t="shared" ca="1" si="146"/>
        <v>3.3627814610304303</v>
      </c>
      <c r="T510" s="4">
        <f t="shared" ca="1" si="147"/>
        <v>0</v>
      </c>
      <c r="U510" s="46">
        <f t="shared" ca="1" si="148"/>
        <v>1346.4258463549552</v>
      </c>
      <c r="V510" s="4">
        <f t="shared" ca="1" si="149"/>
        <v>0</v>
      </c>
      <c r="W510" s="13">
        <f t="shared" ca="1" si="150"/>
        <v>6653.1906604184833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88</v>
      </c>
      <c r="M511" s="7">
        <f t="shared" ca="1" si="140"/>
        <v>912</v>
      </c>
      <c r="N511" s="44">
        <f t="shared" ca="1" si="141"/>
        <v>12</v>
      </c>
      <c r="O511" s="94">
        <f t="shared" ca="1" si="142"/>
        <v>3.3627814610304303</v>
      </c>
      <c r="P511" s="94">
        <f t="shared" ca="1" si="143"/>
        <v>33.627814610304306</v>
      </c>
      <c r="Q511" s="94">
        <f t="shared" ca="1" si="144"/>
        <v>33.627814610304306</v>
      </c>
      <c r="R511" s="94">
        <f t="shared" ca="1" si="145"/>
        <v>3.3627814610304307</v>
      </c>
      <c r="S511" s="94">
        <f t="shared" ca="1" si="146"/>
        <v>3.3627814610304303</v>
      </c>
      <c r="T511" s="4">
        <f t="shared" ca="1" si="147"/>
        <v>0</v>
      </c>
      <c r="U511" s="46">
        <f t="shared" ca="1" si="148"/>
        <v>1333.4258463549552</v>
      </c>
      <c r="V511" s="4">
        <f t="shared" ca="1" si="149"/>
        <v>0</v>
      </c>
      <c r="W511" s="13">
        <f t="shared" ca="1" si="150"/>
        <v>5987.8715943766347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75</v>
      </c>
      <c r="M512" s="7">
        <f t="shared" ca="1" si="140"/>
        <v>925</v>
      </c>
      <c r="N512" s="44">
        <f t="shared" ca="1" si="141"/>
        <v>12</v>
      </c>
      <c r="O512" s="94">
        <f t="shared" ca="1" si="142"/>
        <v>3.3627814610304303</v>
      </c>
      <c r="P512" s="94">
        <f t="shared" ca="1" si="143"/>
        <v>33.627814610304306</v>
      </c>
      <c r="Q512" s="94">
        <f t="shared" ca="1" si="144"/>
        <v>33.627814610304306</v>
      </c>
      <c r="R512" s="94">
        <f t="shared" ca="1" si="145"/>
        <v>3.3627814610304307</v>
      </c>
      <c r="S512" s="94">
        <f t="shared" ca="1" si="146"/>
        <v>3.3627814610304303</v>
      </c>
      <c r="T512" s="4">
        <f t="shared" ca="1" si="147"/>
        <v>0</v>
      </c>
      <c r="U512" s="46">
        <f t="shared" ca="1" si="148"/>
        <v>1320.4258463549552</v>
      </c>
      <c r="V512" s="4">
        <f t="shared" ca="1" si="149"/>
        <v>0</v>
      </c>
      <c r="W512" s="13">
        <f t="shared" ca="1" si="150"/>
        <v>5322.552528334787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62</v>
      </c>
      <c r="M513" s="7">
        <f t="shared" ca="1" si="140"/>
        <v>938</v>
      </c>
      <c r="N513" s="44">
        <f t="shared" ca="1" si="141"/>
        <v>12</v>
      </c>
      <c r="O513" s="94">
        <f t="shared" ca="1" si="142"/>
        <v>3.3627814610304303</v>
      </c>
      <c r="P513" s="94">
        <f t="shared" ca="1" si="143"/>
        <v>33.627814610304306</v>
      </c>
      <c r="Q513" s="94">
        <f t="shared" ca="1" si="144"/>
        <v>33.627814610304306</v>
      </c>
      <c r="R513" s="94">
        <f t="shared" ca="1" si="145"/>
        <v>3.3627814610304307</v>
      </c>
      <c r="S513" s="94">
        <f t="shared" ca="1" si="146"/>
        <v>3.3627814610304303</v>
      </c>
      <c r="T513" s="4">
        <f t="shared" ca="1" si="147"/>
        <v>0</v>
      </c>
      <c r="U513" s="46">
        <f t="shared" ca="1" si="148"/>
        <v>1307.4258463549552</v>
      </c>
      <c r="V513" s="4">
        <f t="shared" ca="1" si="149"/>
        <v>0</v>
      </c>
      <c r="W513" s="13">
        <f t="shared" ca="1" si="150"/>
        <v>4657.2334622929384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153</v>
      </c>
      <c r="M514" s="7">
        <f t="shared" ca="1" si="140"/>
        <v>847</v>
      </c>
      <c r="N514" s="44">
        <f t="shared" ca="1" si="141"/>
        <v>11</v>
      </c>
      <c r="O514" s="94">
        <f t="shared" ca="1" si="142"/>
        <v>3.1221710451031068</v>
      </c>
      <c r="P514" s="94">
        <f t="shared" ca="1" si="143"/>
        <v>31.221710451031072</v>
      </c>
      <c r="Q514" s="94">
        <f t="shared" ca="1" si="144"/>
        <v>31.221710451031072</v>
      </c>
      <c r="R514" s="94">
        <f t="shared" ca="1" si="145"/>
        <v>3.1221710451031073</v>
      </c>
      <c r="S514" s="94">
        <f t="shared" ca="1" si="146"/>
        <v>3.1221710451031068</v>
      </c>
      <c r="T514" s="4">
        <f t="shared" ca="1" si="147"/>
        <v>0</v>
      </c>
      <c r="U514" s="46">
        <f t="shared" ca="1" si="148"/>
        <v>1320.8489930120361</v>
      </c>
      <c r="V514" s="4">
        <f t="shared" ca="1" si="149"/>
        <v>0</v>
      </c>
      <c r="W514" s="13">
        <f t="shared" ca="1" si="150"/>
        <v>5165.5997035880337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140</v>
      </c>
      <c r="M515" s="7">
        <f t="shared" ca="1" si="140"/>
        <v>860</v>
      </c>
      <c r="N515" s="44">
        <f t="shared" ca="1" si="141"/>
        <v>11</v>
      </c>
      <c r="O515" s="94">
        <f t="shared" ca="1" si="142"/>
        <v>3.1221710451031068</v>
      </c>
      <c r="P515" s="94">
        <f t="shared" ca="1" si="143"/>
        <v>31.221710451031072</v>
      </c>
      <c r="Q515" s="94">
        <f t="shared" ca="1" si="144"/>
        <v>31.221710451031072</v>
      </c>
      <c r="R515" s="94">
        <f t="shared" ca="1" si="145"/>
        <v>3.1221710451031073</v>
      </c>
      <c r="S515" s="94">
        <f t="shared" ca="1" si="146"/>
        <v>3.1221710451031068</v>
      </c>
      <c r="T515" s="4">
        <f t="shared" ca="1" si="147"/>
        <v>0</v>
      </c>
      <c r="U515" s="46">
        <f t="shared" ca="1" si="148"/>
        <v>1307.8489930120361</v>
      </c>
      <c r="V515" s="4">
        <f t="shared" ca="1" si="149"/>
        <v>0</v>
      </c>
      <c r="W515" s="13">
        <f t="shared" ca="1" si="150"/>
        <v>4500.2806375461851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12</v>
      </c>
      <c r="O516" s="94">
        <f t="shared" ca="1" si="142"/>
        <v>3.3627814610304303</v>
      </c>
      <c r="P516" s="94">
        <f t="shared" ca="1" si="143"/>
        <v>31.94354169881305</v>
      </c>
      <c r="Q516" s="94">
        <f t="shared" ca="1" si="144"/>
        <v>31.221710451031072</v>
      </c>
      <c r="R516" s="94">
        <f t="shared" ca="1" si="145"/>
        <v>3.158262607492206</v>
      </c>
      <c r="S516" s="94">
        <f t="shared" ca="1" si="146"/>
        <v>3.3627814610304303</v>
      </c>
      <c r="T516" s="4">
        <f t="shared" ca="1" si="147"/>
        <v>0</v>
      </c>
      <c r="U516" s="46">
        <f t="shared" ca="1" si="148"/>
        <v>1372.4258463549552</v>
      </c>
      <c r="V516" s="4">
        <f t="shared" ca="1" si="149"/>
        <v>0</v>
      </c>
      <c r="W516" s="13">
        <f t="shared" ca="1" si="150"/>
        <v>3834.9615715043374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12</v>
      </c>
      <c r="O517" s="94">
        <f t="shared" ca="1" si="142"/>
        <v>3.3627814610304303</v>
      </c>
      <c r="P517" s="94">
        <f t="shared" ca="1" si="143"/>
        <v>33.627814610304306</v>
      </c>
      <c r="Q517" s="94">
        <f t="shared" ca="1" si="144"/>
        <v>32.665372946595014</v>
      </c>
      <c r="R517" s="94">
        <f t="shared" ca="1" si="145"/>
        <v>3.3146593778449658</v>
      </c>
      <c r="S517" s="94">
        <f t="shared" ca="1" si="146"/>
        <v>3.3627814610304303</v>
      </c>
      <c r="T517" s="4">
        <f t="shared" ca="1" si="147"/>
        <v>0</v>
      </c>
      <c r="U517" s="46">
        <f t="shared" ca="1" si="148"/>
        <v>1359.4258463549552</v>
      </c>
      <c r="V517" s="4">
        <f t="shared" ca="1" si="149"/>
        <v>0</v>
      </c>
      <c r="W517" s="13">
        <f t="shared" ca="1" si="150"/>
        <v>3169.6425054624888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3.3627814610304303</v>
      </c>
      <c r="P518" s="94">
        <f t="shared" ca="1" si="143"/>
        <v>33.627814610304306</v>
      </c>
      <c r="Q518" s="94">
        <f t="shared" ca="1" si="144"/>
        <v>33.627814610304306</v>
      </c>
      <c r="R518" s="94">
        <f t="shared" ca="1" si="145"/>
        <v>3.3627814610304307</v>
      </c>
      <c r="S518" s="94">
        <f t="shared" ca="1" si="146"/>
        <v>3.3627814610304303</v>
      </c>
      <c r="T518" s="4">
        <f t="shared" ca="1" si="147"/>
        <v>0</v>
      </c>
      <c r="U518" s="46">
        <f t="shared" ca="1" si="148"/>
        <v>1346.4258463549552</v>
      </c>
      <c r="V518" s="4">
        <f t="shared" ca="1" si="149"/>
        <v>0</v>
      </c>
      <c r="W518" s="13">
        <f t="shared" ca="1" si="150"/>
        <v>2504.3234394206406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88</v>
      </c>
      <c r="M519" s="7">
        <f t="shared" ca="1" si="140"/>
        <v>912</v>
      </c>
      <c r="N519" s="44">
        <f t="shared" ca="1" si="141"/>
        <v>12</v>
      </c>
      <c r="O519" s="94">
        <f t="shared" ca="1" si="142"/>
        <v>3.3627814610304303</v>
      </c>
      <c r="P519" s="94">
        <f t="shared" ca="1" si="143"/>
        <v>33.627814610304306</v>
      </c>
      <c r="Q519" s="94">
        <f t="shared" ca="1" si="144"/>
        <v>33.627814610304306</v>
      </c>
      <c r="R519" s="94">
        <f t="shared" ca="1" si="145"/>
        <v>3.3627814610304307</v>
      </c>
      <c r="S519" s="94">
        <f t="shared" ca="1" si="146"/>
        <v>3.3627814610304303</v>
      </c>
      <c r="T519" s="4">
        <f t="shared" ca="1" si="147"/>
        <v>0</v>
      </c>
      <c r="U519" s="46">
        <f t="shared" ca="1" si="148"/>
        <v>1333.4258463549552</v>
      </c>
      <c r="V519" s="4">
        <f t="shared" ca="1" si="149"/>
        <v>0</v>
      </c>
      <c r="W519" s="13">
        <f t="shared" ca="1" si="150"/>
        <v>1839.0043733787923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75</v>
      </c>
      <c r="M520" s="7">
        <f t="shared" ca="1" si="140"/>
        <v>925</v>
      </c>
      <c r="N520" s="44">
        <f t="shared" ca="1" si="141"/>
        <v>12</v>
      </c>
      <c r="O520" s="94">
        <f t="shared" ca="1" si="142"/>
        <v>3.3627814610304303</v>
      </c>
      <c r="P520" s="94">
        <f t="shared" ca="1" si="143"/>
        <v>33.627814610304306</v>
      </c>
      <c r="Q520" s="94">
        <f t="shared" ca="1" si="144"/>
        <v>33.627814610304306</v>
      </c>
      <c r="R520" s="94">
        <f t="shared" ca="1" si="145"/>
        <v>3.3627814610304307</v>
      </c>
      <c r="S520" s="94">
        <f t="shared" ca="1" si="146"/>
        <v>3.3627814610304303</v>
      </c>
      <c r="T520" s="4">
        <f t="shared" ca="1" si="147"/>
        <v>0</v>
      </c>
      <c r="U520" s="46">
        <f t="shared" ca="1" si="148"/>
        <v>1320.4258463549552</v>
      </c>
      <c r="V520" s="4">
        <f t="shared" ca="1" si="149"/>
        <v>0</v>
      </c>
      <c r="W520" s="13">
        <f t="shared" ca="1" si="150"/>
        <v>1173.6853073369441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62</v>
      </c>
      <c r="M521" s="7">
        <f t="shared" ca="1" si="140"/>
        <v>938</v>
      </c>
      <c r="N521" s="44">
        <f t="shared" ca="1" si="141"/>
        <v>12</v>
      </c>
      <c r="O521" s="94">
        <f t="shared" ca="1" si="142"/>
        <v>3.3627814610304303</v>
      </c>
      <c r="P521" s="94">
        <f t="shared" ca="1" si="143"/>
        <v>33.627814610304306</v>
      </c>
      <c r="Q521" s="94">
        <f t="shared" ca="1" si="144"/>
        <v>33.627814610304306</v>
      </c>
      <c r="R521" s="94">
        <f t="shared" ca="1" si="145"/>
        <v>3.3627814610304307</v>
      </c>
      <c r="S521" s="94">
        <f t="shared" ca="1" si="146"/>
        <v>3.3627814610304303</v>
      </c>
      <c r="T521" s="4">
        <f t="shared" ca="1" si="147"/>
        <v>0</v>
      </c>
      <c r="U521" s="46">
        <f t="shared" ca="1" si="148"/>
        <v>1307.4258463549552</v>
      </c>
      <c r="V521" s="4">
        <f t="shared" ca="1" si="149"/>
        <v>0</v>
      </c>
      <c r="W521" s="13">
        <f t="shared" ca="1" si="150"/>
        <v>508.36624129509602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3.3627814610304303</v>
      </c>
      <c r="P522" s="94">
        <f t="shared" ca="1" si="143"/>
        <v>33.627814610304306</v>
      </c>
      <c r="Q522" s="94">
        <f t="shared" ca="1" si="144"/>
        <v>33.627814610304306</v>
      </c>
      <c r="R522" s="94">
        <f t="shared" ca="1" si="145"/>
        <v>3.3627814610304307</v>
      </c>
      <c r="S522" s="94">
        <f t="shared" ca="1" si="146"/>
        <v>3.3627814610304303</v>
      </c>
      <c r="T522" s="4">
        <f t="shared" ca="1" si="147"/>
        <v>0</v>
      </c>
      <c r="U522" s="46">
        <f t="shared" ca="1" si="148"/>
        <v>1336.4258463549552</v>
      </c>
      <c r="V522" s="4">
        <f t="shared" ca="1" si="149"/>
        <v>0</v>
      </c>
      <c r="W522" s="13">
        <f t="shared" ca="1" si="150"/>
        <v>4657.2334622929375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3.3627814610304303</v>
      </c>
      <c r="P523" s="94">
        <f t="shared" ca="1" si="143"/>
        <v>33.627814610304306</v>
      </c>
      <c r="Q523" s="94">
        <f t="shared" ca="1" si="144"/>
        <v>33.627814610304306</v>
      </c>
      <c r="R523" s="94">
        <f t="shared" ca="1" si="145"/>
        <v>3.3627814610304307</v>
      </c>
      <c r="S523" s="94">
        <f t="shared" ca="1" si="146"/>
        <v>3.3627814610304303</v>
      </c>
      <c r="T523" s="4">
        <f t="shared" ca="1" si="147"/>
        <v>0</v>
      </c>
      <c r="U523" s="46">
        <f t="shared" ca="1" si="148"/>
        <v>1323.4258463549552</v>
      </c>
      <c r="V523" s="4">
        <f t="shared" ca="1" si="149"/>
        <v>0</v>
      </c>
      <c r="W523" s="13">
        <f t="shared" ca="1" si="150"/>
        <v>3991.9143962510893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12</v>
      </c>
      <c r="O524" s="94">
        <f t="shared" ca="1" si="142"/>
        <v>3.3627814610304303</v>
      </c>
      <c r="P524" s="94">
        <f t="shared" ca="1" si="143"/>
        <v>33.627814610304306</v>
      </c>
      <c r="Q524" s="94">
        <f t="shared" ca="1" si="144"/>
        <v>33.627814610304306</v>
      </c>
      <c r="R524" s="94">
        <f t="shared" ca="1" si="145"/>
        <v>3.3627814610304307</v>
      </c>
      <c r="S524" s="94">
        <f t="shared" ca="1" si="146"/>
        <v>3.3627814610304303</v>
      </c>
      <c r="T524" s="4">
        <f t="shared" ca="1" si="147"/>
        <v>0</v>
      </c>
      <c r="U524" s="46">
        <f t="shared" ca="1" si="148"/>
        <v>1310.4258463549552</v>
      </c>
      <c r="V524" s="4">
        <f t="shared" ca="1" si="149"/>
        <v>0</v>
      </c>
      <c r="W524" s="13">
        <f t="shared" ca="1" si="150"/>
        <v>3326.5953302092412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12</v>
      </c>
      <c r="O525" s="94">
        <f t="shared" ca="1" si="142"/>
        <v>3.3627814610304303</v>
      </c>
      <c r="P525" s="94">
        <f t="shared" ca="1" si="143"/>
        <v>33.627814610304306</v>
      </c>
      <c r="Q525" s="94">
        <f t="shared" ca="1" si="144"/>
        <v>33.627814610304306</v>
      </c>
      <c r="R525" s="94">
        <f t="shared" ca="1" si="145"/>
        <v>3.3627814610304307</v>
      </c>
      <c r="S525" s="94">
        <f t="shared" ca="1" si="146"/>
        <v>3.3627814610304303</v>
      </c>
      <c r="T525" s="4">
        <f t="shared" ca="1" si="147"/>
        <v>0</v>
      </c>
      <c r="U525" s="46">
        <f t="shared" ca="1" si="148"/>
        <v>1297.4258463549552</v>
      </c>
      <c r="V525" s="4">
        <f t="shared" ca="1" si="149"/>
        <v>0</v>
      </c>
      <c r="W525" s="13">
        <f t="shared" ca="1" si="150"/>
        <v>2661.2762641673926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13</v>
      </c>
      <c r="O526" s="94">
        <f t="shared" ca="1" si="142"/>
        <v>3.6066512348729369</v>
      </c>
      <c r="P526" s="94">
        <f t="shared" ca="1" si="143"/>
        <v>36.066512348729368</v>
      </c>
      <c r="Q526" s="94">
        <f t="shared" ca="1" si="144"/>
        <v>34.115554157989315</v>
      </c>
      <c r="R526" s="94">
        <f t="shared" ca="1" si="145"/>
        <v>3.5091033253359343</v>
      </c>
      <c r="S526" s="94">
        <f t="shared" ca="1" si="146"/>
        <v>3.6066512348729369</v>
      </c>
      <c r="T526" s="4">
        <f t="shared" ca="1" si="147"/>
        <v>0</v>
      </c>
      <c r="U526" s="46">
        <f t="shared" ca="1" si="148"/>
        <v>1363.0535716229474</v>
      </c>
      <c r="V526" s="4">
        <f t="shared" ca="1" si="149"/>
        <v>0</v>
      </c>
      <c r="W526" s="13">
        <f t="shared" ca="1" si="150"/>
        <v>1995.9571981255447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3.6066512348729369</v>
      </c>
      <c r="P527" s="94">
        <f t="shared" ca="1" si="143"/>
        <v>36.066512348729368</v>
      </c>
      <c r="Q527" s="94">
        <f t="shared" ca="1" si="144"/>
        <v>36.066512348729368</v>
      </c>
      <c r="R527" s="94">
        <f t="shared" ca="1" si="145"/>
        <v>3.6066512348729369</v>
      </c>
      <c r="S527" s="94">
        <f t="shared" ca="1" si="146"/>
        <v>3.6066512348729369</v>
      </c>
      <c r="T527" s="4">
        <f t="shared" ca="1" si="147"/>
        <v>0</v>
      </c>
      <c r="U527" s="46">
        <f t="shared" ca="1" si="148"/>
        <v>1350.0535716229474</v>
      </c>
      <c r="V527" s="4">
        <f t="shared" ca="1" si="149"/>
        <v>0</v>
      </c>
      <c r="W527" s="13">
        <f t="shared" ca="1" si="150"/>
        <v>1330.6381320836963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3.6066512348729369</v>
      </c>
      <c r="P528" s="94">
        <f t="shared" ca="1" si="143"/>
        <v>36.066512348729368</v>
      </c>
      <c r="Q528" s="94">
        <f t="shared" ca="1" si="144"/>
        <v>36.066512348729368</v>
      </c>
      <c r="R528" s="94">
        <f t="shared" ca="1" si="145"/>
        <v>3.6066512348729369</v>
      </c>
      <c r="S528" s="94">
        <f t="shared" ca="1" si="146"/>
        <v>3.6066512348729369</v>
      </c>
      <c r="T528" s="4">
        <f t="shared" ca="1" si="147"/>
        <v>0</v>
      </c>
      <c r="U528" s="46">
        <f t="shared" ca="1" si="148"/>
        <v>1337.0535716229474</v>
      </c>
      <c r="V528" s="4">
        <f t="shared" ca="1" si="149"/>
        <v>0</v>
      </c>
      <c r="W528" s="13">
        <f t="shared" ca="1" si="150"/>
        <v>665.31906604184815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3.6066512348729369</v>
      </c>
      <c r="P529" s="94">
        <f t="shared" ca="1" si="143"/>
        <v>36.066512348729368</v>
      </c>
      <c r="Q529" s="94">
        <f t="shared" ca="1" si="144"/>
        <v>36.066512348729368</v>
      </c>
      <c r="R529" s="94">
        <f t="shared" ca="1" si="145"/>
        <v>3.6066512348729369</v>
      </c>
      <c r="S529" s="94">
        <f t="shared" ca="1" si="146"/>
        <v>3.6066512348729369</v>
      </c>
      <c r="T529" s="4">
        <f t="shared" ca="1" si="147"/>
        <v>0</v>
      </c>
      <c r="U529" s="46">
        <f t="shared" ca="1" si="148"/>
        <v>1324.0535716229474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3.2576672983231463</v>
      </c>
      <c r="U531" t="s">
        <v>159</v>
      </c>
      <c r="V531" s="4">
        <f ca="1">SUM(V18:V529)</f>
        <v>1341.6016167040284</v>
      </c>
      <c r="W531" t="s">
        <v>337</v>
      </c>
      <c r="X531" s="4">
        <f ca="1">SUM(X18:X529)</f>
        <v>5428.5038997004785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88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2094</v>
      </c>
      <c r="K540" t="s">
        <v>312</v>
      </c>
      <c r="L540" s="3">
        <f ca="1">IF(J540&lt;1000, 0, IF(J540&lt;2000, J539+(J540-1000)/1000*(K539-J539), K539+(J540-2000)/1000*(L539-K539)))</f>
        <v>11.875999999999999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4691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395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1.3644289450741063</v>
      </c>
      <c r="K547" s="31" t="s">
        <v>565</v>
      </c>
      <c r="L547" s="6">
        <f ca="1">Data!E94</f>
        <v>1.3212854784362222</v>
      </c>
      <c r="M547" s="6">
        <f ca="1">Data!E110</f>
        <v>2.4074309339581514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1.1076747765911072</v>
      </c>
      <c r="M548" s="6">
        <f ca="1">Data!E172</f>
        <v>2.1437743842632955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2.6919325784056793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26.919325784056799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26.919325784056799</v>
      </c>
      <c r="R551" s="94">
        <f t="shared" ref="R551:R614" ca="1" si="163">(P551+Q551)/20</f>
        <v>2.6919325784056798</v>
      </c>
      <c r="S551" s="94">
        <f t="shared" ref="S551:S614" ca="1" si="164">R551*Set2ConserveTP + O551*(1-Set2ConserveTP)</f>
        <v>2.6919325784056793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1338.6205662441378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12709.58937255236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9</v>
      </c>
      <c r="O552" s="94">
        <f t="shared" ca="1" si="160"/>
        <v>2.6919325784056793</v>
      </c>
      <c r="P552" s="94">
        <f t="shared" ca="1" si="161"/>
        <v>26.919325784056799</v>
      </c>
      <c r="Q552" s="94">
        <f t="shared" ca="1" si="162"/>
        <v>26.919325784056799</v>
      </c>
      <c r="R552" s="94">
        <f t="shared" ca="1" si="163"/>
        <v>2.6919325784056798</v>
      </c>
      <c r="S552" s="94">
        <f t="shared" ca="1" si="164"/>
        <v>2.6919325784056793</v>
      </c>
      <c r="T552" s="4">
        <f t="shared" ca="1" si="165"/>
        <v>0</v>
      </c>
      <c r="U552" s="46">
        <f t="shared" ca="1" si="166"/>
        <v>1325.6205662441378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12187.681608570052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10</v>
      </c>
      <c r="O553" s="94">
        <f t="shared" ca="1" si="160"/>
        <v>2.9368512833837688</v>
      </c>
      <c r="P553" s="94">
        <f t="shared" ca="1" si="161"/>
        <v>29.368512833837684</v>
      </c>
      <c r="Q553" s="94">
        <f t="shared" ca="1" si="162"/>
        <v>27.409163194012979</v>
      </c>
      <c r="R553" s="94">
        <f t="shared" ca="1" si="163"/>
        <v>2.8388838013925328</v>
      </c>
      <c r="S553" s="94">
        <f t="shared" ca="1" si="164"/>
        <v>2.9368512833837688</v>
      </c>
      <c r="T553" s="4">
        <f t="shared" ca="1" si="165"/>
        <v>0</v>
      </c>
      <c r="U553" s="46">
        <f t="shared" ca="1" si="166"/>
        <v>1398.3761939141041</v>
      </c>
      <c r="V553" s="4">
        <f t="shared" ca="1" si="167"/>
        <v>0</v>
      </c>
      <c r="W553" s="13">
        <f t="shared" ca="1" si="170"/>
        <v>11665.773844587744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10</v>
      </c>
      <c r="O554" s="94">
        <f t="shared" ca="1" si="160"/>
        <v>2.9368512833837688</v>
      </c>
      <c r="P554" s="94">
        <f t="shared" ca="1" si="161"/>
        <v>29.368512833837684</v>
      </c>
      <c r="Q554" s="94">
        <f t="shared" ca="1" si="162"/>
        <v>29.368512833837684</v>
      </c>
      <c r="R554" s="94">
        <f t="shared" ca="1" si="163"/>
        <v>2.9368512833837683</v>
      </c>
      <c r="S554" s="94">
        <f t="shared" ca="1" si="164"/>
        <v>2.9368512833837688</v>
      </c>
      <c r="T554" s="4">
        <f t="shared" ca="1" si="165"/>
        <v>0</v>
      </c>
      <c r="U554" s="46">
        <f t="shared" ca="1" si="166"/>
        <v>1385.3761939141041</v>
      </c>
      <c r="V554" s="4">
        <f t="shared" ca="1" si="167"/>
        <v>0</v>
      </c>
      <c r="W554" s="13">
        <f t="shared" ca="1" si="170"/>
        <v>11143.866080605436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10</v>
      </c>
      <c r="O555" s="94">
        <f t="shared" ca="1" si="160"/>
        <v>2.9368512833837688</v>
      </c>
      <c r="P555" s="94">
        <f t="shared" ca="1" si="161"/>
        <v>29.368512833837684</v>
      </c>
      <c r="Q555" s="94">
        <f t="shared" ca="1" si="162"/>
        <v>29.368512833837684</v>
      </c>
      <c r="R555" s="94">
        <f t="shared" ca="1" si="163"/>
        <v>2.9368512833837683</v>
      </c>
      <c r="S555" s="94">
        <f t="shared" ca="1" si="164"/>
        <v>2.9368512833837688</v>
      </c>
      <c r="T555" s="4">
        <f t="shared" ca="1" si="165"/>
        <v>0</v>
      </c>
      <c r="U555" s="46">
        <f t="shared" ca="1" si="166"/>
        <v>1372.3761939141041</v>
      </c>
      <c r="V555" s="4">
        <f t="shared" ca="1" si="167"/>
        <v>0</v>
      </c>
      <c r="W555" s="13">
        <f t="shared" ca="1" si="170"/>
        <v>10621.958316623128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10</v>
      </c>
      <c r="O556" s="94">
        <f t="shared" ca="1" si="160"/>
        <v>2.9368512833837688</v>
      </c>
      <c r="P556" s="94">
        <f t="shared" ca="1" si="161"/>
        <v>29.368512833837684</v>
      </c>
      <c r="Q556" s="94">
        <f t="shared" ca="1" si="162"/>
        <v>29.368512833837684</v>
      </c>
      <c r="R556" s="94">
        <f t="shared" ca="1" si="163"/>
        <v>2.9368512833837683</v>
      </c>
      <c r="S556" s="94">
        <f t="shared" ca="1" si="164"/>
        <v>2.9368512833837688</v>
      </c>
      <c r="T556" s="4">
        <f t="shared" ca="1" si="165"/>
        <v>0</v>
      </c>
      <c r="U556" s="46">
        <f t="shared" ca="1" si="166"/>
        <v>1359.3761939141041</v>
      </c>
      <c r="V556" s="4">
        <f t="shared" ca="1" si="167"/>
        <v>0</v>
      </c>
      <c r="W556" s="13">
        <f t="shared" ca="1" si="170"/>
        <v>10100.050552640821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10</v>
      </c>
      <c r="O557" s="94">
        <f t="shared" ca="1" si="160"/>
        <v>2.9368512833837688</v>
      </c>
      <c r="P557" s="94">
        <f t="shared" ca="1" si="161"/>
        <v>29.368512833837684</v>
      </c>
      <c r="Q557" s="94">
        <f t="shared" ca="1" si="162"/>
        <v>29.368512833837684</v>
      </c>
      <c r="R557" s="94">
        <f t="shared" ca="1" si="163"/>
        <v>2.9368512833837683</v>
      </c>
      <c r="S557" s="94">
        <f t="shared" ca="1" si="164"/>
        <v>2.9368512833837688</v>
      </c>
      <c r="T557" s="4">
        <f t="shared" ca="1" si="165"/>
        <v>0</v>
      </c>
      <c r="U557" s="46">
        <f t="shared" ca="1" si="166"/>
        <v>1346.3761939141041</v>
      </c>
      <c r="V557" s="4">
        <f t="shared" ca="1" si="167"/>
        <v>0</v>
      </c>
      <c r="W557" s="13">
        <f t="shared" ca="1" si="170"/>
        <v>9578.1427886585134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2.9368512833837688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29.368512833837684</v>
      </c>
      <c r="Q558" s="94">
        <f t="shared" ca="1" si="162"/>
        <v>29.368512833837684</v>
      </c>
      <c r="R558" s="94">
        <f t="shared" ca="1" si="163"/>
        <v>2.9368512833837683</v>
      </c>
      <c r="S558" s="94">
        <f t="shared" ca="1" si="164"/>
        <v>2.9368512833837688</v>
      </c>
      <c r="T558" s="4">
        <f t="shared" ca="1" si="165"/>
        <v>1.4711212647685505</v>
      </c>
      <c r="U558" s="46">
        <f t="shared" ca="1" si="166"/>
        <v>1333.3761939141041</v>
      </c>
      <c r="V558" s="4">
        <f ca="1">U558*K558</f>
        <v>667.9119517904677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9056.2350246762053</v>
      </c>
      <c r="X558" s="4">
        <f t="shared" ca="1" si="168"/>
        <v>4536.4298828889541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10</v>
      </c>
      <c r="O559" s="94">
        <f t="shared" ca="1" si="160"/>
        <v>2.9368512833837688</v>
      </c>
      <c r="P559" s="94">
        <f t="shared" ca="1" si="161"/>
        <v>29.368512833837684</v>
      </c>
      <c r="Q559" s="94">
        <f t="shared" ca="1" si="162"/>
        <v>29.368512833837684</v>
      </c>
      <c r="R559" s="94">
        <f t="shared" ca="1" si="163"/>
        <v>2.9368512833837683</v>
      </c>
      <c r="S559" s="94">
        <f t="shared" ca="1" si="164"/>
        <v>2.9368512833837688</v>
      </c>
      <c r="T559" s="4">
        <f t="shared" ca="1" si="165"/>
        <v>0</v>
      </c>
      <c r="U559" s="46">
        <f t="shared" ca="1" si="166"/>
        <v>1359.3761939141041</v>
      </c>
      <c r="V559" s="4">
        <f t="shared" ca="1" si="167"/>
        <v>0</v>
      </c>
      <c r="W559" s="13">
        <f t="shared" ca="1" si="170"/>
        <v>12330.764598958202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10</v>
      </c>
      <c r="O560" s="94">
        <f t="shared" ca="1" si="160"/>
        <v>2.9368512833837688</v>
      </c>
      <c r="P560" s="94">
        <f t="shared" ca="1" si="161"/>
        <v>29.368512833837684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29.368512833837684</v>
      </c>
      <c r="R560" s="94">
        <f ca="1">(P560+Q560)/20</f>
        <v>2.9368512833837683</v>
      </c>
      <c r="S560" s="94">
        <f t="shared" ca="1" si="164"/>
        <v>2.9368512833837688</v>
      </c>
      <c r="T560" s="4">
        <f t="shared" ca="1" si="165"/>
        <v>0</v>
      </c>
      <c r="U560" s="46">
        <f t="shared" ca="1" si="166"/>
        <v>1346.3761939141041</v>
      </c>
      <c r="V560" s="4">
        <f t="shared" ca="1" si="167"/>
        <v>0</v>
      </c>
      <c r="W560" s="13">
        <f t="shared" ca="1" si="170"/>
        <v>11808.856834975893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10</v>
      </c>
      <c r="O561" s="94">
        <f ca="1">VLOOKUP(N561, AvgRoundsSet2, 2)</f>
        <v>2.9368512833837688</v>
      </c>
      <c r="P561" s="94">
        <f t="shared" ca="1" si="161"/>
        <v>29.368512833837684</v>
      </c>
      <c r="Q561" s="94">
        <f t="shared" ca="1" si="162"/>
        <v>29.368512833837684</v>
      </c>
      <c r="R561" s="94">
        <f t="shared" ca="1" si="163"/>
        <v>2.9368512833837683</v>
      </c>
      <c r="S561" s="94">
        <f t="shared" ca="1" si="164"/>
        <v>2.9368512833837688</v>
      </c>
      <c r="T561" s="4">
        <f t="shared" ca="1" si="165"/>
        <v>0</v>
      </c>
      <c r="U561" s="46">
        <f t="shared" ca="1" si="166"/>
        <v>1333.3761939141041</v>
      </c>
      <c r="V561" s="4">
        <f t="shared" ca="1" si="167"/>
        <v>0</v>
      </c>
      <c r="W561" s="13">
        <f t="shared" ca="1" si="170"/>
        <v>11286.949070993585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11</v>
      </c>
      <c r="O562" s="94">
        <f t="shared" ca="1" si="160"/>
        <v>3.1980795575484313</v>
      </c>
      <c r="P562" s="94">
        <f t="shared" ca="1" si="161"/>
        <v>29.890969382167007</v>
      </c>
      <c r="Q562" s="94">
        <f t="shared" ca="1" si="162"/>
        <v>29.368512833837684</v>
      </c>
      <c r="R562" s="94">
        <f t="shared" ca="1" si="163"/>
        <v>2.9629741108002348</v>
      </c>
      <c r="S562" s="94">
        <f t="shared" ca="1" si="164"/>
        <v>3.1980795575484313</v>
      </c>
      <c r="T562" s="4">
        <f t="shared" ca="1" si="165"/>
        <v>0</v>
      </c>
      <c r="U562" s="46">
        <f t="shared" ca="1" si="166"/>
        <v>1411.8424403085426</v>
      </c>
      <c r="V562" s="4">
        <f t="shared" ca="1" si="167"/>
        <v>0</v>
      </c>
      <c r="W562" s="13">
        <f t="shared" ca="1" si="170"/>
        <v>10765.041307011277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11</v>
      </c>
      <c r="O563" s="94">
        <f t="shared" ca="1" si="160"/>
        <v>3.1980795575484313</v>
      </c>
      <c r="P563" s="94">
        <f t="shared" ca="1" si="161"/>
        <v>31.980795575484319</v>
      </c>
      <c r="Q563" s="94">
        <f t="shared" ca="1" si="162"/>
        <v>30.674654204660996</v>
      </c>
      <c r="R563" s="94">
        <f t="shared" ca="1" si="163"/>
        <v>3.1327724890072659</v>
      </c>
      <c r="S563" s="94">
        <f t="shared" ca="1" si="164"/>
        <v>3.1980795575484313</v>
      </c>
      <c r="T563" s="4">
        <f t="shared" ca="1" si="165"/>
        <v>0</v>
      </c>
      <c r="U563" s="46">
        <f t="shared" ca="1" si="166"/>
        <v>1398.8424403085426</v>
      </c>
      <c r="V563" s="4">
        <f t="shared" ca="1" si="167"/>
        <v>0</v>
      </c>
      <c r="W563" s="13">
        <f t="shared" ca="1" si="170"/>
        <v>10243.133543028969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11</v>
      </c>
      <c r="O564" s="94">
        <f t="shared" ca="1" si="160"/>
        <v>3.1980795575484313</v>
      </c>
      <c r="P564" s="94">
        <f t="shared" ca="1" si="161"/>
        <v>31.980795575484319</v>
      </c>
      <c r="Q564" s="94">
        <f t="shared" ca="1" si="162"/>
        <v>31.980795575484319</v>
      </c>
      <c r="R564" s="94">
        <f t="shared" ca="1" si="163"/>
        <v>3.1980795575484318</v>
      </c>
      <c r="S564" s="94">
        <f t="shared" ca="1" si="164"/>
        <v>3.1980795575484313</v>
      </c>
      <c r="T564" s="4">
        <f t="shared" ca="1" si="165"/>
        <v>0</v>
      </c>
      <c r="U564" s="46">
        <f t="shared" ca="1" si="166"/>
        <v>1385.8424403085426</v>
      </c>
      <c r="V564" s="4">
        <f t="shared" ca="1" si="167"/>
        <v>0</v>
      </c>
      <c r="W564" s="13">
        <f t="shared" ca="1" si="170"/>
        <v>9721.2257790466629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11</v>
      </c>
      <c r="O565" s="94">
        <f t="shared" ca="1" si="160"/>
        <v>3.1980795575484313</v>
      </c>
      <c r="P565" s="94">
        <f t="shared" ca="1" si="161"/>
        <v>31.980795575484319</v>
      </c>
      <c r="Q565" s="94">
        <f t="shared" ca="1" si="162"/>
        <v>31.980795575484319</v>
      </c>
      <c r="R565" s="94">
        <f t="shared" ca="1" si="163"/>
        <v>3.1980795575484318</v>
      </c>
      <c r="S565" s="94">
        <f t="shared" ca="1" si="164"/>
        <v>3.1980795575484313</v>
      </c>
      <c r="T565" s="4">
        <f t="shared" ca="1" si="165"/>
        <v>0</v>
      </c>
      <c r="U565" s="46">
        <f t="shared" ca="1" si="166"/>
        <v>1372.8424403085426</v>
      </c>
      <c r="V565" s="4">
        <f t="shared" ca="1" si="167"/>
        <v>0</v>
      </c>
      <c r="W565" s="13">
        <f t="shared" ca="1" si="170"/>
        <v>9199.3180150643548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3.1980795575484313</v>
      </c>
      <c r="P566" s="94">
        <f t="shared" ca="1" si="161"/>
        <v>31.980795575484319</v>
      </c>
      <c r="Q566" s="94">
        <f t="shared" ca="1" si="162"/>
        <v>31.980795575484319</v>
      </c>
      <c r="R566" s="94">
        <f t="shared" ca="1" si="163"/>
        <v>3.1980795575484318</v>
      </c>
      <c r="S566" s="94">
        <f t="shared" ca="1" si="164"/>
        <v>3.1980795575484313</v>
      </c>
      <c r="T566" s="4">
        <f t="shared" ca="1" si="165"/>
        <v>1.6181567406644424E-2</v>
      </c>
      <c r="U566" s="46">
        <f t="shared" ca="1" si="166"/>
        <v>1359.8424403085426</v>
      </c>
      <c r="V566" s="4">
        <f t="shared" ca="1" si="167"/>
        <v>6.880498659994732</v>
      </c>
      <c r="W566" s="13">
        <f t="shared" ca="1" si="170"/>
        <v>8677.4102510820467</v>
      </c>
      <c r="X566" s="4">
        <f t="shared" ca="1" si="168"/>
        <v>43.905755427994869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10</v>
      </c>
      <c r="O567" s="94">
        <f t="shared" ca="1" si="160"/>
        <v>2.9368512833837688</v>
      </c>
      <c r="P567" s="94">
        <f t="shared" ca="1" si="161"/>
        <v>29.368512833837684</v>
      </c>
      <c r="Q567" s="94">
        <f t="shared" ca="1" si="162"/>
        <v>29.368512833837684</v>
      </c>
      <c r="R567" s="94">
        <f t="shared" ca="1" si="163"/>
        <v>2.9368512833837683</v>
      </c>
      <c r="S567" s="94">
        <f t="shared" ca="1" si="164"/>
        <v>2.9368512833837688</v>
      </c>
      <c r="T567" s="4">
        <f t="shared" ca="1" si="165"/>
        <v>0</v>
      </c>
      <c r="U567" s="46">
        <f t="shared" ca="1" si="166"/>
        <v>1359.3761939141041</v>
      </c>
      <c r="V567" s="4">
        <f t="shared" ca="1" si="167"/>
        <v>0</v>
      </c>
      <c r="W567" s="13">
        <f t="shared" ca="1" si="170"/>
        <v>4032.179121470313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10</v>
      </c>
      <c r="O568" s="94">
        <f t="shared" ca="1" si="160"/>
        <v>2.9368512833837688</v>
      </c>
      <c r="P568" s="94">
        <f t="shared" ca="1" si="161"/>
        <v>29.368512833837684</v>
      </c>
      <c r="Q568" s="94">
        <f t="shared" ca="1" si="162"/>
        <v>29.368512833837684</v>
      </c>
      <c r="R568" s="94">
        <f t="shared" ca="1" si="163"/>
        <v>2.9368512833837683</v>
      </c>
      <c r="S568" s="94">
        <f t="shared" ca="1" si="164"/>
        <v>2.9368512833837688</v>
      </c>
      <c r="T568" s="4">
        <f t="shared" ca="1" si="165"/>
        <v>0</v>
      </c>
      <c r="U568" s="46">
        <f t="shared" ca="1" si="166"/>
        <v>1346.3761939141041</v>
      </c>
      <c r="V568" s="4">
        <f t="shared" ca="1" si="167"/>
        <v>0</v>
      </c>
      <c r="W568" s="13">
        <f t="shared" ca="1" si="170"/>
        <v>3510.2713574880054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10</v>
      </c>
      <c r="O569" s="94">
        <f t="shared" ca="1" si="160"/>
        <v>2.9368512833837688</v>
      </c>
      <c r="P569" s="94">
        <f t="shared" ca="1" si="161"/>
        <v>29.368512833837684</v>
      </c>
      <c r="Q569" s="94">
        <f t="shared" ca="1" si="162"/>
        <v>29.368512833837684</v>
      </c>
      <c r="R569" s="94">
        <f t="shared" ca="1" si="163"/>
        <v>2.9368512833837683</v>
      </c>
      <c r="S569" s="94">
        <f t="shared" ca="1" si="164"/>
        <v>2.9368512833837688</v>
      </c>
      <c r="T569" s="4">
        <f t="shared" ca="1" si="165"/>
        <v>0</v>
      </c>
      <c r="U569" s="46">
        <f t="shared" ca="1" si="166"/>
        <v>1333.3761939141041</v>
      </c>
      <c r="V569" s="4">
        <f t="shared" ca="1" si="167"/>
        <v>0</v>
      </c>
      <c r="W569" s="13">
        <f t="shared" ca="1" si="170"/>
        <v>2988.3635935056977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11</v>
      </c>
      <c r="O570" s="94">
        <f t="shared" ca="1" si="160"/>
        <v>3.1980795575484313</v>
      </c>
      <c r="P570" s="94">
        <f t="shared" ca="1" si="161"/>
        <v>29.890969382167007</v>
      </c>
      <c r="Q570" s="94">
        <f t="shared" ca="1" si="162"/>
        <v>29.368512833837684</v>
      </c>
      <c r="R570" s="94">
        <f t="shared" ca="1" si="163"/>
        <v>2.9629741108002348</v>
      </c>
      <c r="S570" s="94">
        <f t="shared" ca="1" si="164"/>
        <v>3.1980795575484313</v>
      </c>
      <c r="T570" s="4">
        <f t="shared" ca="1" si="165"/>
        <v>0</v>
      </c>
      <c r="U570" s="46">
        <f t="shared" ca="1" si="166"/>
        <v>1411.8424403085426</v>
      </c>
      <c r="V570" s="4">
        <f t="shared" ca="1" si="167"/>
        <v>0</v>
      </c>
      <c r="W570" s="13">
        <f t="shared" ca="1" si="170"/>
        <v>2466.4558295233896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11</v>
      </c>
      <c r="O571" s="94">
        <f t="shared" ca="1" si="160"/>
        <v>3.1980795575484313</v>
      </c>
      <c r="P571" s="94">
        <f t="shared" ca="1" si="161"/>
        <v>31.980795575484319</v>
      </c>
      <c r="Q571" s="94">
        <f t="shared" ca="1" si="162"/>
        <v>30.674654204660996</v>
      </c>
      <c r="R571" s="94">
        <f t="shared" ca="1" si="163"/>
        <v>3.1327724890072659</v>
      </c>
      <c r="S571" s="94">
        <f t="shared" ca="1" si="164"/>
        <v>3.1980795575484313</v>
      </c>
      <c r="T571" s="4">
        <f t="shared" ca="1" si="165"/>
        <v>0</v>
      </c>
      <c r="U571" s="46">
        <f t="shared" ca="1" si="166"/>
        <v>1398.8424403085426</v>
      </c>
      <c r="V571" s="4">
        <f t="shared" ca="1" si="167"/>
        <v>0</v>
      </c>
      <c r="W571" s="13">
        <f t="shared" ca="1" si="170"/>
        <v>1944.548065541082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11</v>
      </c>
      <c r="O572" s="94">
        <f t="shared" ca="1" si="160"/>
        <v>3.1980795575484313</v>
      </c>
      <c r="P572" s="94">
        <f t="shared" ca="1" si="161"/>
        <v>31.980795575484319</v>
      </c>
      <c r="Q572" s="94">
        <f t="shared" ca="1" si="162"/>
        <v>31.980795575484319</v>
      </c>
      <c r="R572" s="94">
        <f t="shared" ca="1" si="163"/>
        <v>3.1980795575484318</v>
      </c>
      <c r="S572" s="94">
        <f t="shared" ca="1" si="164"/>
        <v>3.1980795575484313</v>
      </c>
      <c r="T572" s="4">
        <f t="shared" ca="1" si="165"/>
        <v>0</v>
      </c>
      <c r="U572" s="46">
        <f t="shared" ca="1" si="166"/>
        <v>1385.8424403085426</v>
      </c>
      <c r="V572" s="4">
        <f t="shared" ca="1" si="167"/>
        <v>0</v>
      </c>
      <c r="W572" s="13">
        <f t="shared" ca="1" si="170"/>
        <v>1422.6403015587741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11</v>
      </c>
      <c r="O573" s="94">
        <f t="shared" ca="1" si="160"/>
        <v>3.1980795575484313</v>
      </c>
      <c r="P573" s="94">
        <f t="shared" ca="1" si="161"/>
        <v>31.980795575484319</v>
      </c>
      <c r="Q573" s="94">
        <f t="shared" ca="1" si="162"/>
        <v>31.980795575484319</v>
      </c>
      <c r="R573" s="94">
        <f t="shared" ca="1" si="163"/>
        <v>3.1980795575484318</v>
      </c>
      <c r="S573" s="94">
        <f t="shared" ca="1" si="164"/>
        <v>3.1980795575484313</v>
      </c>
      <c r="T573" s="4">
        <f t="shared" ca="1" si="165"/>
        <v>0</v>
      </c>
      <c r="U573" s="46">
        <f t="shared" ca="1" si="166"/>
        <v>1372.8424403085426</v>
      </c>
      <c r="V573" s="4">
        <f t="shared" ca="1" si="167"/>
        <v>0</v>
      </c>
      <c r="W573" s="13">
        <f t="shared" ca="1" si="170"/>
        <v>900.73253757646648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3.1980795575484313</v>
      </c>
      <c r="P574" s="94">
        <f t="shared" ca="1" si="161"/>
        <v>31.980795575484319</v>
      </c>
      <c r="Q574" s="94">
        <f t="shared" ca="1" si="162"/>
        <v>31.980795575484319</v>
      </c>
      <c r="R574" s="94">
        <f t="shared" ca="1" si="163"/>
        <v>3.1980795575484318</v>
      </c>
      <c r="S574" s="94">
        <f t="shared" ca="1" si="164"/>
        <v>3.1980795575484313</v>
      </c>
      <c r="T574" s="4">
        <f t="shared" ca="1" si="165"/>
        <v>8.4314482803041935E-2</v>
      </c>
      <c r="U574" s="46">
        <f t="shared" ca="1" si="166"/>
        <v>1359.8424403085426</v>
      </c>
      <c r="V574" s="4">
        <f t="shared" ca="1" si="167"/>
        <v>35.85101933365673</v>
      </c>
      <c r="W574" s="13">
        <f t="shared" ca="1" si="170"/>
        <v>378.82477359415867</v>
      </c>
      <c r="X574" s="4">
        <f t="shared" ca="1" si="168"/>
        <v>9.9873734482877197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3.1980795575484313</v>
      </c>
      <c r="P575" s="94">
        <f t="shared" ca="1" si="161"/>
        <v>31.980795575484319</v>
      </c>
      <c r="Q575" s="94">
        <f t="shared" ca="1" si="162"/>
        <v>31.980795575484319</v>
      </c>
      <c r="R575" s="94">
        <f t="shared" ca="1" si="163"/>
        <v>3.1980795575484318</v>
      </c>
      <c r="S575" s="94">
        <f t="shared" ca="1" si="164"/>
        <v>3.1980795575484313</v>
      </c>
      <c r="T575" s="4">
        <f t="shared" ca="1" si="165"/>
        <v>0</v>
      </c>
      <c r="U575" s="46">
        <f t="shared" ca="1" si="166"/>
        <v>1385.8424403085426</v>
      </c>
      <c r="V575" s="4">
        <f t="shared" ca="1" si="167"/>
        <v>0</v>
      </c>
      <c r="W575" s="13">
        <f t="shared" ca="1" si="170"/>
        <v>3653.3543478761544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3.1980795575484313</v>
      </c>
      <c r="P576" s="94">
        <f t="shared" ca="1" si="161"/>
        <v>31.980795575484319</v>
      </c>
      <c r="Q576" s="94">
        <f t="shared" ca="1" si="162"/>
        <v>31.980795575484319</v>
      </c>
      <c r="R576" s="94">
        <f t="shared" ca="1" si="163"/>
        <v>3.1980795575484318</v>
      </c>
      <c r="S576" s="94">
        <f t="shared" ca="1" si="164"/>
        <v>3.1980795575484313</v>
      </c>
      <c r="T576" s="4">
        <f t="shared" ca="1" si="165"/>
        <v>0</v>
      </c>
      <c r="U576" s="46">
        <f t="shared" ca="1" si="166"/>
        <v>1372.8424403085426</v>
      </c>
      <c r="V576" s="4">
        <f t="shared" ca="1" si="167"/>
        <v>0</v>
      </c>
      <c r="W576" s="13">
        <f t="shared" ca="1" si="170"/>
        <v>3131.4465838938468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3.1980795575484313</v>
      </c>
      <c r="P577" s="94">
        <f t="shared" ca="1" si="161"/>
        <v>31.980795575484319</v>
      </c>
      <c r="Q577" s="94">
        <f t="shared" ca="1" si="162"/>
        <v>31.980795575484319</v>
      </c>
      <c r="R577" s="94">
        <f t="shared" ca="1" si="163"/>
        <v>3.1980795575484318</v>
      </c>
      <c r="S577" s="94">
        <f t="shared" ca="1" si="164"/>
        <v>3.1980795575484313</v>
      </c>
      <c r="T577" s="4">
        <f t="shared" ca="1" si="165"/>
        <v>0</v>
      </c>
      <c r="U577" s="46">
        <f t="shared" ca="1" si="166"/>
        <v>1359.8424403085426</v>
      </c>
      <c r="V577" s="4">
        <f t="shared" ca="1" si="167"/>
        <v>0</v>
      </c>
      <c r="W577" s="13">
        <f t="shared" ca="1" si="170"/>
        <v>2609.5388199115391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3.1980795575484313</v>
      </c>
      <c r="P578" s="94">
        <f t="shared" ca="1" si="161"/>
        <v>31.980795575484319</v>
      </c>
      <c r="Q578" s="94">
        <f t="shared" ca="1" si="162"/>
        <v>31.980795575484319</v>
      </c>
      <c r="R578" s="94">
        <f t="shared" ca="1" si="163"/>
        <v>3.1980795575484318</v>
      </c>
      <c r="S578" s="94">
        <f t="shared" ca="1" si="164"/>
        <v>3.1980795575484313</v>
      </c>
      <c r="T578" s="4">
        <f t="shared" ca="1" si="165"/>
        <v>0</v>
      </c>
      <c r="U578" s="46">
        <f t="shared" ca="1" si="166"/>
        <v>1346.8424403085426</v>
      </c>
      <c r="V578" s="4">
        <f t="shared" ca="1" si="167"/>
        <v>0</v>
      </c>
      <c r="W578" s="13">
        <f t="shared" ca="1" si="170"/>
        <v>2087.631055929231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3.1980795575484313</v>
      </c>
      <c r="P579" s="94">
        <f t="shared" ca="1" si="161"/>
        <v>31.980795575484319</v>
      </c>
      <c r="Q579" s="94">
        <f t="shared" ca="1" si="162"/>
        <v>31.980795575484319</v>
      </c>
      <c r="R579" s="94">
        <f t="shared" ca="1" si="163"/>
        <v>3.1980795575484318</v>
      </c>
      <c r="S579" s="94">
        <f t="shared" ca="1" si="164"/>
        <v>3.1980795575484313</v>
      </c>
      <c r="T579" s="4">
        <f t="shared" ca="1" si="165"/>
        <v>0</v>
      </c>
      <c r="U579" s="46">
        <f t="shared" ca="1" si="166"/>
        <v>1333.8424403085426</v>
      </c>
      <c r="V579" s="4">
        <f t="shared" ca="1" si="167"/>
        <v>0</v>
      </c>
      <c r="W579" s="13">
        <f t="shared" ca="1" si="170"/>
        <v>1565.7232919469234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3.4441426487628841</v>
      </c>
      <c r="P580" s="94">
        <f t="shared" ca="1" si="161"/>
        <v>33.211111031556577</v>
      </c>
      <c r="Q580" s="94">
        <f t="shared" ca="1" si="162"/>
        <v>31.980795575484319</v>
      </c>
      <c r="R580" s="94">
        <f t="shared" ca="1" si="163"/>
        <v>3.2595953303520444</v>
      </c>
      <c r="S580" s="94">
        <f t="shared" ca="1" si="164"/>
        <v>3.4441426487628841</v>
      </c>
      <c r="T580" s="4">
        <f t="shared" ca="1" si="165"/>
        <v>0</v>
      </c>
      <c r="U580" s="46">
        <f t="shared" ca="1" si="166"/>
        <v>1406.9987624048697</v>
      </c>
      <c r="V580" s="4">
        <f t="shared" ca="1" si="167"/>
        <v>0</v>
      </c>
      <c r="W580" s="13">
        <f t="shared" ca="1" si="170"/>
        <v>1043.8155279646155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3.4441426487628841</v>
      </c>
      <c r="P581" s="94">
        <f t="shared" ca="1" si="161"/>
        <v>34.441426487628839</v>
      </c>
      <c r="Q581" s="94">
        <f t="shared" ca="1" si="162"/>
        <v>33.949300305199934</v>
      </c>
      <c r="R581" s="94">
        <f t="shared" ca="1" si="163"/>
        <v>3.4195363396414384</v>
      </c>
      <c r="S581" s="94">
        <f t="shared" ca="1" si="164"/>
        <v>3.4441426487628841</v>
      </c>
      <c r="T581" s="4">
        <f t="shared" ca="1" si="165"/>
        <v>0</v>
      </c>
      <c r="U581" s="46">
        <f t="shared" ca="1" si="166"/>
        <v>1393.9987624048697</v>
      </c>
      <c r="V581" s="4">
        <f t="shared" ca="1" si="167"/>
        <v>0</v>
      </c>
      <c r="W581" s="13">
        <f t="shared" ca="1" si="170"/>
        <v>521.90776398230776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3.4441426487628841</v>
      </c>
      <c r="P582" s="94">
        <f t="shared" ca="1" si="161"/>
        <v>34.441426487628839</v>
      </c>
      <c r="Q582" s="94">
        <f t="shared" ca="1" si="162"/>
        <v>34.441426487628839</v>
      </c>
      <c r="R582" s="94">
        <f t="shared" ca="1" si="163"/>
        <v>3.4441426487628837</v>
      </c>
      <c r="S582" s="94">
        <f t="shared" ca="1" si="164"/>
        <v>3.4441426487628841</v>
      </c>
      <c r="T582" s="4">
        <f t="shared" ca="1" si="165"/>
        <v>9.1718903281900522E-4</v>
      </c>
      <c r="U582" s="46">
        <f t="shared" ca="1" si="166"/>
        <v>1380.9987624048697</v>
      </c>
      <c r="V582" s="4">
        <f t="shared" ca="1" si="167"/>
        <v>0.36776552204344215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9</v>
      </c>
      <c r="O583" s="94">
        <f t="shared" ca="1" si="160"/>
        <v>2.6919325784056793</v>
      </c>
      <c r="P583" s="94">
        <f t="shared" ca="1" si="161"/>
        <v>26.919325784056799</v>
      </c>
      <c r="Q583" s="94">
        <f t="shared" ca="1" si="162"/>
        <v>26.919325784056799</v>
      </c>
      <c r="R583" s="94">
        <f t="shared" ca="1" si="163"/>
        <v>2.6919325784056798</v>
      </c>
      <c r="S583" s="94">
        <f t="shared" ca="1" si="164"/>
        <v>2.6919325784056793</v>
      </c>
      <c r="T583" s="4">
        <f t="shared" ca="1" si="165"/>
        <v>0</v>
      </c>
      <c r="U583" s="46">
        <f t="shared" ca="1" si="166"/>
        <v>1338.6205662441378</v>
      </c>
      <c r="V583" s="4">
        <f t="shared" ca="1" si="167"/>
        <v>0</v>
      </c>
      <c r="W583" s="13">
        <f t="shared" ca="1" si="170"/>
        <v>12709.58937255236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9</v>
      </c>
      <c r="O584" s="94">
        <f t="shared" ca="1" si="160"/>
        <v>2.6919325784056793</v>
      </c>
      <c r="P584" s="94">
        <f t="shared" ca="1" si="161"/>
        <v>26.919325784056799</v>
      </c>
      <c r="Q584" s="94">
        <f t="shared" ca="1" si="162"/>
        <v>26.919325784056799</v>
      </c>
      <c r="R584" s="94">
        <f t="shared" ca="1" si="163"/>
        <v>2.6919325784056798</v>
      </c>
      <c r="S584" s="94">
        <f t="shared" ca="1" si="164"/>
        <v>2.6919325784056793</v>
      </c>
      <c r="T584" s="4">
        <f t="shared" ca="1" si="165"/>
        <v>0</v>
      </c>
      <c r="U584" s="46">
        <f t="shared" ca="1" si="166"/>
        <v>1325.6205662441378</v>
      </c>
      <c r="V584" s="4">
        <f t="shared" ca="1" si="167"/>
        <v>0</v>
      </c>
      <c r="W584" s="13">
        <f t="shared" ca="1" si="170"/>
        <v>12187.681608570052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10</v>
      </c>
      <c r="O585" s="94">
        <f t="shared" ca="1" si="160"/>
        <v>2.9368512833837688</v>
      </c>
      <c r="P585" s="94">
        <f t="shared" ca="1" si="161"/>
        <v>29.368512833837684</v>
      </c>
      <c r="Q585" s="94">
        <f t="shared" ca="1" si="162"/>
        <v>27.409163194012979</v>
      </c>
      <c r="R585" s="94">
        <f t="shared" ca="1" si="163"/>
        <v>2.8388838013925328</v>
      </c>
      <c r="S585" s="94">
        <f t="shared" ca="1" si="164"/>
        <v>2.9368512833837688</v>
      </c>
      <c r="T585" s="4">
        <f t="shared" ca="1" si="165"/>
        <v>0</v>
      </c>
      <c r="U585" s="46">
        <f t="shared" ca="1" si="166"/>
        <v>1398.3761939141041</v>
      </c>
      <c r="V585" s="4">
        <f t="shared" ca="1" si="167"/>
        <v>0</v>
      </c>
      <c r="W585" s="13">
        <f t="shared" ca="1" si="170"/>
        <v>11665.773844587744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10</v>
      </c>
      <c r="O586" s="94">
        <f t="shared" ca="1" si="160"/>
        <v>2.9368512833837688</v>
      </c>
      <c r="P586" s="94">
        <f t="shared" ca="1" si="161"/>
        <v>29.368512833837684</v>
      </c>
      <c r="Q586" s="94">
        <f t="shared" ca="1" si="162"/>
        <v>29.368512833837684</v>
      </c>
      <c r="R586" s="94">
        <f t="shared" ca="1" si="163"/>
        <v>2.9368512833837683</v>
      </c>
      <c r="S586" s="94">
        <f t="shared" ca="1" si="164"/>
        <v>2.9368512833837688</v>
      </c>
      <c r="T586" s="4">
        <f t="shared" ca="1" si="165"/>
        <v>0</v>
      </c>
      <c r="U586" s="46">
        <f t="shared" ca="1" si="166"/>
        <v>1385.3761939141041</v>
      </c>
      <c r="V586" s="4">
        <f t="shared" ca="1" si="167"/>
        <v>0</v>
      </c>
      <c r="W586" s="13">
        <f t="shared" ca="1" si="170"/>
        <v>11143.866080605436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10</v>
      </c>
      <c r="O587" s="94">
        <f t="shared" ca="1" si="160"/>
        <v>2.9368512833837688</v>
      </c>
      <c r="P587" s="94">
        <f t="shared" ca="1" si="161"/>
        <v>29.368512833837684</v>
      </c>
      <c r="Q587" s="94">
        <f t="shared" ca="1" si="162"/>
        <v>29.368512833837684</v>
      </c>
      <c r="R587" s="94">
        <f t="shared" ca="1" si="163"/>
        <v>2.9368512833837683</v>
      </c>
      <c r="S587" s="94">
        <f t="shared" ca="1" si="164"/>
        <v>2.9368512833837688</v>
      </c>
      <c r="T587" s="4">
        <f t="shared" ca="1" si="165"/>
        <v>0</v>
      </c>
      <c r="U587" s="46">
        <f t="shared" ca="1" si="166"/>
        <v>1372.3761939141041</v>
      </c>
      <c r="V587" s="4">
        <f t="shared" ca="1" si="167"/>
        <v>0</v>
      </c>
      <c r="W587" s="13">
        <f t="shared" ca="1" si="170"/>
        <v>10621.958316623128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10</v>
      </c>
      <c r="O588" s="94">
        <f t="shared" ca="1" si="160"/>
        <v>2.9368512833837688</v>
      </c>
      <c r="P588" s="94">
        <f t="shared" ca="1" si="161"/>
        <v>29.368512833837684</v>
      </c>
      <c r="Q588" s="94">
        <f t="shared" ca="1" si="162"/>
        <v>29.368512833837684</v>
      </c>
      <c r="R588" s="94">
        <f t="shared" ca="1" si="163"/>
        <v>2.9368512833837683</v>
      </c>
      <c r="S588" s="94">
        <f t="shared" ca="1" si="164"/>
        <v>2.9368512833837688</v>
      </c>
      <c r="T588" s="4">
        <f t="shared" ca="1" si="165"/>
        <v>0</v>
      </c>
      <c r="U588" s="46">
        <f t="shared" ca="1" si="166"/>
        <v>1359.3761939141041</v>
      </c>
      <c r="V588" s="4">
        <f t="shared" ca="1" si="167"/>
        <v>0</v>
      </c>
      <c r="W588" s="13">
        <f t="shared" ca="1" si="170"/>
        <v>10100.050552640821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10</v>
      </c>
      <c r="O589" s="94">
        <f t="shared" ca="1" si="160"/>
        <v>2.9368512833837688</v>
      </c>
      <c r="P589" s="94">
        <f t="shared" ca="1" si="161"/>
        <v>29.368512833837684</v>
      </c>
      <c r="Q589" s="94">
        <f t="shared" ca="1" si="162"/>
        <v>29.368512833837684</v>
      </c>
      <c r="R589" s="94">
        <f t="shared" ca="1" si="163"/>
        <v>2.9368512833837683</v>
      </c>
      <c r="S589" s="94">
        <f t="shared" ca="1" si="164"/>
        <v>2.9368512833837688</v>
      </c>
      <c r="T589" s="4">
        <f t="shared" ca="1" si="165"/>
        <v>0.31969976753872648</v>
      </c>
      <c r="U589" s="46">
        <f t="shared" ca="1" si="166"/>
        <v>1346.3761939141041</v>
      </c>
      <c r="V589" s="4">
        <f t="shared" ca="1" si="167"/>
        <v>146.56382454547588</v>
      </c>
      <c r="W589" s="13">
        <f t="shared" ca="1" si="170"/>
        <v>9578.1427886585134</v>
      </c>
      <c r="X589" s="4">
        <f t="shared" ca="1" si="168"/>
        <v>1042.6575020369244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2.9368512833837688</v>
      </c>
      <c r="P590" s="94">
        <f t="shared" ca="1" si="161"/>
        <v>29.368512833837684</v>
      </c>
      <c r="Q590" s="94">
        <f t="shared" ca="1" si="162"/>
        <v>29.368512833837684</v>
      </c>
      <c r="R590" s="94">
        <f t="shared" ca="1" si="163"/>
        <v>2.9368512833837683</v>
      </c>
      <c r="S590" s="94">
        <f t="shared" ca="1" si="164"/>
        <v>2.9368512833837688</v>
      </c>
      <c r="T590" s="4">
        <f t="shared" ca="1" si="165"/>
        <v>3.2292905811992598E-3</v>
      </c>
      <c r="U590" s="46">
        <f t="shared" ca="1" si="166"/>
        <v>1333.3761939141041</v>
      </c>
      <c r="V590" s="4">
        <f t="shared" ca="1" si="167"/>
        <v>1.4661481868571253</v>
      </c>
      <c r="W590" s="13">
        <f t="shared" ca="1" si="170"/>
        <v>9056.2350246762053</v>
      </c>
      <c r="X590" s="4">
        <f t="shared" ca="1" si="168"/>
        <v>9.9580168160977127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10</v>
      </c>
      <c r="O591" s="94">
        <f t="shared" ca="1" si="160"/>
        <v>2.9368512833837688</v>
      </c>
      <c r="P591" s="94">
        <f t="shared" ca="1" si="161"/>
        <v>29.368512833837684</v>
      </c>
      <c r="Q591" s="94">
        <f t="shared" ca="1" si="162"/>
        <v>29.368512833837684</v>
      </c>
      <c r="R591" s="94">
        <f t="shared" ca="1" si="163"/>
        <v>2.9368512833837683</v>
      </c>
      <c r="S591" s="94">
        <f t="shared" ca="1" si="164"/>
        <v>2.9368512833837688</v>
      </c>
      <c r="T591" s="4">
        <f t="shared" ca="1" si="165"/>
        <v>0</v>
      </c>
      <c r="U591" s="46">
        <f t="shared" ca="1" si="166"/>
        <v>1359.3761939141041</v>
      </c>
      <c r="V591" s="4">
        <f t="shared" ca="1" si="167"/>
        <v>0</v>
      </c>
      <c r="W591" s="13">
        <f t="shared" ca="1" si="170"/>
        <v>12330.764598958202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10</v>
      </c>
      <c r="O592" s="94">
        <f t="shared" ca="1" si="160"/>
        <v>2.9368512833837688</v>
      </c>
      <c r="P592" s="94">
        <f t="shared" ca="1" si="161"/>
        <v>29.368512833837684</v>
      </c>
      <c r="Q592" s="94">
        <f t="shared" ca="1" si="162"/>
        <v>29.368512833837684</v>
      </c>
      <c r="R592" s="94">
        <f t="shared" ca="1" si="163"/>
        <v>2.9368512833837683</v>
      </c>
      <c r="S592" s="94">
        <f t="shared" ca="1" si="164"/>
        <v>2.9368512833837688</v>
      </c>
      <c r="T592" s="4">
        <f t="shared" ca="1" si="165"/>
        <v>0</v>
      </c>
      <c r="U592" s="46">
        <f t="shared" ca="1" si="166"/>
        <v>1346.3761939141041</v>
      </c>
      <c r="V592" s="4">
        <f t="shared" ca="1" si="167"/>
        <v>0</v>
      </c>
      <c r="W592" s="13">
        <f t="shared" ca="1" si="170"/>
        <v>11808.856834975893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10</v>
      </c>
      <c r="O593" s="94">
        <f t="shared" ca="1" si="160"/>
        <v>2.9368512833837688</v>
      </c>
      <c r="P593" s="94">
        <f t="shared" ca="1" si="161"/>
        <v>29.368512833837684</v>
      </c>
      <c r="Q593" s="94">
        <f t="shared" ca="1" si="162"/>
        <v>29.368512833837684</v>
      </c>
      <c r="R593" s="94">
        <f t="shared" ca="1" si="163"/>
        <v>2.9368512833837683</v>
      </c>
      <c r="S593" s="94">
        <f t="shared" ca="1" si="164"/>
        <v>2.9368512833837688</v>
      </c>
      <c r="T593" s="4">
        <f t="shared" ca="1" si="165"/>
        <v>0</v>
      </c>
      <c r="U593" s="46">
        <f t="shared" ca="1" si="166"/>
        <v>1333.3761939141041</v>
      </c>
      <c r="V593" s="4">
        <f t="shared" ca="1" si="167"/>
        <v>0</v>
      </c>
      <c r="W593" s="13">
        <f t="shared" ca="1" si="170"/>
        <v>11286.949070993585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11</v>
      </c>
      <c r="O594" s="94">
        <f t="shared" ca="1" si="160"/>
        <v>3.1980795575484313</v>
      </c>
      <c r="P594" s="94">
        <f t="shared" ca="1" si="161"/>
        <v>29.890969382167007</v>
      </c>
      <c r="Q594" s="94">
        <f t="shared" ca="1" si="162"/>
        <v>29.368512833837684</v>
      </c>
      <c r="R594" s="94">
        <f t="shared" ca="1" si="163"/>
        <v>2.9629741108002348</v>
      </c>
      <c r="S594" s="94">
        <f t="shared" ca="1" si="164"/>
        <v>3.1980795575484313</v>
      </c>
      <c r="T594" s="4">
        <f t="shared" ca="1" si="165"/>
        <v>0</v>
      </c>
      <c r="U594" s="46">
        <f t="shared" ca="1" si="166"/>
        <v>1411.8424403085426</v>
      </c>
      <c r="V594" s="4">
        <f t="shared" ca="1" si="167"/>
        <v>0</v>
      </c>
      <c r="W594" s="13">
        <f t="shared" ca="1" si="170"/>
        <v>10765.041307011277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11</v>
      </c>
      <c r="O595" s="94">
        <f t="shared" ca="1" si="160"/>
        <v>3.1980795575484313</v>
      </c>
      <c r="P595" s="94">
        <f t="shared" ca="1" si="161"/>
        <v>31.980795575484319</v>
      </c>
      <c r="Q595" s="94">
        <f t="shared" ca="1" si="162"/>
        <v>30.674654204660996</v>
      </c>
      <c r="R595" s="94">
        <f t="shared" ca="1" si="163"/>
        <v>3.1327724890072659</v>
      </c>
      <c r="S595" s="94">
        <f t="shared" ca="1" si="164"/>
        <v>3.1980795575484313</v>
      </c>
      <c r="T595" s="4">
        <f t="shared" ca="1" si="165"/>
        <v>0</v>
      </c>
      <c r="U595" s="46">
        <f t="shared" ca="1" si="166"/>
        <v>1398.8424403085426</v>
      </c>
      <c r="V595" s="4">
        <f t="shared" ca="1" si="167"/>
        <v>0</v>
      </c>
      <c r="W595" s="13">
        <f t="shared" ca="1" si="170"/>
        <v>10243.133543028969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11</v>
      </c>
      <c r="O596" s="94">
        <f t="shared" ca="1" si="160"/>
        <v>3.1980795575484313</v>
      </c>
      <c r="P596" s="94">
        <f t="shared" ca="1" si="161"/>
        <v>31.980795575484319</v>
      </c>
      <c r="Q596" s="94">
        <f t="shared" ca="1" si="162"/>
        <v>31.980795575484319</v>
      </c>
      <c r="R596" s="94">
        <f t="shared" ca="1" si="163"/>
        <v>3.1980795575484318</v>
      </c>
      <c r="S596" s="94">
        <f t="shared" ca="1" si="164"/>
        <v>3.1980795575484313</v>
      </c>
      <c r="T596" s="4">
        <f t="shared" ca="1" si="165"/>
        <v>0</v>
      </c>
      <c r="U596" s="46">
        <f t="shared" ca="1" si="166"/>
        <v>1385.8424403085426</v>
      </c>
      <c r="V596" s="4">
        <f t="shared" ca="1" si="167"/>
        <v>0</v>
      </c>
      <c r="W596" s="13">
        <f t="shared" ca="1" si="170"/>
        <v>9721.2257790466629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11</v>
      </c>
      <c r="O597" s="94">
        <f t="shared" ca="1" si="160"/>
        <v>3.1980795575484313</v>
      </c>
      <c r="P597" s="94">
        <f t="shared" ca="1" si="161"/>
        <v>31.980795575484319</v>
      </c>
      <c r="Q597" s="94">
        <f t="shared" ca="1" si="162"/>
        <v>31.980795575484319</v>
      </c>
      <c r="R597" s="94">
        <f t="shared" ca="1" si="163"/>
        <v>3.1980795575484318</v>
      </c>
      <c r="S597" s="94">
        <f t="shared" ca="1" si="164"/>
        <v>3.1980795575484313</v>
      </c>
      <c r="T597" s="4">
        <f t="shared" ca="1" si="165"/>
        <v>3.5165308681268728E-3</v>
      </c>
      <c r="U597" s="46">
        <f t="shared" ca="1" si="166"/>
        <v>1372.8424403085426</v>
      </c>
      <c r="V597" s="4">
        <f t="shared" ca="1" si="167"/>
        <v>1.5095443160645965</v>
      </c>
      <c r="W597" s="13">
        <f t="shared" ca="1" si="170"/>
        <v>9199.3180150643548</v>
      </c>
      <c r="X597" s="4">
        <f t="shared" ca="1" si="168"/>
        <v>10.115347408833038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3.1980795575484313</v>
      </c>
      <c r="P598" s="94">
        <f t="shared" ca="1" si="161"/>
        <v>31.980795575484319</v>
      </c>
      <c r="Q598" s="94">
        <f t="shared" ca="1" si="162"/>
        <v>31.980795575484319</v>
      </c>
      <c r="R598" s="94">
        <f t="shared" ca="1" si="163"/>
        <v>3.1980795575484318</v>
      </c>
      <c r="S598" s="94">
        <f t="shared" ca="1" si="164"/>
        <v>3.1980795575484313</v>
      </c>
      <c r="T598" s="4">
        <f t="shared" ca="1" si="165"/>
        <v>3.5520513819463396E-5</v>
      </c>
      <c r="U598" s="46">
        <f t="shared" ca="1" si="166"/>
        <v>1359.8424403085426</v>
      </c>
      <c r="V598" s="4">
        <f t="shared" ca="1" si="167"/>
        <v>1.5103533643890886E-2</v>
      </c>
      <c r="W598" s="13">
        <f t="shared" ca="1" si="170"/>
        <v>8677.4102510820467</v>
      </c>
      <c r="X598" s="4">
        <f t="shared" ca="1" si="168"/>
        <v>9.6378487524866843E-2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10</v>
      </c>
      <c r="O599" s="94">
        <f t="shared" ca="1" si="160"/>
        <v>2.9368512833837688</v>
      </c>
      <c r="P599" s="94">
        <f t="shared" ca="1" si="161"/>
        <v>29.368512833837684</v>
      </c>
      <c r="Q599" s="94">
        <f t="shared" ca="1" si="162"/>
        <v>29.368512833837684</v>
      </c>
      <c r="R599" s="94">
        <f t="shared" ca="1" si="163"/>
        <v>2.9368512833837683</v>
      </c>
      <c r="S599" s="94">
        <f t="shared" ca="1" si="164"/>
        <v>2.9368512833837688</v>
      </c>
      <c r="T599" s="4">
        <f t="shared" ca="1" si="165"/>
        <v>0</v>
      </c>
      <c r="U599" s="46">
        <f t="shared" ca="1" si="166"/>
        <v>1359.3761939141041</v>
      </c>
      <c r="V599" s="4">
        <f t="shared" ca="1" si="167"/>
        <v>0</v>
      </c>
      <c r="W599" s="13">
        <f t="shared" ca="1" si="170"/>
        <v>4032.179121470313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10</v>
      </c>
      <c r="O600" s="94">
        <f t="shared" ca="1" si="160"/>
        <v>2.9368512833837688</v>
      </c>
      <c r="P600" s="94">
        <f t="shared" ca="1" si="161"/>
        <v>29.368512833837684</v>
      </c>
      <c r="Q600" s="94">
        <f t="shared" ca="1" si="162"/>
        <v>29.368512833837684</v>
      </c>
      <c r="R600" s="94">
        <f t="shared" ca="1" si="163"/>
        <v>2.9368512833837683</v>
      </c>
      <c r="S600" s="94">
        <f t="shared" ca="1" si="164"/>
        <v>2.9368512833837688</v>
      </c>
      <c r="T600" s="4">
        <f t="shared" ca="1" si="165"/>
        <v>0</v>
      </c>
      <c r="U600" s="46">
        <f t="shared" ca="1" si="166"/>
        <v>1346.3761939141041</v>
      </c>
      <c r="V600" s="4">
        <f t="shared" ca="1" si="167"/>
        <v>0</v>
      </c>
      <c r="W600" s="13">
        <f t="shared" ca="1" si="170"/>
        <v>3510.2713574880054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10</v>
      </c>
      <c r="O601" s="94">
        <f t="shared" ca="1" si="160"/>
        <v>2.9368512833837688</v>
      </c>
      <c r="P601" s="94">
        <f t="shared" ca="1" si="161"/>
        <v>29.368512833837684</v>
      </c>
      <c r="Q601" s="94">
        <f t="shared" ca="1" si="162"/>
        <v>29.368512833837684</v>
      </c>
      <c r="R601" s="94">
        <f t="shared" ca="1" si="163"/>
        <v>2.9368512833837683</v>
      </c>
      <c r="S601" s="94">
        <f t="shared" ca="1" si="164"/>
        <v>2.9368512833837688</v>
      </c>
      <c r="T601" s="4">
        <f t="shared" ca="1" si="165"/>
        <v>0</v>
      </c>
      <c r="U601" s="46">
        <f t="shared" ca="1" si="166"/>
        <v>1333.3761939141041</v>
      </c>
      <c r="V601" s="4">
        <f t="shared" ca="1" si="167"/>
        <v>0</v>
      </c>
      <c r="W601" s="13">
        <f t="shared" ca="1" si="170"/>
        <v>2988.3635935056977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11</v>
      </c>
      <c r="O602" s="94">
        <f t="shared" ca="1" si="160"/>
        <v>3.1980795575484313</v>
      </c>
      <c r="P602" s="94">
        <f t="shared" ca="1" si="161"/>
        <v>29.890969382167007</v>
      </c>
      <c r="Q602" s="94">
        <f t="shared" ca="1" si="162"/>
        <v>29.368512833837684</v>
      </c>
      <c r="R602" s="94">
        <f t="shared" ca="1" si="163"/>
        <v>2.9629741108002348</v>
      </c>
      <c r="S602" s="94">
        <f t="shared" ca="1" si="164"/>
        <v>3.1980795575484313</v>
      </c>
      <c r="T602" s="4">
        <f t="shared" ca="1" si="165"/>
        <v>0</v>
      </c>
      <c r="U602" s="46">
        <f t="shared" ca="1" si="166"/>
        <v>1411.8424403085426</v>
      </c>
      <c r="V602" s="4">
        <f t="shared" ca="1" si="167"/>
        <v>0</v>
      </c>
      <c r="W602" s="13">
        <f t="shared" ca="1" si="170"/>
        <v>2466.4558295233896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11</v>
      </c>
      <c r="O603" s="94">
        <f t="shared" ca="1" si="160"/>
        <v>3.1980795575484313</v>
      </c>
      <c r="P603" s="94">
        <f t="shared" ca="1" si="161"/>
        <v>31.980795575484319</v>
      </c>
      <c r="Q603" s="94">
        <f t="shared" ca="1" si="162"/>
        <v>30.674654204660996</v>
      </c>
      <c r="R603" s="94">
        <f t="shared" ca="1" si="163"/>
        <v>3.1327724890072659</v>
      </c>
      <c r="S603" s="94">
        <f t="shared" ca="1" si="164"/>
        <v>3.1980795575484313</v>
      </c>
      <c r="T603" s="4">
        <f t="shared" ca="1" si="165"/>
        <v>0</v>
      </c>
      <c r="U603" s="46">
        <f t="shared" ca="1" si="166"/>
        <v>1398.8424403085426</v>
      </c>
      <c r="V603" s="4">
        <f t="shared" ca="1" si="167"/>
        <v>0</v>
      </c>
      <c r="W603" s="13">
        <f t="shared" ca="1" si="170"/>
        <v>1944.548065541082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11</v>
      </c>
      <c r="O604" s="94">
        <f t="shared" ca="1" si="160"/>
        <v>3.1980795575484313</v>
      </c>
      <c r="P604" s="94">
        <f t="shared" ca="1" si="161"/>
        <v>31.980795575484319</v>
      </c>
      <c r="Q604" s="94">
        <f t="shared" ca="1" si="162"/>
        <v>31.980795575484319</v>
      </c>
      <c r="R604" s="94">
        <f t="shared" ca="1" si="163"/>
        <v>3.1980795575484318</v>
      </c>
      <c r="S604" s="94">
        <f t="shared" ca="1" si="164"/>
        <v>3.1980795575484313</v>
      </c>
      <c r="T604" s="4">
        <f t="shared" ca="1" si="165"/>
        <v>0</v>
      </c>
      <c r="U604" s="46">
        <f t="shared" ca="1" si="166"/>
        <v>1385.8424403085426</v>
      </c>
      <c r="V604" s="4">
        <f t="shared" ca="1" si="167"/>
        <v>0</v>
      </c>
      <c r="W604" s="13">
        <f t="shared" ca="1" si="170"/>
        <v>1422.6403015587741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11</v>
      </c>
      <c r="O605" s="94">
        <f t="shared" ca="1" si="160"/>
        <v>3.1980795575484313</v>
      </c>
      <c r="P605" s="94">
        <f t="shared" ca="1" si="161"/>
        <v>31.980795575484319</v>
      </c>
      <c r="Q605" s="94">
        <f t="shared" ca="1" si="162"/>
        <v>31.980795575484319</v>
      </c>
      <c r="R605" s="94">
        <f t="shared" ca="1" si="163"/>
        <v>3.1980795575484318</v>
      </c>
      <c r="S605" s="94">
        <f t="shared" ca="1" si="164"/>
        <v>3.1980795575484313</v>
      </c>
      <c r="T605" s="4">
        <f t="shared" ca="1" si="165"/>
        <v>1.8322976628661058E-2</v>
      </c>
      <c r="U605" s="46">
        <f t="shared" ca="1" si="166"/>
        <v>1372.8424403085426</v>
      </c>
      <c r="V605" s="4">
        <f t="shared" ca="1" si="167"/>
        <v>7.8655203837049958</v>
      </c>
      <c r="W605" s="13">
        <f t="shared" ca="1" si="170"/>
        <v>900.73253757646648</v>
      </c>
      <c r="X605" s="4">
        <f t="shared" ca="1" si="168"/>
        <v>5.1606287266161077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3.1980795575484313</v>
      </c>
      <c r="P606" s="94">
        <f t="shared" ca="1" si="161"/>
        <v>31.980795575484319</v>
      </c>
      <c r="Q606" s="94">
        <f t="shared" ca="1" si="162"/>
        <v>31.980795575484319</v>
      </c>
      <c r="R606" s="94">
        <f t="shared" ca="1" si="163"/>
        <v>3.1980795575484318</v>
      </c>
      <c r="S606" s="94">
        <f t="shared" ca="1" si="164"/>
        <v>3.1980795575484313</v>
      </c>
      <c r="T606" s="4">
        <f t="shared" ca="1" si="165"/>
        <v>1.8508057200667752E-4</v>
      </c>
      <c r="U606" s="46">
        <f t="shared" ca="1" si="166"/>
        <v>1359.8424403085426</v>
      </c>
      <c r="V606" s="4">
        <f t="shared" ca="1" si="167"/>
        <v>7.8697359512905074E-2</v>
      </c>
      <c r="W606" s="13">
        <f t="shared" ca="1" si="170"/>
        <v>378.82477359415867</v>
      </c>
      <c r="X606" s="4">
        <f t="shared" ca="1" si="168"/>
        <v>2.1923502691363304E-2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3.1980795575484313</v>
      </c>
      <c r="P607" s="94">
        <f t="shared" ca="1" si="161"/>
        <v>31.980795575484319</v>
      </c>
      <c r="Q607" s="94">
        <f t="shared" ca="1" si="162"/>
        <v>31.980795575484319</v>
      </c>
      <c r="R607" s="94">
        <f t="shared" ca="1" si="163"/>
        <v>3.1980795575484318</v>
      </c>
      <c r="S607" s="94">
        <f t="shared" ca="1" si="164"/>
        <v>3.1980795575484313</v>
      </c>
      <c r="T607" s="4">
        <f t="shared" ca="1" si="165"/>
        <v>0</v>
      </c>
      <c r="U607" s="46">
        <f t="shared" ca="1" si="166"/>
        <v>1385.8424403085426</v>
      </c>
      <c r="V607" s="4">
        <f t="shared" ca="1" si="167"/>
        <v>0</v>
      </c>
      <c r="W607" s="13">
        <f t="shared" ca="1" si="170"/>
        <v>3653.3543478761544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3.1980795575484313</v>
      </c>
      <c r="P608" s="94">
        <f t="shared" ca="1" si="161"/>
        <v>31.980795575484319</v>
      </c>
      <c r="Q608" s="94">
        <f t="shared" ca="1" si="162"/>
        <v>31.980795575484319</v>
      </c>
      <c r="R608" s="94">
        <f t="shared" ca="1" si="163"/>
        <v>3.1980795575484318</v>
      </c>
      <c r="S608" s="94">
        <f t="shared" ca="1" si="164"/>
        <v>3.1980795575484313</v>
      </c>
      <c r="T608" s="4">
        <f t="shared" ca="1" si="165"/>
        <v>0</v>
      </c>
      <c r="U608" s="46">
        <f t="shared" ca="1" si="166"/>
        <v>1372.8424403085426</v>
      </c>
      <c r="V608" s="4">
        <f t="shared" ca="1" si="167"/>
        <v>0</v>
      </c>
      <c r="W608" s="13">
        <f t="shared" ca="1" si="170"/>
        <v>3131.4465838938468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3.1980795575484313</v>
      </c>
      <c r="P609" s="94">
        <f t="shared" ca="1" si="161"/>
        <v>31.980795575484319</v>
      </c>
      <c r="Q609" s="94">
        <f t="shared" ca="1" si="162"/>
        <v>31.980795575484319</v>
      </c>
      <c r="R609" s="94">
        <f t="shared" ca="1" si="163"/>
        <v>3.1980795575484318</v>
      </c>
      <c r="S609" s="94">
        <f t="shared" ca="1" si="164"/>
        <v>3.1980795575484313</v>
      </c>
      <c r="T609" s="4">
        <f t="shared" ca="1" si="165"/>
        <v>0</v>
      </c>
      <c r="U609" s="46">
        <f t="shared" ca="1" si="166"/>
        <v>1359.8424403085426</v>
      </c>
      <c r="V609" s="4">
        <f t="shared" ca="1" si="167"/>
        <v>0</v>
      </c>
      <c r="W609" s="13">
        <f t="shared" ca="1" si="170"/>
        <v>2609.5388199115391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3.1980795575484313</v>
      </c>
      <c r="P610" s="94">
        <f t="shared" ca="1" si="161"/>
        <v>31.980795575484319</v>
      </c>
      <c r="Q610" s="94">
        <f t="shared" ca="1" si="162"/>
        <v>31.980795575484319</v>
      </c>
      <c r="R610" s="94">
        <f t="shared" ca="1" si="163"/>
        <v>3.1980795575484318</v>
      </c>
      <c r="S610" s="94">
        <f t="shared" ca="1" si="164"/>
        <v>3.1980795575484313</v>
      </c>
      <c r="T610" s="4">
        <f t="shared" ca="1" si="165"/>
        <v>0</v>
      </c>
      <c r="U610" s="46">
        <f t="shared" ca="1" si="166"/>
        <v>1346.8424403085426</v>
      </c>
      <c r="V610" s="4">
        <f t="shared" ca="1" si="167"/>
        <v>0</v>
      </c>
      <c r="W610" s="13">
        <f t="shared" ca="1" si="170"/>
        <v>2087.631055929231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3.1980795575484313</v>
      </c>
      <c r="P611" s="94">
        <f t="shared" ca="1" si="161"/>
        <v>31.980795575484319</v>
      </c>
      <c r="Q611" s="94">
        <f t="shared" ca="1" si="162"/>
        <v>31.980795575484319</v>
      </c>
      <c r="R611" s="94">
        <f t="shared" ca="1" si="163"/>
        <v>3.1980795575484318</v>
      </c>
      <c r="S611" s="94">
        <f t="shared" ca="1" si="164"/>
        <v>3.1980795575484313</v>
      </c>
      <c r="T611" s="4">
        <f t="shared" ca="1" si="165"/>
        <v>0</v>
      </c>
      <c r="U611" s="46">
        <f t="shared" ca="1" si="166"/>
        <v>1333.8424403085426</v>
      </c>
      <c r="V611" s="4">
        <f t="shared" ca="1" si="167"/>
        <v>0</v>
      </c>
      <c r="W611" s="13">
        <f t="shared" ca="1" si="170"/>
        <v>1565.7232919469234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3.4441426487628841</v>
      </c>
      <c r="P612" s="94">
        <f t="shared" ca="1" si="161"/>
        <v>33.211111031556577</v>
      </c>
      <c r="Q612" s="94">
        <f t="shared" ca="1" si="162"/>
        <v>31.980795575484319</v>
      </c>
      <c r="R612" s="94">
        <f t="shared" ca="1" si="163"/>
        <v>3.2595953303520444</v>
      </c>
      <c r="S612" s="94">
        <f t="shared" ca="1" si="164"/>
        <v>3.4441426487628841</v>
      </c>
      <c r="T612" s="4">
        <f t="shared" ca="1" si="165"/>
        <v>0</v>
      </c>
      <c r="U612" s="46">
        <f t="shared" ca="1" si="166"/>
        <v>1406.9987624048697</v>
      </c>
      <c r="V612" s="4">
        <f t="shared" ca="1" si="167"/>
        <v>0</v>
      </c>
      <c r="W612" s="13">
        <f t="shared" ca="1" si="170"/>
        <v>1043.8155279646155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3.4441426487628841</v>
      </c>
      <c r="P613" s="94">
        <f t="shared" ca="1" si="161"/>
        <v>34.441426487628839</v>
      </c>
      <c r="Q613" s="94">
        <f t="shared" ca="1" si="162"/>
        <v>33.949300305199934</v>
      </c>
      <c r="R613" s="94">
        <f t="shared" ca="1" si="163"/>
        <v>3.4195363396414384</v>
      </c>
      <c r="S613" s="94">
        <f t="shared" ca="1" si="164"/>
        <v>3.4441426487628841</v>
      </c>
      <c r="T613" s="4">
        <f t="shared" ca="1" si="165"/>
        <v>1.9932083615652036E-4</v>
      </c>
      <c r="U613" s="46">
        <f t="shared" ca="1" si="166"/>
        <v>1393.9987624048697</v>
      </c>
      <c r="V613" s="4">
        <f t="shared" ca="1" si="167"/>
        <v>8.067406819618704E-2</v>
      </c>
      <c r="W613" s="13">
        <f t="shared" ca="1" si="170"/>
        <v>521.90776398230776</v>
      </c>
      <c r="X613" s="4">
        <f t="shared" ca="1" si="168"/>
        <v>3.0204060203748932E-2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3.4441426487628841</v>
      </c>
      <c r="P614" s="94">
        <f t="shared" ca="1" si="161"/>
        <v>34.441426487628839</v>
      </c>
      <c r="Q614" s="94">
        <f t="shared" ca="1" si="162"/>
        <v>34.441426487628839</v>
      </c>
      <c r="R614" s="94">
        <f t="shared" ca="1" si="163"/>
        <v>3.4441426487628837</v>
      </c>
      <c r="S614" s="94">
        <f t="shared" ca="1" si="164"/>
        <v>3.4441426487628841</v>
      </c>
      <c r="T614" s="4">
        <f t="shared" ca="1" si="165"/>
        <v>2.0133417793587933E-6</v>
      </c>
      <c r="U614" s="46">
        <f t="shared" ca="1" si="166"/>
        <v>1380.9987624048697</v>
      </c>
      <c r="V614" s="4">
        <f t="shared" ca="1" si="167"/>
        <v>8.0729017033926386E-4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2.6919325784056793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26.919325784056799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26.919325784056799</v>
      </c>
      <c r="R615" s="94">
        <f t="shared" ref="R615:R678" ca="1" si="183">(P615+Q615)/20</f>
        <v>2.6919325784056798</v>
      </c>
      <c r="S615" s="94">
        <f t="shared" ref="S615:S678" ca="1" si="184">R615*Set2ConserveTP + O615*(1-Set2ConserveTP)</f>
        <v>2.6919325784056793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1338.6205662441378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12709.58937255236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9</v>
      </c>
      <c r="O616" s="94">
        <f t="shared" ca="1" si="180"/>
        <v>2.6919325784056793</v>
      </c>
      <c r="P616" s="94">
        <f t="shared" ca="1" si="181"/>
        <v>26.919325784056799</v>
      </c>
      <c r="Q616" s="94">
        <f t="shared" ca="1" si="182"/>
        <v>26.919325784056799</v>
      </c>
      <c r="R616" s="94">
        <f t="shared" ca="1" si="183"/>
        <v>2.6919325784056798</v>
      </c>
      <c r="S616" s="94">
        <f t="shared" ca="1" si="184"/>
        <v>2.6919325784056793</v>
      </c>
      <c r="T616" s="4">
        <f t="shared" ca="1" si="185"/>
        <v>0</v>
      </c>
      <c r="U616" s="46">
        <f t="shared" ca="1" si="186"/>
        <v>1325.6205662441378</v>
      </c>
      <c r="V616" s="4">
        <f t="shared" ca="1" si="187"/>
        <v>0</v>
      </c>
      <c r="W616" s="13">
        <f t="shared" ca="1" si="188"/>
        <v>12187.681608570052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10</v>
      </c>
      <c r="O617" s="94">
        <f t="shared" ca="1" si="180"/>
        <v>2.9368512833837688</v>
      </c>
      <c r="P617" s="94">
        <f t="shared" ca="1" si="181"/>
        <v>29.368512833837684</v>
      </c>
      <c r="Q617" s="94">
        <f t="shared" ca="1" si="182"/>
        <v>27.409163194012979</v>
      </c>
      <c r="R617" s="94">
        <f t="shared" ca="1" si="183"/>
        <v>2.8388838013925328</v>
      </c>
      <c r="S617" s="94">
        <f t="shared" ca="1" si="184"/>
        <v>2.9368512833837688</v>
      </c>
      <c r="T617" s="4">
        <f t="shared" ca="1" si="185"/>
        <v>0</v>
      </c>
      <c r="U617" s="46">
        <f t="shared" ca="1" si="186"/>
        <v>1398.3761939141041</v>
      </c>
      <c r="V617" s="4">
        <f t="shared" ca="1" si="187"/>
        <v>0</v>
      </c>
      <c r="W617" s="13">
        <f t="shared" ca="1" si="188"/>
        <v>11665.773844587744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10</v>
      </c>
      <c r="O618" s="94">
        <f t="shared" ca="1" si="180"/>
        <v>2.9368512833837688</v>
      </c>
      <c r="P618" s="94">
        <f t="shared" ca="1" si="181"/>
        <v>29.368512833837684</v>
      </c>
      <c r="Q618" s="94">
        <f t="shared" ca="1" si="182"/>
        <v>29.368512833837684</v>
      </c>
      <c r="R618" s="94">
        <f t="shared" ca="1" si="183"/>
        <v>2.9368512833837683</v>
      </c>
      <c r="S618" s="94">
        <f t="shared" ca="1" si="184"/>
        <v>2.9368512833837688</v>
      </c>
      <c r="T618" s="4">
        <f t="shared" ca="1" si="185"/>
        <v>0</v>
      </c>
      <c r="U618" s="46">
        <f t="shared" ca="1" si="186"/>
        <v>1385.3761939141041</v>
      </c>
      <c r="V618" s="4">
        <f t="shared" ca="1" si="187"/>
        <v>0</v>
      </c>
      <c r="W618" s="13">
        <f t="shared" ca="1" si="188"/>
        <v>11143.866080605436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10</v>
      </c>
      <c r="O619" s="94">
        <f t="shared" ca="1" si="180"/>
        <v>2.9368512833837688</v>
      </c>
      <c r="P619" s="94">
        <f t="shared" ca="1" si="181"/>
        <v>29.368512833837684</v>
      </c>
      <c r="Q619" s="94">
        <f t="shared" ca="1" si="182"/>
        <v>29.368512833837684</v>
      </c>
      <c r="R619" s="94">
        <f t="shared" ca="1" si="183"/>
        <v>2.9368512833837683</v>
      </c>
      <c r="S619" s="94">
        <f t="shared" ca="1" si="184"/>
        <v>2.9368512833837688</v>
      </c>
      <c r="T619" s="4">
        <f t="shared" ca="1" si="185"/>
        <v>0</v>
      </c>
      <c r="U619" s="46">
        <f t="shared" ca="1" si="186"/>
        <v>1372.3761939141041</v>
      </c>
      <c r="V619" s="4">
        <f t="shared" ca="1" si="187"/>
        <v>0</v>
      </c>
      <c r="W619" s="13">
        <f t="shared" ca="1" si="188"/>
        <v>10621.958316623128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10</v>
      </c>
      <c r="O620" s="94">
        <f t="shared" ca="1" si="180"/>
        <v>2.9368512833837688</v>
      </c>
      <c r="P620" s="94">
        <f t="shared" ca="1" si="181"/>
        <v>29.368512833837684</v>
      </c>
      <c r="Q620" s="94">
        <f t="shared" ca="1" si="182"/>
        <v>29.368512833837684</v>
      </c>
      <c r="R620" s="94">
        <f t="shared" ca="1" si="183"/>
        <v>2.9368512833837683</v>
      </c>
      <c r="S620" s="94">
        <f t="shared" ca="1" si="184"/>
        <v>2.9368512833837688</v>
      </c>
      <c r="T620" s="4">
        <f t="shared" ca="1" si="185"/>
        <v>0.21732399928194324</v>
      </c>
      <c r="U620" s="46">
        <f t="shared" ca="1" si="186"/>
        <v>1359.3761939141041</v>
      </c>
      <c r="V620" s="4">
        <f t="shared" ca="1" si="187"/>
        <v>100.59245173957119</v>
      </c>
      <c r="W620" s="13">
        <f t="shared" ca="1" si="188"/>
        <v>10100.050552640821</v>
      </c>
      <c r="X620" s="4">
        <f t="shared" ca="1" si="189"/>
        <v>747.39343849944544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10</v>
      </c>
      <c r="O621" s="94">
        <f t="shared" ca="1" si="180"/>
        <v>2.9368512833837688</v>
      </c>
      <c r="P621" s="94">
        <f t="shared" ca="1" si="181"/>
        <v>29.368512833837684</v>
      </c>
      <c r="Q621" s="94">
        <f t="shared" ca="1" si="182"/>
        <v>29.368512833837684</v>
      </c>
      <c r="R621" s="94">
        <f t="shared" ca="1" si="183"/>
        <v>2.9368512833837683</v>
      </c>
      <c r="S621" s="94">
        <f t="shared" ca="1" si="184"/>
        <v>2.9368512833837688</v>
      </c>
      <c r="T621" s="4">
        <f t="shared" ca="1" si="185"/>
        <v>4.3903838238776461E-3</v>
      </c>
      <c r="U621" s="46">
        <f t="shared" ca="1" si="186"/>
        <v>1346.3761939141041</v>
      </c>
      <c r="V621" s="4">
        <f t="shared" ca="1" si="187"/>
        <v>2.0127366666669615</v>
      </c>
      <c r="W621" s="13">
        <f t="shared" ca="1" si="188"/>
        <v>9578.1427886585134</v>
      </c>
      <c r="X621" s="4">
        <f t="shared" ca="1" si="189"/>
        <v>14.318642350070137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2.9368512833837688</v>
      </c>
      <c r="P622" s="94">
        <f t="shared" ca="1" si="181"/>
        <v>29.368512833837684</v>
      </c>
      <c r="Q622" s="94">
        <f t="shared" ca="1" si="182"/>
        <v>29.368512833837684</v>
      </c>
      <c r="R622" s="94">
        <f t="shared" ca="1" si="183"/>
        <v>2.9368512833837683</v>
      </c>
      <c r="S622" s="94">
        <f t="shared" ca="1" si="184"/>
        <v>2.9368512833837688</v>
      </c>
      <c r="T622" s="4">
        <f t="shared" ca="1" si="185"/>
        <v>2.2173655676149743E-5</v>
      </c>
      <c r="U622" s="46">
        <f t="shared" ca="1" si="186"/>
        <v>1333.3761939141041</v>
      </c>
      <c r="V622" s="4">
        <f t="shared" ca="1" si="187"/>
        <v>1.0067184803638198E-2</v>
      </c>
      <c r="W622" s="13">
        <f t="shared" ca="1" si="188"/>
        <v>9056.2350246762053</v>
      </c>
      <c r="X622" s="4">
        <f t="shared" ca="1" si="189"/>
        <v>6.837589574099559E-2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10</v>
      </c>
      <c r="O623" s="94">
        <f t="shared" ca="1" si="180"/>
        <v>2.9368512833837688</v>
      </c>
      <c r="P623" s="94">
        <f t="shared" ca="1" si="181"/>
        <v>29.368512833837684</v>
      </c>
      <c r="Q623" s="94">
        <f t="shared" ca="1" si="182"/>
        <v>29.368512833837684</v>
      </c>
      <c r="R623" s="94">
        <f t="shared" ca="1" si="183"/>
        <v>2.9368512833837683</v>
      </c>
      <c r="S623" s="94">
        <f t="shared" ca="1" si="184"/>
        <v>2.9368512833837688</v>
      </c>
      <c r="T623" s="4">
        <f t="shared" ca="1" si="185"/>
        <v>0</v>
      </c>
      <c r="U623" s="46">
        <f t="shared" ca="1" si="186"/>
        <v>1359.3761939141041</v>
      </c>
      <c r="V623" s="4">
        <f t="shared" ca="1" si="187"/>
        <v>0</v>
      </c>
      <c r="W623" s="13">
        <f t="shared" ca="1" si="188"/>
        <v>12330.764598958202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10</v>
      </c>
      <c r="O624" s="94">
        <f t="shared" ca="1" si="180"/>
        <v>2.9368512833837688</v>
      </c>
      <c r="P624" s="94">
        <f t="shared" ca="1" si="181"/>
        <v>29.368512833837684</v>
      </c>
      <c r="Q624" s="94">
        <f t="shared" ca="1" si="182"/>
        <v>29.368512833837684</v>
      </c>
      <c r="R624" s="94">
        <f t="shared" ca="1" si="183"/>
        <v>2.9368512833837683</v>
      </c>
      <c r="S624" s="94">
        <f t="shared" ca="1" si="184"/>
        <v>2.9368512833837688</v>
      </c>
      <c r="T624" s="4">
        <f t="shared" ca="1" si="185"/>
        <v>0</v>
      </c>
      <c r="U624" s="46">
        <f t="shared" ca="1" si="186"/>
        <v>1346.3761939141041</v>
      </c>
      <c r="V624" s="4">
        <f t="shared" ca="1" si="187"/>
        <v>0</v>
      </c>
      <c r="W624" s="13">
        <f t="shared" ca="1" si="188"/>
        <v>11808.856834975893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10</v>
      </c>
      <c r="O625" s="94">
        <f t="shared" ca="1" si="180"/>
        <v>2.9368512833837688</v>
      </c>
      <c r="P625" s="94">
        <f t="shared" ca="1" si="181"/>
        <v>29.368512833837684</v>
      </c>
      <c r="Q625" s="94">
        <f t="shared" ca="1" si="182"/>
        <v>29.368512833837684</v>
      </c>
      <c r="R625" s="94">
        <f t="shared" ca="1" si="183"/>
        <v>2.9368512833837683</v>
      </c>
      <c r="S625" s="94">
        <f t="shared" ca="1" si="184"/>
        <v>2.9368512833837688</v>
      </c>
      <c r="T625" s="4">
        <f t="shared" ca="1" si="185"/>
        <v>0</v>
      </c>
      <c r="U625" s="46">
        <f t="shared" ca="1" si="186"/>
        <v>1333.3761939141041</v>
      </c>
      <c r="V625" s="4">
        <f t="shared" ca="1" si="187"/>
        <v>0</v>
      </c>
      <c r="W625" s="13">
        <f t="shared" ca="1" si="188"/>
        <v>11286.949070993585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11</v>
      </c>
      <c r="O626" s="94">
        <f t="shared" ca="1" si="180"/>
        <v>3.1980795575484313</v>
      </c>
      <c r="P626" s="94">
        <f t="shared" ca="1" si="181"/>
        <v>29.890969382167007</v>
      </c>
      <c r="Q626" s="94">
        <f t="shared" ca="1" si="182"/>
        <v>29.368512833837684</v>
      </c>
      <c r="R626" s="94">
        <f t="shared" ca="1" si="183"/>
        <v>2.9629741108002348</v>
      </c>
      <c r="S626" s="94">
        <f t="shared" ca="1" si="184"/>
        <v>3.1980795575484313</v>
      </c>
      <c r="T626" s="4">
        <f t="shared" ca="1" si="185"/>
        <v>0</v>
      </c>
      <c r="U626" s="46">
        <f t="shared" ca="1" si="186"/>
        <v>1411.8424403085426</v>
      </c>
      <c r="V626" s="4">
        <f t="shared" ca="1" si="187"/>
        <v>0</v>
      </c>
      <c r="W626" s="13">
        <f t="shared" ca="1" si="188"/>
        <v>10765.041307011277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11</v>
      </c>
      <c r="O627" s="94">
        <f t="shared" ca="1" si="180"/>
        <v>3.1980795575484313</v>
      </c>
      <c r="P627" s="94">
        <f t="shared" ca="1" si="181"/>
        <v>31.980795575484319</v>
      </c>
      <c r="Q627" s="94">
        <f t="shared" ca="1" si="182"/>
        <v>30.674654204660996</v>
      </c>
      <c r="R627" s="94">
        <f t="shared" ca="1" si="183"/>
        <v>3.1327724890072659</v>
      </c>
      <c r="S627" s="94">
        <f t="shared" ca="1" si="184"/>
        <v>3.1980795575484313</v>
      </c>
      <c r="T627" s="4">
        <f t="shared" ca="1" si="185"/>
        <v>0</v>
      </c>
      <c r="U627" s="46">
        <f t="shared" ca="1" si="186"/>
        <v>1398.8424403085426</v>
      </c>
      <c r="V627" s="4">
        <f t="shared" ca="1" si="187"/>
        <v>0</v>
      </c>
      <c r="W627" s="13">
        <f t="shared" ca="1" si="188"/>
        <v>10243.133543028969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11</v>
      </c>
      <c r="O628" s="94">
        <f t="shared" ca="1" si="180"/>
        <v>3.1980795575484313</v>
      </c>
      <c r="P628" s="94">
        <f t="shared" ca="1" si="181"/>
        <v>31.980795575484319</v>
      </c>
      <c r="Q628" s="94">
        <f t="shared" ca="1" si="182"/>
        <v>31.980795575484319</v>
      </c>
      <c r="R628" s="94">
        <f t="shared" ca="1" si="183"/>
        <v>3.1980795575484318</v>
      </c>
      <c r="S628" s="94">
        <f t="shared" ca="1" si="184"/>
        <v>3.1980795575484313</v>
      </c>
      <c r="T628" s="4">
        <f t="shared" ca="1" si="185"/>
        <v>2.390450758670515E-3</v>
      </c>
      <c r="U628" s="46">
        <f t="shared" ca="1" si="186"/>
        <v>1385.8424403085426</v>
      </c>
      <c r="V628" s="4">
        <f t="shared" ca="1" si="187"/>
        <v>1.0358679492554135</v>
      </c>
      <c r="W628" s="13">
        <f t="shared" ca="1" si="188"/>
        <v>9721.2257790466629</v>
      </c>
      <c r="X628" s="4">
        <f t="shared" ca="1" si="189"/>
        <v>7.2662706229057124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11</v>
      </c>
      <c r="O629" s="94">
        <f t="shared" ca="1" si="180"/>
        <v>3.1980795575484313</v>
      </c>
      <c r="P629" s="94">
        <f t="shared" ca="1" si="181"/>
        <v>31.980795575484319</v>
      </c>
      <c r="Q629" s="94">
        <f t="shared" ca="1" si="182"/>
        <v>31.980795575484319</v>
      </c>
      <c r="R629" s="94">
        <f t="shared" ca="1" si="183"/>
        <v>3.1980795575484318</v>
      </c>
      <c r="S629" s="94">
        <f t="shared" ca="1" si="184"/>
        <v>3.1980795575484313</v>
      </c>
      <c r="T629" s="4">
        <f t="shared" ca="1" si="185"/>
        <v>4.8291934518596305E-5</v>
      </c>
      <c r="U629" s="46">
        <f t="shared" ca="1" si="186"/>
        <v>1372.8424403085426</v>
      </c>
      <c r="V629" s="4">
        <f t="shared" ca="1" si="187"/>
        <v>2.0730321444083117E-2</v>
      </c>
      <c r="W629" s="13">
        <f t="shared" ca="1" si="188"/>
        <v>9199.3180150643548</v>
      </c>
      <c r="X629" s="4">
        <f t="shared" ca="1" si="189"/>
        <v>0.13891238638846884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3.1980795575484313</v>
      </c>
      <c r="P630" s="94">
        <f t="shared" ca="1" si="181"/>
        <v>31.980795575484319</v>
      </c>
      <c r="Q630" s="94">
        <f t="shared" ca="1" si="182"/>
        <v>31.980795575484319</v>
      </c>
      <c r="R630" s="94">
        <f t="shared" ca="1" si="183"/>
        <v>3.1980795575484318</v>
      </c>
      <c r="S630" s="94">
        <f t="shared" ca="1" si="184"/>
        <v>3.1980795575484313</v>
      </c>
      <c r="T630" s="4">
        <f t="shared" ca="1" si="185"/>
        <v>2.4389865918483001E-7</v>
      </c>
      <c r="U630" s="46">
        <f t="shared" ca="1" si="186"/>
        <v>1359.8424403085426</v>
      </c>
      <c r="V630" s="4">
        <f t="shared" ca="1" si="187"/>
        <v>1.0370715985193502E-4</v>
      </c>
      <c r="W630" s="13">
        <f t="shared" ca="1" si="188"/>
        <v>8677.4102510820467</v>
      </c>
      <c r="X630" s="4">
        <f t="shared" ca="1" si="189"/>
        <v>6.6177488312954818E-4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10</v>
      </c>
      <c r="O631" s="94">
        <f t="shared" ca="1" si="180"/>
        <v>2.9368512833837688</v>
      </c>
      <c r="P631" s="94">
        <f t="shared" ca="1" si="181"/>
        <v>29.368512833837684</v>
      </c>
      <c r="Q631" s="94">
        <f t="shared" ca="1" si="182"/>
        <v>29.368512833837684</v>
      </c>
      <c r="R631" s="94">
        <f t="shared" ca="1" si="183"/>
        <v>2.9368512833837683</v>
      </c>
      <c r="S631" s="94">
        <f t="shared" ca="1" si="184"/>
        <v>2.9368512833837688</v>
      </c>
      <c r="T631" s="4">
        <f t="shared" ca="1" si="185"/>
        <v>0</v>
      </c>
      <c r="U631" s="46">
        <f t="shared" ca="1" si="186"/>
        <v>1359.3761939141041</v>
      </c>
      <c r="V631" s="4">
        <f t="shared" ca="1" si="187"/>
        <v>0</v>
      </c>
      <c r="W631" s="13">
        <f t="shared" ca="1" si="188"/>
        <v>4032.179121470313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10</v>
      </c>
      <c r="O632" s="94">
        <f t="shared" ca="1" si="180"/>
        <v>2.9368512833837688</v>
      </c>
      <c r="P632" s="94">
        <f t="shared" ca="1" si="181"/>
        <v>29.368512833837684</v>
      </c>
      <c r="Q632" s="94">
        <f t="shared" ca="1" si="182"/>
        <v>29.368512833837684</v>
      </c>
      <c r="R632" s="94">
        <f t="shared" ca="1" si="183"/>
        <v>2.9368512833837683</v>
      </c>
      <c r="S632" s="94">
        <f t="shared" ca="1" si="184"/>
        <v>2.9368512833837688</v>
      </c>
      <c r="T632" s="4">
        <f t="shared" ca="1" si="185"/>
        <v>0</v>
      </c>
      <c r="U632" s="46">
        <f t="shared" ca="1" si="186"/>
        <v>1346.3761939141041</v>
      </c>
      <c r="V632" s="4">
        <f t="shared" ca="1" si="187"/>
        <v>0</v>
      </c>
      <c r="W632" s="13">
        <f t="shared" ca="1" si="188"/>
        <v>3510.2713574880054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10</v>
      </c>
      <c r="O633" s="94">
        <f t="shared" ca="1" si="180"/>
        <v>2.9368512833837688</v>
      </c>
      <c r="P633" s="94">
        <f t="shared" ca="1" si="181"/>
        <v>29.368512833837684</v>
      </c>
      <c r="Q633" s="94">
        <f t="shared" ca="1" si="182"/>
        <v>29.368512833837684</v>
      </c>
      <c r="R633" s="94">
        <f t="shared" ca="1" si="183"/>
        <v>2.9368512833837683</v>
      </c>
      <c r="S633" s="94">
        <f t="shared" ca="1" si="184"/>
        <v>2.9368512833837688</v>
      </c>
      <c r="T633" s="4">
        <f t="shared" ca="1" si="185"/>
        <v>0</v>
      </c>
      <c r="U633" s="46">
        <f t="shared" ca="1" si="186"/>
        <v>1333.3761939141041</v>
      </c>
      <c r="V633" s="4">
        <f t="shared" ca="1" si="187"/>
        <v>0</v>
      </c>
      <c r="W633" s="13">
        <f t="shared" ca="1" si="188"/>
        <v>2988.3635935056977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11</v>
      </c>
      <c r="O634" s="94">
        <f t="shared" ca="1" si="180"/>
        <v>3.1980795575484313</v>
      </c>
      <c r="P634" s="94">
        <f t="shared" ca="1" si="181"/>
        <v>29.890969382167007</v>
      </c>
      <c r="Q634" s="94">
        <f t="shared" ca="1" si="182"/>
        <v>29.368512833837684</v>
      </c>
      <c r="R634" s="94">
        <f t="shared" ca="1" si="183"/>
        <v>2.9629741108002348</v>
      </c>
      <c r="S634" s="94">
        <f t="shared" ca="1" si="184"/>
        <v>3.1980795575484313</v>
      </c>
      <c r="T634" s="4">
        <f t="shared" ca="1" si="185"/>
        <v>0</v>
      </c>
      <c r="U634" s="46">
        <f t="shared" ca="1" si="186"/>
        <v>1411.8424403085426</v>
      </c>
      <c r="V634" s="4">
        <f t="shared" ca="1" si="187"/>
        <v>0</v>
      </c>
      <c r="W634" s="13">
        <f t="shared" ca="1" si="188"/>
        <v>2466.4558295233896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11</v>
      </c>
      <c r="O635" s="94">
        <f t="shared" ca="1" si="180"/>
        <v>3.1980795575484313</v>
      </c>
      <c r="P635" s="94">
        <f t="shared" ca="1" si="181"/>
        <v>31.980795575484319</v>
      </c>
      <c r="Q635" s="94">
        <f t="shared" ca="1" si="182"/>
        <v>30.674654204660996</v>
      </c>
      <c r="R635" s="94">
        <f t="shared" ca="1" si="183"/>
        <v>3.1327724890072659</v>
      </c>
      <c r="S635" s="94">
        <f t="shared" ca="1" si="184"/>
        <v>3.1980795575484313</v>
      </c>
      <c r="T635" s="4">
        <f t="shared" ca="1" si="185"/>
        <v>0</v>
      </c>
      <c r="U635" s="46">
        <f t="shared" ca="1" si="186"/>
        <v>1398.8424403085426</v>
      </c>
      <c r="V635" s="4">
        <f t="shared" ca="1" si="187"/>
        <v>0</v>
      </c>
      <c r="W635" s="13">
        <f t="shared" ca="1" si="188"/>
        <v>1944.548065541082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11</v>
      </c>
      <c r="O636" s="94">
        <f t="shared" ca="1" si="180"/>
        <v>3.1980795575484313</v>
      </c>
      <c r="P636" s="94">
        <f t="shared" ca="1" si="181"/>
        <v>31.980795575484319</v>
      </c>
      <c r="Q636" s="94">
        <f t="shared" ca="1" si="182"/>
        <v>31.980795575484319</v>
      </c>
      <c r="R636" s="94">
        <f t="shared" ca="1" si="183"/>
        <v>3.1980795575484318</v>
      </c>
      <c r="S636" s="94">
        <f t="shared" ca="1" si="184"/>
        <v>3.1980795575484313</v>
      </c>
      <c r="T636" s="4">
        <f t="shared" ca="1" si="185"/>
        <v>1.2455506584651619E-2</v>
      </c>
      <c r="U636" s="46">
        <f t="shared" ca="1" si="186"/>
        <v>1385.8424403085426</v>
      </c>
      <c r="V636" s="4">
        <f t="shared" ca="1" si="187"/>
        <v>5.3974172092782018</v>
      </c>
      <c r="W636" s="13">
        <f t="shared" ca="1" si="188"/>
        <v>1422.6403015587741</v>
      </c>
      <c r="X636" s="4">
        <f t="shared" ca="1" si="189"/>
        <v>5.540733219669983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11</v>
      </c>
      <c r="O637" s="94">
        <f t="shared" ca="1" si="180"/>
        <v>3.1980795575484313</v>
      </c>
      <c r="P637" s="94">
        <f t="shared" ca="1" si="181"/>
        <v>31.980795575484319</v>
      </c>
      <c r="Q637" s="94">
        <f t="shared" ca="1" si="182"/>
        <v>31.980795575484319</v>
      </c>
      <c r="R637" s="94">
        <f t="shared" ca="1" si="183"/>
        <v>3.1980795575484318</v>
      </c>
      <c r="S637" s="94">
        <f t="shared" ca="1" si="184"/>
        <v>3.1980795575484313</v>
      </c>
      <c r="T637" s="4">
        <f t="shared" ca="1" si="185"/>
        <v>2.5162639564952786E-4</v>
      </c>
      <c r="U637" s="46">
        <f t="shared" ca="1" si="186"/>
        <v>1372.8424403085426</v>
      </c>
      <c r="V637" s="4">
        <f t="shared" ca="1" si="187"/>
        <v>0.10801588541916982</v>
      </c>
      <c r="W637" s="13">
        <f t="shared" ca="1" si="188"/>
        <v>900.73253757646648</v>
      </c>
      <c r="X637" s="4">
        <f t="shared" ca="1" si="189"/>
        <v>7.0870057419197538E-2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3.1980795575484313</v>
      </c>
      <c r="P638" s="94">
        <f t="shared" ca="1" si="181"/>
        <v>31.980795575484319</v>
      </c>
      <c r="Q638" s="94">
        <f t="shared" ca="1" si="182"/>
        <v>31.980795575484319</v>
      </c>
      <c r="R638" s="94">
        <f t="shared" ca="1" si="183"/>
        <v>3.1980795575484318</v>
      </c>
      <c r="S638" s="94">
        <f t="shared" ca="1" si="184"/>
        <v>3.1980795575484313</v>
      </c>
      <c r="T638" s="4">
        <f t="shared" ca="1" si="185"/>
        <v>1.2708403820683237E-6</v>
      </c>
      <c r="U638" s="46">
        <f t="shared" ca="1" si="186"/>
        <v>1359.8424403085426</v>
      </c>
      <c r="V638" s="4">
        <f t="shared" ca="1" si="187"/>
        <v>5.4036888554429257E-4</v>
      </c>
      <c r="W638" s="13">
        <f t="shared" ca="1" si="188"/>
        <v>378.82477359415867</v>
      </c>
      <c r="X638" s="4">
        <f t="shared" ca="1" si="189"/>
        <v>1.5053591111423005E-4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3.1980795575484313</v>
      </c>
      <c r="P639" s="94">
        <f t="shared" ca="1" si="181"/>
        <v>31.980795575484319</v>
      </c>
      <c r="Q639" s="94">
        <f t="shared" ca="1" si="182"/>
        <v>31.980795575484319</v>
      </c>
      <c r="R639" s="94">
        <f t="shared" ca="1" si="183"/>
        <v>3.1980795575484318</v>
      </c>
      <c r="S639" s="94">
        <f t="shared" ca="1" si="184"/>
        <v>3.1980795575484313</v>
      </c>
      <c r="T639" s="4">
        <f t="shared" ca="1" si="185"/>
        <v>0</v>
      </c>
      <c r="U639" s="46">
        <f t="shared" ca="1" si="186"/>
        <v>1385.8424403085426</v>
      </c>
      <c r="V639" s="4">
        <f t="shared" ca="1" si="187"/>
        <v>0</v>
      </c>
      <c r="W639" s="13">
        <f t="shared" ca="1" si="188"/>
        <v>3653.3543478761544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3.1980795575484313</v>
      </c>
      <c r="P640" s="94">
        <f t="shared" ca="1" si="181"/>
        <v>31.980795575484319</v>
      </c>
      <c r="Q640" s="94">
        <f t="shared" ca="1" si="182"/>
        <v>31.980795575484319</v>
      </c>
      <c r="R640" s="94">
        <f t="shared" ca="1" si="183"/>
        <v>3.1980795575484318</v>
      </c>
      <c r="S640" s="94">
        <f t="shared" ca="1" si="184"/>
        <v>3.1980795575484313</v>
      </c>
      <c r="T640" s="4">
        <f t="shared" ca="1" si="185"/>
        <v>0</v>
      </c>
      <c r="U640" s="46">
        <f t="shared" ca="1" si="186"/>
        <v>1372.8424403085426</v>
      </c>
      <c r="V640" s="4">
        <f t="shared" ca="1" si="187"/>
        <v>0</v>
      </c>
      <c r="W640" s="13">
        <f t="shared" ca="1" si="188"/>
        <v>3131.4465838938468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3.1980795575484313</v>
      </c>
      <c r="P641" s="94">
        <f t="shared" ca="1" si="181"/>
        <v>31.980795575484319</v>
      </c>
      <c r="Q641" s="94">
        <f t="shared" ca="1" si="182"/>
        <v>31.980795575484319</v>
      </c>
      <c r="R641" s="94">
        <f t="shared" ca="1" si="183"/>
        <v>3.1980795575484318</v>
      </c>
      <c r="S641" s="94">
        <f t="shared" ca="1" si="184"/>
        <v>3.1980795575484313</v>
      </c>
      <c r="T641" s="4">
        <f t="shared" ca="1" si="185"/>
        <v>0</v>
      </c>
      <c r="U641" s="46">
        <f t="shared" ca="1" si="186"/>
        <v>1359.8424403085426</v>
      </c>
      <c r="V641" s="4">
        <f t="shared" ca="1" si="187"/>
        <v>0</v>
      </c>
      <c r="W641" s="13">
        <f t="shared" ca="1" si="188"/>
        <v>2609.5388199115391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3.1980795575484313</v>
      </c>
      <c r="P642" s="94">
        <f t="shared" ca="1" si="181"/>
        <v>31.980795575484319</v>
      </c>
      <c r="Q642" s="94">
        <f t="shared" ca="1" si="182"/>
        <v>31.980795575484319</v>
      </c>
      <c r="R642" s="94">
        <f t="shared" ca="1" si="183"/>
        <v>3.1980795575484318</v>
      </c>
      <c r="S642" s="94">
        <f t="shared" ca="1" si="184"/>
        <v>3.1980795575484313</v>
      </c>
      <c r="T642" s="4">
        <f t="shared" ca="1" si="185"/>
        <v>0</v>
      </c>
      <c r="U642" s="46">
        <f t="shared" ca="1" si="186"/>
        <v>1346.8424403085426</v>
      </c>
      <c r="V642" s="4">
        <f t="shared" ca="1" si="187"/>
        <v>0</v>
      </c>
      <c r="W642" s="13">
        <f t="shared" ca="1" si="188"/>
        <v>2087.631055929231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3.1980795575484313</v>
      </c>
      <c r="P643" s="94">
        <f t="shared" ca="1" si="181"/>
        <v>31.980795575484319</v>
      </c>
      <c r="Q643" s="94">
        <f t="shared" ca="1" si="182"/>
        <v>31.980795575484319</v>
      </c>
      <c r="R643" s="94">
        <f t="shared" ca="1" si="183"/>
        <v>3.1980795575484318</v>
      </c>
      <c r="S643" s="94">
        <f t="shared" ca="1" si="184"/>
        <v>3.1980795575484313</v>
      </c>
      <c r="T643" s="4">
        <f t="shared" ca="1" si="185"/>
        <v>0</v>
      </c>
      <c r="U643" s="46">
        <f t="shared" ca="1" si="186"/>
        <v>1333.8424403085426</v>
      </c>
      <c r="V643" s="4">
        <f t="shared" ca="1" si="187"/>
        <v>0</v>
      </c>
      <c r="W643" s="13">
        <f t="shared" ca="1" si="188"/>
        <v>1565.7232919469234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3.4441426487628841</v>
      </c>
      <c r="P644" s="94">
        <f t="shared" ca="1" si="181"/>
        <v>33.211111031556577</v>
      </c>
      <c r="Q644" s="94">
        <f t="shared" ca="1" si="182"/>
        <v>31.980795575484319</v>
      </c>
      <c r="R644" s="94">
        <f t="shared" ca="1" si="183"/>
        <v>3.2595953303520444</v>
      </c>
      <c r="S644" s="94">
        <f t="shared" ca="1" si="184"/>
        <v>3.4441426487628841</v>
      </c>
      <c r="T644" s="4">
        <f t="shared" ca="1" si="185"/>
        <v>1.3549337738729756E-4</v>
      </c>
      <c r="U644" s="46">
        <f t="shared" ca="1" si="186"/>
        <v>1406.9987624048697</v>
      </c>
      <c r="V644" s="4">
        <f t="shared" ca="1" si="187"/>
        <v>5.5351660410018162E-2</v>
      </c>
      <c r="W644" s="13">
        <f t="shared" ca="1" si="188"/>
        <v>1043.8155279646155</v>
      </c>
      <c r="X644" s="4">
        <f t="shared" ca="1" si="189"/>
        <v>4.1063947018580009E-2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3.4441426487628841</v>
      </c>
      <c r="P645" s="94">
        <f t="shared" ca="1" si="181"/>
        <v>34.441426487628839</v>
      </c>
      <c r="Q645" s="94">
        <f t="shared" ca="1" si="182"/>
        <v>33.949300305199934</v>
      </c>
      <c r="R645" s="94">
        <f t="shared" ca="1" si="183"/>
        <v>3.4195363396414384</v>
      </c>
      <c r="S645" s="94">
        <f t="shared" ca="1" si="184"/>
        <v>3.4441426487628841</v>
      </c>
      <c r="T645" s="4">
        <f t="shared" ca="1" si="185"/>
        <v>2.7372399472181351E-6</v>
      </c>
      <c r="U645" s="46">
        <f t="shared" ca="1" si="186"/>
        <v>1393.9987624048697</v>
      </c>
      <c r="V645" s="4">
        <f t="shared" ca="1" si="187"/>
        <v>1.1078835832185497E-3</v>
      </c>
      <c r="W645" s="13">
        <f t="shared" ca="1" si="188"/>
        <v>521.90776398230776</v>
      </c>
      <c r="X645" s="4">
        <f t="shared" ca="1" si="189"/>
        <v>4.1478734362202071E-4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3.4441426487628841</v>
      </c>
      <c r="P646" s="94">
        <f t="shared" ca="1" si="181"/>
        <v>34.441426487628839</v>
      </c>
      <c r="Q646" s="94">
        <f t="shared" ca="1" si="182"/>
        <v>34.441426487628839</v>
      </c>
      <c r="R646" s="94">
        <f t="shared" ca="1" si="183"/>
        <v>3.4441426487628837</v>
      </c>
      <c r="S646" s="94">
        <f t="shared" ca="1" si="184"/>
        <v>3.4441426487628841</v>
      </c>
      <c r="T646" s="4">
        <f t="shared" ca="1" si="185"/>
        <v>1.3824444177869379E-8</v>
      </c>
      <c r="U646" s="46">
        <f t="shared" ca="1" si="186"/>
        <v>1380.9987624048697</v>
      </c>
      <c r="V646" s="4">
        <f t="shared" ca="1" si="187"/>
        <v>5.5431909324169226E-6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9</v>
      </c>
      <c r="O647" s="94">
        <f t="shared" ca="1" si="180"/>
        <v>2.6919325784056793</v>
      </c>
      <c r="P647" s="94">
        <f t="shared" ca="1" si="181"/>
        <v>26.919325784056799</v>
      </c>
      <c r="Q647" s="94">
        <f t="shared" ca="1" si="182"/>
        <v>26.919325784056799</v>
      </c>
      <c r="R647" s="94">
        <f t="shared" ca="1" si="183"/>
        <v>2.6919325784056798</v>
      </c>
      <c r="S647" s="94">
        <f t="shared" ca="1" si="184"/>
        <v>2.6919325784056793</v>
      </c>
      <c r="T647" s="4">
        <f t="shared" ca="1" si="185"/>
        <v>0</v>
      </c>
      <c r="U647" s="46">
        <f t="shared" ca="1" si="186"/>
        <v>1338.6205662441378</v>
      </c>
      <c r="V647" s="4">
        <f t="shared" ca="1" si="187"/>
        <v>0</v>
      </c>
      <c r="W647" s="13">
        <f t="shared" ca="1" si="188"/>
        <v>12709.58937255236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9</v>
      </c>
      <c r="O648" s="94">
        <f t="shared" ca="1" si="180"/>
        <v>2.6919325784056793</v>
      </c>
      <c r="P648" s="94">
        <f t="shared" ca="1" si="181"/>
        <v>26.919325784056799</v>
      </c>
      <c r="Q648" s="94">
        <f t="shared" ca="1" si="182"/>
        <v>26.919325784056799</v>
      </c>
      <c r="R648" s="94">
        <f t="shared" ca="1" si="183"/>
        <v>2.6919325784056798</v>
      </c>
      <c r="S648" s="94">
        <f t="shared" ca="1" si="184"/>
        <v>2.6919325784056793</v>
      </c>
      <c r="T648" s="4">
        <f t="shared" ca="1" si="185"/>
        <v>0</v>
      </c>
      <c r="U648" s="46">
        <f t="shared" ca="1" si="186"/>
        <v>1325.6205662441378</v>
      </c>
      <c r="V648" s="4">
        <f t="shared" ca="1" si="187"/>
        <v>0</v>
      </c>
      <c r="W648" s="13">
        <f t="shared" ca="1" si="188"/>
        <v>12187.681608570052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10</v>
      </c>
      <c r="O649" s="94">
        <f t="shared" ca="1" si="180"/>
        <v>2.9368512833837688</v>
      </c>
      <c r="P649" s="94">
        <f t="shared" ca="1" si="181"/>
        <v>29.368512833837684</v>
      </c>
      <c r="Q649" s="94">
        <f t="shared" ca="1" si="182"/>
        <v>27.409163194012979</v>
      </c>
      <c r="R649" s="94">
        <f t="shared" ca="1" si="183"/>
        <v>2.8388838013925328</v>
      </c>
      <c r="S649" s="94">
        <f t="shared" ca="1" si="184"/>
        <v>2.9368512833837688</v>
      </c>
      <c r="T649" s="4">
        <f t="shared" ca="1" si="185"/>
        <v>0</v>
      </c>
      <c r="U649" s="46">
        <f t="shared" ca="1" si="186"/>
        <v>1398.3761939141041</v>
      </c>
      <c r="V649" s="4">
        <f t="shared" ca="1" si="187"/>
        <v>0</v>
      </c>
      <c r="W649" s="13">
        <f t="shared" ca="1" si="188"/>
        <v>11665.773844587744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10</v>
      </c>
      <c r="O650" s="94">
        <f t="shared" ca="1" si="180"/>
        <v>2.9368512833837688</v>
      </c>
      <c r="P650" s="94">
        <f t="shared" ca="1" si="181"/>
        <v>29.368512833837684</v>
      </c>
      <c r="Q650" s="94">
        <f t="shared" ca="1" si="182"/>
        <v>29.368512833837684</v>
      </c>
      <c r="R650" s="94">
        <f t="shared" ca="1" si="183"/>
        <v>2.9368512833837683</v>
      </c>
      <c r="S650" s="94">
        <f t="shared" ca="1" si="184"/>
        <v>2.9368512833837688</v>
      </c>
      <c r="T650" s="4">
        <f t="shared" ca="1" si="185"/>
        <v>0</v>
      </c>
      <c r="U650" s="46">
        <f t="shared" ca="1" si="186"/>
        <v>1385.3761939141041</v>
      </c>
      <c r="V650" s="4">
        <f t="shared" ca="1" si="187"/>
        <v>0</v>
      </c>
      <c r="W650" s="13">
        <f t="shared" ca="1" si="188"/>
        <v>11143.866080605436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10</v>
      </c>
      <c r="O651" s="94">
        <f t="shared" ca="1" si="180"/>
        <v>2.9368512833837688</v>
      </c>
      <c r="P651" s="94">
        <f t="shared" ca="1" si="181"/>
        <v>29.368512833837684</v>
      </c>
      <c r="Q651" s="94">
        <f t="shared" ca="1" si="182"/>
        <v>29.368512833837684</v>
      </c>
      <c r="R651" s="94">
        <f t="shared" ca="1" si="183"/>
        <v>2.9368512833837683</v>
      </c>
      <c r="S651" s="94">
        <f t="shared" ca="1" si="184"/>
        <v>2.9368512833837688</v>
      </c>
      <c r="T651" s="4">
        <f t="shared" ca="1" si="185"/>
        <v>0</v>
      </c>
      <c r="U651" s="46">
        <f t="shared" ca="1" si="186"/>
        <v>1372.3761939141041</v>
      </c>
      <c r="V651" s="4">
        <f t="shared" ca="1" si="187"/>
        <v>0</v>
      </c>
      <c r="W651" s="13">
        <f t="shared" ca="1" si="188"/>
        <v>10621.958316623128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10</v>
      </c>
      <c r="O652" s="94">
        <f t="shared" ca="1" si="180"/>
        <v>2.9368512833837688</v>
      </c>
      <c r="P652" s="94">
        <f t="shared" ca="1" si="181"/>
        <v>29.368512833837684</v>
      </c>
      <c r="Q652" s="94">
        <f t="shared" ca="1" si="182"/>
        <v>29.368512833837684</v>
      </c>
      <c r="R652" s="94">
        <f t="shared" ca="1" si="183"/>
        <v>2.9368512833837683</v>
      </c>
      <c r="S652" s="94">
        <f t="shared" ca="1" si="184"/>
        <v>2.9368512833837688</v>
      </c>
      <c r="T652" s="4">
        <f t="shared" ca="1" si="185"/>
        <v>0</v>
      </c>
      <c r="U652" s="46">
        <f t="shared" ca="1" si="186"/>
        <v>1359.3761939141041</v>
      </c>
      <c r="V652" s="4">
        <f t="shared" ca="1" si="187"/>
        <v>0</v>
      </c>
      <c r="W652" s="13">
        <f t="shared" ca="1" si="188"/>
        <v>10100.050552640821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10</v>
      </c>
      <c r="O653" s="94">
        <f t="shared" ca="1" si="180"/>
        <v>2.9368512833837688</v>
      </c>
      <c r="P653" s="94">
        <f t="shared" ca="1" si="181"/>
        <v>29.368512833837684</v>
      </c>
      <c r="Q653" s="94">
        <f t="shared" ca="1" si="182"/>
        <v>29.368512833837684</v>
      </c>
      <c r="R653" s="94">
        <f t="shared" ca="1" si="183"/>
        <v>2.9368512833837683</v>
      </c>
      <c r="S653" s="94">
        <f t="shared" ca="1" si="184"/>
        <v>2.9368512833837688</v>
      </c>
      <c r="T653" s="4">
        <f t="shared" ca="1" si="185"/>
        <v>0</v>
      </c>
      <c r="U653" s="46">
        <f t="shared" ca="1" si="186"/>
        <v>1346.3761939141041</v>
      </c>
      <c r="V653" s="4">
        <f t="shared" ca="1" si="187"/>
        <v>0</v>
      </c>
      <c r="W653" s="13">
        <f t="shared" ca="1" si="188"/>
        <v>9578.1427886585134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2.9368512833837688</v>
      </c>
      <c r="P654" s="94">
        <f t="shared" ca="1" si="181"/>
        <v>29.368512833837684</v>
      </c>
      <c r="Q654" s="94">
        <f t="shared" ca="1" si="182"/>
        <v>29.368512833837684</v>
      </c>
      <c r="R654" s="94">
        <f t="shared" ca="1" si="183"/>
        <v>2.9368512833837683</v>
      </c>
      <c r="S654" s="94">
        <f t="shared" ca="1" si="184"/>
        <v>2.9368512833837688</v>
      </c>
      <c r="T654" s="4">
        <f t="shared" ca="1" si="185"/>
        <v>0</v>
      </c>
      <c r="U654" s="46">
        <f t="shared" ca="1" si="186"/>
        <v>1333.3761939141041</v>
      </c>
      <c r="V654" s="4">
        <f t="shared" ca="1" si="187"/>
        <v>0</v>
      </c>
      <c r="W654" s="13">
        <f t="shared" ca="1" si="188"/>
        <v>9056.2350246762053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10</v>
      </c>
      <c r="O655" s="94">
        <f t="shared" ca="1" si="180"/>
        <v>2.9368512833837688</v>
      </c>
      <c r="P655" s="94">
        <f t="shared" ca="1" si="181"/>
        <v>29.368512833837684</v>
      </c>
      <c r="Q655" s="94">
        <f t="shared" ca="1" si="182"/>
        <v>29.368512833837684</v>
      </c>
      <c r="R655" s="94">
        <f t="shared" ca="1" si="183"/>
        <v>2.9368512833837683</v>
      </c>
      <c r="S655" s="94">
        <f t="shared" ca="1" si="184"/>
        <v>2.9368512833837688</v>
      </c>
      <c r="T655" s="4">
        <f t="shared" ca="1" si="185"/>
        <v>0</v>
      </c>
      <c r="U655" s="46">
        <f t="shared" ca="1" si="186"/>
        <v>1359.3761939141041</v>
      </c>
      <c r="V655" s="4">
        <f t="shared" ca="1" si="187"/>
        <v>0</v>
      </c>
      <c r="W655" s="13">
        <f t="shared" ca="1" si="188"/>
        <v>12330.764598958202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10</v>
      </c>
      <c r="O656" s="94">
        <f t="shared" ca="1" si="180"/>
        <v>2.9368512833837688</v>
      </c>
      <c r="P656" s="94">
        <f t="shared" ca="1" si="181"/>
        <v>29.368512833837684</v>
      </c>
      <c r="Q656" s="94">
        <f t="shared" ca="1" si="182"/>
        <v>29.368512833837684</v>
      </c>
      <c r="R656" s="94">
        <f t="shared" ca="1" si="183"/>
        <v>2.9368512833837683</v>
      </c>
      <c r="S656" s="94">
        <f t="shared" ca="1" si="184"/>
        <v>2.9368512833837688</v>
      </c>
      <c r="T656" s="4">
        <f t="shared" ca="1" si="185"/>
        <v>0</v>
      </c>
      <c r="U656" s="46">
        <f t="shared" ca="1" si="186"/>
        <v>1346.3761939141041</v>
      </c>
      <c r="V656" s="4">
        <f t="shared" ca="1" si="187"/>
        <v>0</v>
      </c>
      <c r="W656" s="13">
        <f t="shared" ca="1" si="188"/>
        <v>11808.856834975893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10</v>
      </c>
      <c r="O657" s="94">
        <f t="shared" ca="1" si="180"/>
        <v>2.9368512833837688</v>
      </c>
      <c r="P657" s="94">
        <f t="shared" ca="1" si="181"/>
        <v>29.368512833837684</v>
      </c>
      <c r="Q657" s="94">
        <f t="shared" ca="1" si="182"/>
        <v>29.368512833837684</v>
      </c>
      <c r="R657" s="94">
        <f t="shared" ca="1" si="183"/>
        <v>2.9368512833837683</v>
      </c>
      <c r="S657" s="94">
        <f t="shared" ca="1" si="184"/>
        <v>2.9368512833837688</v>
      </c>
      <c r="T657" s="4">
        <f t="shared" ca="1" si="185"/>
        <v>0</v>
      </c>
      <c r="U657" s="46">
        <f t="shared" ca="1" si="186"/>
        <v>1333.3761939141041</v>
      </c>
      <c r="V657" s="4">
        <f t="shared" ca="1" si="187"/>
        <v>0</v>
      </c>
      <c r="W657" s="13">
        <f t="shared" ca="1" si="188"/>
        <v>11286.949070993585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11</v>
      </c>
      <c r="O658" s="94">
        <f t="shared" ca="1" si="180"/>
        <v>3.1980795575484313</v>
      </c>
      <c r="P658" s="94">
        <f t="shared" ca="1" si="181"/>
        <v>29.890969382167007</v>
      </c>
      <c r="Q658" s="94">
        <f t="shared" ca="1" si="182"/>
        <v>29.368512833837684</v>
      </c>
      <c r="R658" s="94">
        <f t="shared" ca="1" si="183"/>
        <v>2.9629741108002348</v>
      </c>
      <c r="S658" s="94">
        <f t="shared" ca="1" si="184"/>
        <v>3.1980795575484313</v>
      </c>
      <c r="T658" s="4">
        <f t="shared" ca="1" si="185"/>
        <v>0</v>
      </c>
      <c r="U658" s="46">
        <f t="shared" ca="1" si="186"/>
        <v>1411.8424403085426</v>
      </c>
      <c r="V658" s="4">
        <f t="shared" ca="1" si="187"/>
        <v>0</v>
      </c>
      <c r="W658" s="13">
        <f t="shared" ca="1" si="188"/>
        <v>10765.041307011277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11</v>
      </c>
      <c r="O659" s="94">
        <f t="shared" ca="1" si="180"/>
        <v>3.1980795575484313</v>
      </c>
      <c r="P659" s="94">
        <f t="shared" ca="1" si="181"/>
        <v>31.980795575484319</v>
      </c>
      <c r="Q659" s="94">
        <f t="shared" ca="1" si="182"/>
        <v>30.674654204660996</v>
      </c>
      <c r="R659" s="94">
        <f t="shared" ca="1" si="183"/>
        <v>3.1327724890072659</v>
      </c>
      <c r="S659" s="94">
        <f t="shared" ca="1" si="184"/>
        <v>3.1980795575484313</v>
      </c>
      <c r="T659" s="4">
        <f t="shared" ca="1" si="185"/>
        <v>0</v>
      </c>
      <c r="U659" s="46">
        <f t="shared" ca="1" si="186"/>
        <v>1398.8424403085426</v>
      </c>
      <c r="V659" s="4">
        <f t="shared" ca="1" si="187"/>
        <v>0</v>
      </c>
      <c r="W659" s="13">
        <f t="shared" ca="1" si="188"/>
        <v>10243.133543028969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11</v>
      </c>
      <c r="O660" s="94">
        <f t="shared" ca="1" si="180"/>
        <v>3.1980795575484313</v>
      </c>
      <c r="P660" s="94">
        <f t="shared" ca="1" si="181"/>
        <v>31.980795575484319</v>
      </c>
      <c r="Q660" s="94">
        <f t="shared" ca="1" si="182"/>
        <v>31.980795575484319</v>
      </c>
      <c r="R660" s="94">
        <f t="shared" ca="1" si="183"/>
        <v>3.1980795575484318</v>
      </c>
      <c r="S660" s="94">
        <f t="shared" ca="1" si="184"/>
        <v>3.1980795575484313</v>
      </c>
      <c r="T660" s="4">
        <f t="shared" ca="1" si="185"/>
        <v>0</v>
      </c>
      <c r="U660" s="46">
        <f t="shared" ca="1" si="186"/>
        <v>1385.8424403085426</v>
      </c>
      <c r="V660" s="4">
        <f t="shared" ca="1" si="187"/>
        <v>0</v>
      </c>
      <c r="W660" s="13">
        <f t="shared" ca="1" si="188"/>
        <v>9721.2257790466629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11</v>
      </c>
      <c r="O661" s="94">
        <f t="shared" ca="1" si="180"/>
        <v>3.1980795575484313</v>
      </c>
      <c r="P661" s="94">
        <f t="shared" ca="1" si="181"/>
        <v>31.980795575484319</v>
      </c>
      <c r="Q661" s="94">
        <f t="shared" ca="1" si="182"/>
        <v>31.980795575484319</v>
      </c>
      <c r="R661" s="94">
        <f t="shared" ca="1" si="183"/>
        <v>3.1980795575484318</v>
      </c>
      <c r="S661" s="94">
        <f t="shared" ca="1" si="184"/>
        <v>3.1980795575484313</v>
      </c>
      <c r="T661" s="4">
        <f t="shared" ca="1" si="185"/>
        <v>0</v>
      </c>
      <c r="U661" s="46">
        <f t="shared" ca="1" si="186"/>
        <v>1372.8424403085426</v>
      </c>
      <c r="V661" s="4">
        <f t="shared" ca="1" si="187"/>
        <v>0</v>
      </c>
      <c r="W661" s="13">
        <f t="shared" ca="1" si="188"/>
        <v>9199.3180150643548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3.1980795575484313</v>
      </c>
      <c r="P662" s="94">
        <f t="shared" ca="1" si="181"/>
        <v>31.980795575484319</v>
      </c>
      <c r="Q662" s="94">
        <f t="shared" ca="1" si="182"/>
        <v>31.980795575484319</v>
      </c>
      <c r="R662" s="94">
        <f t="shared" ca="1" si="183"/>
        <v>3.1980795575484318</v>
      </c>
      <c r="S662" s="94">
        <f t="shared" ca="1" si="184"/>
        <v>3.1980795575484313</v>
      </c>
      <c r="T662" s="4">
        <f t="shared" ca="1" si="185"/>
        <v>0</v>
      </c>
      <c r="U662" s="46">
        <f t="shared" ca="1" si="186"/>
        <v>1359.8424403085426</v>
      </c>
      <c r="V662" s="4">
        <f t="shared" ca="1" si="187"/>
        <v>0</v>
      </c>
      <c r="W662" s="13">
        <f t="shared" ca="1" si="188"/>
        <v>8677.4102510820467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10</v>
      </c>
      <c r="O663" s="94">
        <f t="shared" ca="1" si="180"/>
        <v>2.9368512833837688</v>
      </c>
      <c r="P663" s="94">
        <f t="shared" ca="1" si="181"/>
        <v>29.368512833837684</v>
      </c>
      <c r="Q663" s="94">
        <f t="shared" ca="1" si="182"/>
        <v>29.368512833837684</v>
      </c>
      <c r="R663" s="94">
        <f t="shared" ca="1" si="183"/>
        <v>2.9368512833837683</v>
      </c>
      <c r="S663" s="94">
        <f t="shared" ca="1" si="184"/>
        <v>2.9368512833837688</v>
      </c>
      <c r="T663" s="4">
        <f t="shared" ca="1" si="185"/>
        <v>0</v>
      </c>
      <c r="U663" s="46">
        <f t="shared" ca="1" si="186"/>
        <v>1359.3761939141041</v>
      </c>
      <c r="V663" s="4">
        <f t="shared" ca="1" si="187"/>
        <v>0</v>
      </c>
      <c r="W663" s="13">
        <f t="shared" ca="1" si="188"/>
        <v>4032.179121470313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10</v>
      </c>
      <c r="O664" s="94">
        <f t="shared" ca="1" si="180"/>
        <v>2.9368512833837688</v>
      </c>
      <c r="P664" s="94">
        <f t="shared" ca="1" si="181"/>
        <v>29.368512833837684</v>
      </c>
      <c r="Q664" s="94">
        <f t="shared" ca="1" si="182"/>
        <v>29.368512833837684</v>
      </c>
      <c r="R664" s="94">
        <f t="shared" ca="1" si="183"/>
        <v>2.9368512833837683</v>
      </c>
      <c r="S664" s="94">
        <f t="shared" ca="1" si="184"/>
        <v>2.9368512833837688</v>
      </c>
      <c r="T664" s="4">
        <f t="shared" ca="1" si="185"/>
        <v>0</v>
      </c>
      <c r="U664" s="46">
        <f t="shared" ca="1" si="186"/>
        <v>1346.3761939141041</v>
      </c>
      <c r="V664" s="4">
        <f t="shared" ca="1" si="187"/>
        <v>0</v>
      </c>
      <c r="W664" s="13">
        <f t="shared" ca="1" si="188"/>
        <v>3510.2713574880054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10</v>
      </c>
      <c r="O665" s="94">
        <f t="shared" ca="1" si="180"/>
        <v>2.9368512833837688</v>
      </c>
      <c r="P665" s="94">
        <f t="shared" ca="1" si="181"/>
        <v>29.368512833837684</v>
      </c>
      <c r="Q665" s="94">
        <f t="shared" ca="1" si="182"/>
        <v>29.368512833837684</v>
      </c>
      <c r="R665" s="94">
        <f t="shared" ca="1" si="183"/>
        <v>2.9368512833837683</v>
      </c>
      <c r="S665" s="94">
        <f t="shared" ca="1" si="184"/>
        <v>2.9368512833837688</v>
      </c>
      <c r="T665" s="4">
        <f t="shared" ca="1" si="185"/>
        <v>0</v>
      </c>
      <c r="U665" s="46">
        <f t="shared" ca="1" si="186"/>
        <v>1333.3761939141041</v>
      </c>
      <c r="V665" s="4">
        <f t="shared" ca="1" si="187"/>
        <v>0</v>
      </c>
      <c r="W665" s="13">
        <f t="shared" ca="1" si="188"/>
        <v>2988.3635935056977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11</v>
      </c>
      <c r="O666" s="94">
        <f t="shared" ca="1" si="180"/>
        <v>3.1980795575484313</v>
      </c>
      <c r="P666" s="94">
        <f t="shared" ca="1" si="181"/>
        <v>29.890969382167007</v>
      </c>
      <c r="Q666" s="94">
        <f t="shared" ca="1" si="182"/>
        <v>29.368512833837684</v>
      </c>
      <c r="R666" s="94">
        <f t="shared" ca="1" si="183"/>
        <v>2.9629741108002348</v>
      </c>
      <c r="S666" s="94">
        <f t="shared" ca="1" si="184"/>
        <v>3.1980795575484313</v>
      </c>
      <c r="T666" s="4">
        <f t="shared" ca="1" si="185"/>
        <v>0</v>
      </c>
      <c r="U666" s="46">
        <f t="shared" ca="1" si="186"/>
        <v>1411.8424403085426</v>
      </c>
      <c r="V666" s="4">
        <f t="shared" ca="1" si="187"/>
        <v>0</v>
      </c>
      <c r="W666" s="13">
        <f t="shared" ca="1" si="188"/>
        <v>2466.4558295233896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11</v>
      </c>
      <c r="O667" s="94">
        <f t="shared" ca="1" si="180"/>
        <v>3.1980795575484313</v>
      </c>
      <c r="P667" s="94">
        <f t="shared" ca="1" si="181"/>
        <v>31.980795575484319</v>
      </c>
      <c r="Q667" s="94">
        <f t="shared" ca="1" si="182"/>
        <v>30.674654204660996</v>
      </c>
      <c r="R667" s="94">
        <f t="shared" ca="1" si="183"/>
        <v>3.1327724890072659</v>
      </c>
      <c r="S667" s="94">
        <f t="shared" ca="1" si="184"/>
        <v>3.1980795575484313</v>
      </c>
      <c r="T667" s="4">
        <f t="shared" ca="1" si="185"/>
        <v>0</v>
      </c>
      <c r="U667" s="46">
        <f t="shared" ca="1" si="186"/>
        <v>1398.8424403085426</v>
      </c>
      <c r="V667" s="4">
        <f t="shared" ca="1" si="187"/>
        <v>0</v>
      </c>
      <c r="W667" s="13">
        <f t="shared" ca="1" si="188"/>
        <v>1944.548065541082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11</v>
      </c>
      <c r="O668" s="94">
        <f t="shared" ca="1" si="180"/>
        <v>3.1980795575484313</v>
      </c>
      <c r="P668" s="94">
        <f t="shared" ca="1" si="181"/>
        <v>31.980795575484319</v>
      </c>
      <c r="Q668" s="94">
        <f t="shared" ca="1" si="182"/>
        <v>31.980795575484319</v>
      </c>
      <c r="R668" s="94">
        <f t="shared" ca="1" si="183"/>
        <v>3.1980795575484318</v>
      </c>
      <c r="S668" s="94">
        <f t="shared" ca="1" si="184"/>
        <v>3.1980795575484313</v>
      </c>
      <c r="T668" s="4">
        <f t="shared" ca="1" si="185"/>
        <v>0</v>
      </c>
      <c r="U668" s="46">
        <f t="shared" ca="1" si="186"/>
        <v>1385.8424403085426</v>
      </c>
      <c r="V668" s="4">
        <f t="shared" ca="1" si="187"/>
        <v>0</v>
      </c>
      <c r="W668" s="13">
        <f t="shared" ca="1" si="188"/>
        <v>1422.6403015587741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11</v>
      </c>
      <c r="O669" s="94">
        <f t="shared" ca="1" si="180"/>
        <v>3.1980795575484313</v>
      </c>
      <c r="P669" s="94">
        <f t="shared" ca="1" si="181"/>
        <v>31.980795575484319</v>
      </c>
      <c r="Q669" s="94">
        <f t="shared" ca="1" si="182"/>
        <v>31.980795575484319</v>
      </c>
      <c r="R669" s="94">
        <f t="shared" ca="1" si="183"/>
        <v>3.1980795575484318</v>
      </c>
      <c r="S669" s="94">
        <f t="shared" ca="1" si="184"/>
        <v>3.1980795575484313</v>
      </c>
      <c r="T669" s="4">
        <f t="shared" ca="1" si="185"/>
        <v>0</v>
      </c>
      <c r="U669" s="46">
        <f t="shared" ca="1" si="186"/>
        <v>1372.8424403085426</v>
      </c>
      <c r="V669" s="4">
        <f t="shared" ca="1" si="187"/>
        <v>0</v>
      </c>
      <c r="W669" s="13">
        <f t="shared" ca="1" si="188"/>
        <v>900.73253757646648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3.1980795575484313</v>
      </c>
      <c r="P670" s="94">
        <f t="shared" ca="1" si="181"/>
        <v>31.980795575484319</v>
      </c>
      <c r="Q670" s="94">
        <f t="shared" ca="1" si="182"/>
        <v>31.980795575484319</v>
      </c>
      <c r="R670" s="94">
        <f t="shared" ca="1" si="183"/>
        <v>3.1980795575484318</v>
      </c>
      <c r="S670" s="94">
        <f t="shared" ca="1" si="184"/>
        <v>3.1980795575484313</v>
      </c>
      <c r="T670" s="4">
        <f t="shared" ca="1" si="185"/>
        <v>0</v>
      </c>
      <c r="U670" s="46">
        <f t="shared" ca="1" si="186"/>
        <v>1359.8424403085426</v>
      </c>
      <c r="V670" s="4">
        <f t="shared" ca="1" si="187"/>
        <v>0</v>
      </c>
      <c r="W670" s="13">
        <f t="shared" ca="1" si="188"/>
        <v>378.82477359415867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3.1980795575484313</v>
      </c>
      <c r="P671" s="94">
        <f t="shared" ca="1" si="181"/>
        <v>31.980795575484319</v>
      </c>
      <c r="Q671" s="94">
        <f t="shared" ca="1" si="182"/>
        <v>31.980795575484319</v>
      </c>
      <c r="R671" s="94">
        <f t="shared" ca="1" si="183"/>
        <v>3.1980795575484318</v>
      </c>
      <c r="S671" s="94">
        <f t="shared" ca="1" si="184"/>
        <v>3.1980795575484313</v>
      </c>
      <c r="T671" s="4">
        <f t="shared" ca="1" si="185"/>
        <v>0</v>
      </c>
      <c r="U671" s="46">
        <f t="shared" ca="1" si="186"/>
        <v>1385.8424403085426</v>
      </c>
      <c r="V671" s="4">
        <f t="shared" ca="1" si="187"/>
        <v>0</v>
      </c>
      <c r="W671" s="13">
        <f t="shared" ca="1" si="188"/>
        <v>3653.3543478761544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3.1980795575484313</v>
      </c>
      <c r="P672" s="94">
        <f t="shared" ca="1" si="181"/>
        <v>31.980795575484319</v>
      </c>
      <c r="Q672" s="94">
        <f t="shared" ca="1" si="182"/>
        <v>31.980795575484319</v>
      </c>
      <c r="R672" s="94">
        <f t="shared" ca="1" si="183"/>
        <v>3.1980795575484318</v>
      </c>
      <c r="S672" s="94">
        <f t="shared" ca="1" si="184"/>
        <v>3.1980795575484313</v>
      </c>
      <c r="T672" s="4">
        <f t="shared" ca="1" si="185"/>
        <v>0</v>
      </c>
      <c r="U672" s="46">
        <f t="shared" ca="1" si="186"/>
        <v>1372.8424403085426</v>
      </c>
      <c r="V672" s="4">
        <f t="shared" ca="1" si="187"/>
        <v>0</v>
      </c>
      <c r="W672" s="13">
        <f t="shared" ca="1" si="188"/>
        <v>3131.4465838938468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3.1980795575484313</v>
      </c>
      <c r="P673" s="94">
        <f t="shared" ca="1" si="181"/>
        <v>31.980795575484319</v>
      </c>
      <c r="Q673" s="94">
        <f t="shared" ca="1" si="182"/>
        <v>31.980795575484319</v>
      </c>
      <c r="R673" s="94">
        <f t="shared" ca="1" si="183"/>
        <v>3.1980795575484318</v>
      </c>
      <c r="S673" s="94">
        <f t="shared" ca="1" si="184"/>
        <v>3.1980795575484313</v>
      </c>
      <c r="T673" s="4">
        <f t="shared" ca="1" si="185"/>
        <v>0</v>
      </c>
      <c r="U673" s="46">
        <f t="shared" ca="1" si="186"/>
        <v>1359.8424403085426</v>
      </c>
      <c r="V673" s="4">
        <f t="shared" ca="1" si="187"/>
        <v>0</v>
      </c>
      <c r="W673" s="13">
        <f t="shared" ca="1" si="188"/>
        <v>2609.5388199115391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3.1980795575484313</v>
      </c>
      <c r="P674" s="94">
        <f t="shared" ca="1" si="181"/>
        <v>31.980795575484319</v>
      </c>
      <c r="Q674" s="94">
        <f t="shared" ca="1" si="182"/>
        <v>31.980795575484319</v>
      </c>
      <c r="R674" s="94">
        <f t="shared" ca="1" si="183"/>
        <v>3.1980795575484318</v>
      </c>
      <c r="S674" s="94">
        <f t="shared" ca="1" si="184"/>
        <v>3.1980795575484313</v>
      </c>
      <c r="T674" s="4">
        <f t="shared" ca="1" si="185"/>
        <v>0</v>
      </c>
      <c r="U674" s="46">
        <f t="shared" ca="1" si="186"/>
        <v>1346.8424403085426</v>
      </c>
      <c r="V674" s="4">
        <f t="shared" ca="1" si="187"/>
        <v>0</v>
      </c>
      <c r="W674" s="13">
        <f t="shared" ca="1" si="188"/>
        <v>2087.631055929231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3.1980795575484313</v>
      </c>
      <c r="P675" s="94">
        <f t="shared" ca="1" si="181"/>
        <v>31.980795575484319</v>
      </c>
      <c r="Q675" s="94">
        <f t="shared" ca="1" si="182"/>
        <v>31.980795575484319</v>
      </c>
      <c r="R675" s="94">
        <f t="shared" ca="1" si="183"/>
        <v>3.1980795575484318</v>
      </c>
      <c r="S675" s="94">
        <f t="shared" ca="1" si="184"/>
        <v>3.1980795575484313</v>
      </c>
      <c r="T675" s="4">
        <f t="shared" ca="1" si="185"/>
        <v>0</v>
      </c>
      <c r="U675" s="46">
        <f t="shared" ca="1" si="186"/>
        <v>1333.8424403085426</v>
      </c>
      <c r="V675" s="4">
        <f t="shared" ca="1" si="187"/>
        <v>0</v>
      </c>
      <c r="W675" s="13">
        <f t="shared" ca="1" si="188"/>
        <v>1565.7232919469234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3.4441426487628841</v>
      </c>
      <c r="P676" s="94">
        <f t="shared" ca="1" si="181"/>
        <v>33.211111031556577</v>
      </c>
      <c r="Q676" s="94">
        <f t="shared" ca="1" si="182"/>
        <v>31.980795575484319</v>
      </c>
      <c r="R676" s="94">
        <f t="shared" ca="1" si="183"/>
        <v>3.2595953303520444</v>
      </c>
      <c r="S676" s="94">
        <f t="shared" ca="1" si="184"/>
        <v>3.4441426487628841</v>
      </c>
      <c r="T676" s="4">
        <f t="shared" ca="1" si="185"/>
        <v>0</v>
      </c>
      <c r="U676" s="46">
        <f t="shared" ca="1" si="186"/>
        <v>1406.9987624048697</v>
      </c>
      <c r="V676" s="4">
        <f t="shared" ca="1" si="187"/>
        <v>0</v>
      </c>
      <c r="W676" s="13">
        <f t="shared" ca="1" si="188"/>
        <v>1043.8155279646155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3.4441426487628841</v>
      </c>
      <c r="P677" s="94">
        <f t="shared" ca="1" si="181"/>
        <v>34.441426487628839</v>
      </c>
      <c r="Q677" s="94">
        <f t="shared" ca="1" si="182"/>
        <v>33.949300305199934</v>
      </c>
      <c r="R677" s="94">
        <f t="shared" ca="1" si="183"/>
        <v>3.4195363396414384</v>
      </c>
      <c r="S677" s="94">
        <f t="shared" ca="1" si="184"/>
        <v>3.4441426487628841</v>
      </c>
      <c r="T677" s="4">
        <f t="shared" ca="1" si="185"/>
        <v>0</v>
      </c>
      <c r="U677" s="46">
        <f t="shared" ca="1" si="186"/>
        <v>1393.9987624048697</v>
      </c>
      <c r="V677" s="4">
        <f t="shared" ca="1" si="187"/>
        <v>0</v>
      </c>
      <c r="W677" s="13">
        <f t="shared" ca="1" si="188"/>
        <v>521.90776398230776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3.4441426487628841</v>
      </c>
      <c r="P678" s="94">
        <f t="shared" ca="1" si="181"/>
        <v>34.441426487628839</v>
      </c>
      <c r="Q678" s="94">
        <f t="shared" ca="1" si="182"/>
        <v>34.441426487628839</v>
      </c>
      <c r="R678" s="94">
        <f t="shared" ca="1" si="183"/>
        <v>3.4441426487628837</v>
      </c>
      <c r="S678" s="94">
        <f t="shared" ca="1" si="184"/>
        <v>3.4441426487628841</v>
      </c>
      <c r="T678" s="4">
        <f t="shared" ca="1" si="185"/>
        <v>0</v>
      </c>
      <c r="U678" s="46">
        <f t="shared" ca="1" si="186"/>
        <v>1380.9987624048697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2.6919325784056793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26.919325784056799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26.919325784056799</v>
      </c>
      <c r="R679" s="94">
        <f t="shared" ref="R679:R742" ca="1" si="202">(P679+Q679)/20</f>
        <v>2.6919325784056798</v>
      </c>
      <c r="S679" s="94">
        <f t="shared" ref="S679:S742" ca="1" si="203">R679*Set2ConserveTP + O679*(1-Set2ConserveTP)</f>
        <v>2.6919325784056793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1338.6205662441378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12709.58937255236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9</v>
      </c>
      <c r="O680" s="94">
        <f t="shared" ca="1" si="199"/>
        <v>2.6919325784056793</v>
      </c>
      <c r="P680" s="94">
        <f t="shared" ca="1" si="200"/>
        <v>26.919325784056799</v>
      </c>
      <c r="Q680" s="94">
        <f t="shared" ca="1" si="201"/>
        <v>26.919325784056799</v>
      </c>
      <c r="R680" s="94">
        <f t="shared" ca="1" si="202"/>
        <v>2.6919325784056798</v>
      </c>
      <c r="S680" s="94">
        <f t="shared" ca="1" si="203"/>
        <v>2.6919325784056793</v>
      </c>
      <c r="T680" s="4">
        <f t="shared" ca="1" si="204"/>
        <v>0</v>
      </c>
      <c r="U680" s="46">
        <f t="shared" ca="1" si="205"/>
        <v>1325.6205662441378</v>
      </c>
      <c r="V680" s="4">
        <f t="shared" ca="1" si="206"/>
        <v>0</v>
      </c>
      <c r="W680" s="13">
        <f t="shared" ca="1" si="207"/>
        <v>12187.681608570052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10</v>
      </c>
      <c r="O681" s="94">
        <f t="shared" ca="1" si="199"/>
        <v>2.9368512833837688</v>
      </c>
      <c r="P681" s="94">
        <f t="shared" ca="1" si="200"/>
        <v>29.368512833837684</v>
      </c>
      <c r="Q681" s="94">
        <f t="shared" ca="1" si="201"/>
        <v>27.409163194012979</v>
      </c>
      <c r="R681" s="94">
        <f t="shared" ca="1" si="202"/>
        <v>2.8388838013925328</v>
      </c>
      <c r="S681" s="94">
        <f t="shared" ca="1" si="203"/>
        <v>2.9368512833837688</v>
      </c>
      <c r="T681" s="4">
        <f t="shared" ca="1" si="204"/>
        <v>0</v>
      </c>
      <c r="U681" s="46">
        <f t="shared" ca="1" si="205"/>
        <v>1398.3761939141041</v>
      </c>
      <c r="V681" s="4">
        <f t="shared" ca="1" si="206"/>
        <v>0</v>
      </c>
      <c r="W681" s="13">
        <f t="shared" ca="1" si="207"/>
        <v>11665.773844587744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10</v>
      </c>
      <c r="O682" s="94">
        <f t="shared" ca="1" si="199"/>
        <v>2.9368512833837688</v>
      </c>
      <c r="P682" s="94">
        <f t="shared" ca="1" si="200"/>
        <v>29.368512833837684</v>
      </c>
      <c r="Q682" s="94">
        <f t="shared" ca="1" si="201"/>
        <v>29.368512833837684</v>
      </c>
      <c r="R682" s="94">
        <f t="shared" ca="1" si="202"/>
        <v>2.9368512833837683</v>
      </c>
      <c r="S682" s="94">
        <f t="shared" ca="1" si="203"/>
        <v>2.9368512833837688</v>
      </c>
      <c r="T682" s="4">
        <f t="shared" ca="1" si="204"/>
        <v>0</v>
      </c>
      <c r="U682" s="46">
        <f t="shared" ca="1" si="205"/>
        <v>1385.3761939141041</v>
      </c>
      <c r="V682" s="4">
        <f t="shared" ca="1" si="206"/>
        <v>0</v>
      </c>
      <c r="W682" s="13">
        <f t="shared" ca="1" si="207"/>
        <v>11143.866080605436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10</v>
      </c>
      <c r="O683" s="94">
        <f t="shared" ca="1" si="199"/>
        <v>2.9368512833837688</v>
      </c>
      <c r="P683" s="94">
        <f t="shared" ca="1" si="200"/>
        <v>29.368512833837684</v>
      </c>
      <c r="Q683" s="94">
        <f t="shared" ca="1" si="201"/>
        <v>29.368512833837684</v>
      </c>
      <c r="R683" s="94">
        <f t="shared" ca="1" si="202"/>
        <v>2.9368512833837683</v>
      </c>
      <c r="S683" s="94">
        <f t="shared" ca="1" si="203"/>
        <v>2.9368512833837688</v>
      </c>
      <c r="T683" s="4">
        <f t="shared" ca="1" si="204"/>
        <v>0</v>
      </c>
      <c r="U683" s="46">
        <f t="shared" ca="1" si="205"/>
        <v>1372.3761939141041</v>
      </c>
      <c r="V683" s="4">
        <f t="shared" ca="1" si="206"/>
        <v>0</v>
      </c>
      <c r="W683" s="13">
        <f t="shared" ca="1" si="207"/>
        <v>10621.958316623128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10</v>
      </c>
      <c r="O684" s="94">
        <f t="shared" ca="1" si="199"/>
        <v>2.9368512833837688</v>
      </c>
      <c r="P684" s="94">
        <f t="shared" ca="1" si="200"/>
        <v>29.368512833837684</v>
      </c>
      <c r="Q684" s="94">
        <f t="shared" ca="1" si="201"/>
        <v>29.368512833837684</v>
      </c>
      <c r="R684" s="94">
        <f t="shared" ca="1" si="202"/>
        <v>2.9368512833837683</v>
      </c>
      <c r="S684" s="94">
        <f t="shared" ca="1" si="203"/>
        <v>2.9368512833837688</v>
      </c>
      <c r="T684" s="4">
        <f t="shared" ca="1" si="204"/>
        <v>0</v>
      </c>
      <c r="U684" s="46">
        <f t="shared" ca="1" si="205"/>
        <v>1359.3761939141041</v>
      </c>
      <c r="V684" s="4">
        <f t="shared" ca="1" si="206"/>
        <v>0</v>
      </c>
      <c r="W684" s="13">
        <f t="shared" ca="1" si="207"/>
        <v>10100.050552640821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10</v>
      </c>
      <c r="O685" s="94">
        <f t="shared" ca="1" si="199"/>
        <v>2.9368512833837688</v>
      </c>
      <c r="P685" s="94">
        <f t="shared" ca="1" si="200"/>
        <v>29.368512833837684</v>
      </c>
      <c r="Q685" s="94">
        <f t="shared" ca="1" si="201"/>
        <v>29.368512833837684</v>
      </c>
      <c r="R685" s="94">
        <f t="shared" ca="1" si="202"/>
        <v>2.9368512833837683</v>
      </c>
      <c r="S685" s="94">
        <f t="shared" ca="1" si="203"/>
        <v>2.9368512833837688</v>
      </c>
      <c r="T685" s="4">
        <f t="shared" ca="1" si="204"/>
        <v>0.31969976753872648</v>
      </c>
      <c r="U685" s="46">
        <f t="shared" ca="1" si="205"/>
        <v>1346.3761939141041</v>
      </c>
      <c r="V685" s="4">
        <f t="shared" ca="1" si="206"/>
        <v>146.56382454547588</v>
      </c>
      <c r="W685" s="13">
        <f t="shared" ca="1" si="207"/>
        <v>9578.1427886585134</v>
      </c>
      <c r="X685" s="4">
        <f t="shared" ca="1" si="208"/>
        <v>1042.6575020369244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2.9368512833837688</v>
      </c>
      <c r="P686" s="94">
        <f t="shared" ca="1" si="200"/>
        <v>29.368512833837684</v>
      </c>
      <c r="Q686" s="94">
        <f t="shared" ca="1" si="201"/>
        <v>29.368512833837684</v>
      </c>
      <c r="R686" s="94">
        <f t="shared" ca="1" si="202"/>
        <v>2.9368512833837683</v>
      </c>
      <c r="S686" s="94">
        <f t="shared" ca="1" si="203"/>
        <v>2.9368512833837688</v>
      </c>
      <c r="T686" s="4">
        <f t="shared" ca="1" si="204"/>
        <v>3.2292905811992598E-3</v>
      </c>
      <c r="U686" s="46">
        <f t="shared" ca="1" si="205"/>
        <v>1333.3761939141041</v>
      </c>
      <c r="V686" s="4">
        <f t="shared" ca="1" si="206"/>
        <v>1.4661481868571253</v>
      </c>
      <c r="W686" s="13">
        <f t="shared" ca="1" si="207"/>
        <v>9056.2350246762053</v>
      </c>
      <c r="X686" s="4">
        <f t="shared" ca="1" si="208"/>
        <v>9.9580168160977127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10</v>
      </c>
      <c r="O687" s="94">
        <f t="shared" ca="1" si="199"/>
        <v>2.9368512833837688</v>
      </c>
      <c r="P687" s="94">
        <f t="shared" ca="1" si="200"/>
        <v>29.368512833837684</v>
      </c>
      <c r="Q687" s="94">
        <f t="shared" ca="1" si="201"/>
        <v>29.368512833837684</v>
      </c>
      <c r="R687" s="94">
        <f t="shared" ca="1" si="202"/>
        <v>2.9368512833837683</v>
      </c>
      <c r="S687" s="94">
        <f t="shared" ca="1" si="203"/>
        <v>2.9368512833837688</v>
      </c>
      <c r="T687" s="4">
        <f t="shared" ca="1" si="204"/>
        <v>0</v>
      </c>
      <c r="U687" s="46">
        <f t="shared" ca="1" si="205"/>
        <v>1359.3761939141041</v>
      </c>
      <c r="V687" s="4">
        <f t="shared" ca="1" si="206"/>
        <v>0</v>
      </c>
      <c r="W687" s="13">
        <f t="shared" ca="1" si="207"/>
        <v>12330.764598958202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10</v>
      </c>
      <c r="O688" s="94">
        <f t="shared" ca="1" si="199"/>
        <v>2.9368512833837688</v>
      </c>
      <c r="P688" s="94">
        <f t="shared" ca="1" si="200"/>
        <v>29.368512833837684</v>
      </c>
      <c r="Q688" s="94">
        <f t="shared" ca="1" si="201"/>
        <v>29.368512833837684</v>
      </c>
      <c r="R688" s="94">
        <f t="shared" ca="1" si="202"/>
        <v>2.9368512833837683</v>
      </c>
      <c r="S688" s="94">
        <f t="shared" ca="1" si="203"/>
        <v>2.9368512833837688</v>
      </c>
      <c r="T688" s="4">
        <f t="shared" ca="1" si="204"/>
        <v>0</v>
      </c>
      <c r="U688" s="46">
        <f t="shared" ca="1" si="205"/>
        <v>1346.3761939141041</v>
      </c>
      <c r="V688" s="4">
        <f t="shared" ca="1" si="206"/>
        <v>0</v>
      </c>
      <c r="W688" s="13">
        <f t="shared" ca="1" si="207"/>
        <v>11808.856834975893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10</v>
      </c>
      <c r="O689" s="94">
        <f t="shared" ca="1" si="199"/>
        <v>2.9368512833837688</v>
      </c>
      <c r="P689" s="94">
        <f t="shared" ca="1" si="200"/>
        <v>29.368512833837684</v>
      </c>
      <c r="Q689" s="94">
        <f t="shared" ca="1" si="201"/>
        <v>29.368512833837684</v>
      </c>
      <c r="R689" s="94">
        <f t="shared" ca="1" si="202"/>
        <v>2.9368512833837683</v>
      </c>
      <c r="S689" s="94">
        <f t="shared" ca="1" si="203"/>
        <v>2.9368512833837688</v>
      </c>
      <c r="T689" s="4">
        <f t="shared" ca="1" si="204"/>
        <v>0</v>
      </c>
      <c r="U689" s="46">
        <f t="shared" ca="1" si="205"/>
        <v>1333.3761939141041</v>
      </c>
      <c r="V689" s="4">
        <f t="shared" ca="1" si="206"/>
        <v>0</v>
      </c>
      <c r="W689" s="13">
        <f t="shared" ca="1" si="207"/>
        <v>11286.949070993585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11</v>
      </c>
      <c r="O690" s="94">
        <f t="shared" ca="1" si="199"/>
        <v>3.1980795575484313</v>
      </c>
      <c r="P690" s="94">
        <f t="shared" ca="1" si="200"/>
        <v>29.890969382167007</v>
      </c>
      <c r="Q690" s="94">
        <f t="shared" ca="1" si="201"/>
        <v>29.368512833837684</v>
      </c>
      <c r="R690" s="94">
        <f t="shared" ca="1" si="202"/>
        <v>2.9629741108002348</v>
      </c>
      <c r="S690" s="94">
        <f t="shared" ca="1" si="203"/>
        <v>3.1980795575484313</v>
      </c>
      <c r="T690" s="4">
        <f t="shared" ca="1" si="204"/>
        <v>0</v>
      </c>
      <c r="U690" s="46">
        <f t="shared" ca="1" si="205"/>
        <v>1411.8424403085426</v>
      </c>
      <c r="V690" s="4">
        <f t="shared" ca="1" si="206"/>
        <v>0</v>
      </c>
      <c r="W690" s="13">
        <f t="shared" ca="1" si="207"/>
        <v>10765.041307011277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11</v>
      </c>
      <c r="O691" s="94">
        <f t="shared" ca="1" si="199"/>
        <v>3.1980795575484313</v>
      </c>
      <c r="P691" s="94">
        <f t="shared" ca="1" si="200"/>
        <v>31.980795575484319</v>
      </c>
      <c r="Q691" s="94">
        <f t="shared" ca="1" si="201"/>
        <v>30.674654204660996</v>
      </c>
      <c r="R691" s="94">
        <f t="shared" ca="1" si="202"/>
        <v>3.1327724890072659</v>
      </c>
      <c r="S691" s="94">
        <f t="shared" ca="1" si="203"/>
        <v>3.1980795575484313</v>
      </c>
      <c r="T691" s="4">
        <f t="shared" ca="1" si="204"/>
        <v>0</v>
      </c>
      <c r="U691" s="46">
        <f t="shared" ca="1" si="205"/>
        <v>1398.8424403085426</v>
      </c>
      <c r="V691" s="4">
        <f t="shared" ca="1" si="206"/>
        <v>0</v>
      </c>
      <c r="W691" s="13">
        <f t="shared" ca="1" si="207"/>
        <v>10243.133543028969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11</v>
      </c>
      <c r="O692" s="94">
        <f t="shared" ca="1" si="199"/>
        <v>3.1980795575484313</v>
      </c>
      <c r="P692" s="94">
        <f t="shared" ca="1" si="200"/>
        <v>31.980795575484319</v>
      </c>
      <c r="Q692" s="94">
        <f t="shared" ca="1" si="201"/>
        <v>31.980795575484319</v>
      </c>
      <c r="R692" s="94">
        <f t="shared" ca="1" si="202"/>
        <v>3.1980795575484318</v>
      </c>
      <c r="S692" s="94">
        <f t="shared" ca="1" si="203"/>
        <v>3.1980795575484313</v>
      </c>
      <c r="T692" s="4">
        <f t="shared" ca="1" si="204"/>
        <v>0</v>
      </c>
      <c r="U692" s="46">
        <f t="shared" ca="1" si="205"/>
        <v>1385.8424403085426</v>
      </c>
      <c r="V692" s="4">
        <f t="shared" ca="1" si="206"/>
        <v>0</v>
      </c>
      <c r="W692" s="13">
        <f t="shared" ca="1" si="207"/>
        <v>9721.2257790466629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11</v>
      </c>
      <c r="O693" s="94">
        <f t="shared" ca="1" si="199"/>
        <v>3.1980795575484313</v>
      </c>
      <c r="P693" s="94">
        <f t="shared" ca="1" si="200"/>
        <v>31.980795575484319</v>
      </c>
      <c r="Q693" s="94">
        <f t="shared" ca="1" si="201"/>
        <v>31.980795575484319</v>
      </c>
      <c r="R693" s="94">
        <f t="shared" ca="1" si="202"/>
        <v>3.1980795575484318</v>
      </c>
      <c r="S693" s="94">
        <f t="shared" ca="1" si="203"/>
        <v>3.1980795575484313</v>
      </c>
      <c r="T693" s="4">
        <f t="shared" ca="1" si="204"/>
        <v>3.5165308681268728E-3</v>
      </c>
      <c r="U693" s="46">
        <f t="shared" ca="1" si="205"/>
        <v>1372.8424403085426</v>
      </c>
      <c r="V693" s="4">
        <f t="shared" ca="1" si="206"/>
        <v>1.5095443160645965</v>
      </c>
      <c r="W693" s="13">
        <f t="shared" ca="1" si="207"/>
        <v>9199.3180150643548</v>
      </c>
      <c r="X693" s="4">
        <f t="shared" ca="1" si="208"/>
        <v>10.115347408833038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3.1980795575484313</v>
      </c>
      <c r="P694" s="94">
        <f t="shared" ca="1" si="200"/>
        <v>31.980795575484319</v>
      </c>
      <c r="Q694" s="94">
        <f t="shared" ca="1" si="201"/>
        <v>31.980795575484319</v>
      </c>
      <c r="R694" s="94">
        <f t="shared" ca="1" si="202"/>
        <v>3.1980795575484318</v>
      </c>
      <c r="S694" s="94">
        <f t="shared" ca="1" si="203"/>
        <v>3.1980795575484313</v>
      </c>
      <c r="T694" s="4">
        <f t="shared" ca="1" si="204"/>
        <v>3.5520513819463396E-5</v>
      </c>
      <c r="U694" s="46">
        <f t="shared" ca="1" si="205"/>
        <v>1359.8424403085426</v>
      </c>
      <c r="V694" s="4">
        <f t="shared" ca="1" si="206"/>
        <v>1.5103533643890886E-2</v>
      </c>
      <c r="W694" s="13">
        <f t="shared" ca="1" si="207"/>
        <v>8677.4102510820467</v>
      </c>
      <c r="X694" s="4">
        <f t="shared" ca="1" si="208"/>
        <v>9.6378487524866843E-2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10</v>
      </c>
      <c r="O695" s="94">
        <f t="shared" ca="1" si="199"/>
        <v>2.9368512833837688</v>
      </c>
      <c r="P695" s="94">
        <f t="shared" ca="1" si="200"/>
        <v>29.368512833837684</v>
      </c>
      <c r="Q695" s="94">
        <f t="shared" ca="1" si="201"/>
        <v>29.368512833837684</v>
      </c>
      <c r="R695" s="94">
        <f t="shared" ca="1" si="202"/>
        <v>2.9368512833837683</v>
      </c>
      <c r="S695" s="94">
        <f t="shared" ca="1" si="203"/>
        <v>2.9368512833837688</v>
      </c>
      <c r="T695" s="4">
        <f t="shared" ca="1" si="204"/>
        <v>0</v>
      </c>
      <c r="U695" s="46">
        <f t="shared" ca="1" si="205"/>
        <v>1359.3761939141041</v>
      </c>
      <c r="V695" s="4">
        <f t="shared" ca="1" si="206"/>
        <v>0</v>
      </c>
      <c r="W695" s="13">
        <f t="shared" ca="1" si="207"/>
        <v>4032.179121470313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10</v>
      </c>
      <c r="O696" s="94">
        <f t="shared" ca="1" si="199"/>
        <v>2.9368512833837688</v>
      </c>
      <c r="P696" s="94">
        <f t="shared" ca="1" si="200"/>
        <v>29.368512833837684</v>
      </c>
      <c r="Q696" s="94">
        <f t="shared" ca="1" si="201"/>
        <v>29.368512833837684</v>
      </c>
      <c r="R696" s="94">
        <f t="shared" ca="1" si="202"/>
        <v>2.9368512833837683</v>
      </c>
      <c r="S696" s="94">
        <f t="shared" ca="1" si="203"/>
        <v>2.9368512833837688</v>
      </c>
      <c r="T696" s="4">
        <f t="shared" ca="1" si="204"/>
        <v>0</v>
      </c>
      <c r="U696" s="46">
        <f t="shared" ca="1" si="205"/>
        <v>1346.3761939141041</v>
      </c>
      <c r="V696" s="4">
        <f t="shared" ca="1" si="206"/>
        <v>0</v>
      </c>
      <c r="W696" s="13">
        <f t="shared" ca="1" si="207"/>
        <v>3510.2713574880054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10</v>
      </c>
      <c r="O697" s="94">
        <f t="shared" ca="1" si="199"/>
        <v>2.9368512833837688</v>
      </c>
      <c r="P697" s="94">
        <f t="shared" ca="1" si="200"/>
        <v>29.368512833837684</v>
      </c>
      <c r="Q697" s="94">
        <f t="shared" ca="1" si="201"/>
        <v>29.368512833837684</v>
      </c>
      <c r="R697" s="94">
        <f t="shared" ca="1" si="202"/>
        <v>2.9368512833837683</v>
      </c>
      <c r="S697" s="94">
        <f t="shared" ca="1" si="203"/>
        <v>2.9368512833837688</v>
      </c>
      <c r="T697" s="4">
        <f t="shared" ca="1" si="204"/>
        <v>0</v>
      </c>
      <c r="U697" s="46">
        <f t="shared" ca="1" si="205"/>
        <v>1333.3761939141041</v>
      </c>
      <c r="V697" s="4">
        <f t="shared" ca="1" si="206"/>
        <v>0</v>
      </c>
      <c r="W697" s="13">
        <f t="shared" ca="1" si="207"/>
        <v>2988.3635935056977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11</v>
      </c>
      <c r="O698" s="94">
        <f t="shared" ca="1" si="199"/>
        <v>3.1980795575484313</v>
      </c>
      <c r="P698" s="94">
        <f t="shared" ca="1" si="200"/>
        <v>29.890969382167007</v>
      </c>
      <c r="Q698" s="94">
        <f t="shared" ca="1" si="201"/>
        <v>29.368512833837684</v>
      </c>
      <c r="R698" s="94">
        <f t="shared" ca="1" si="202"/>
        <v>2.9629741108002348</v>
      </c>
      <c r="S698" s="94">
        <f t="shared" ca="1" si="203"/>
        <v>3.1980795575484313</v>
      </c>
      <c r="T698" s="4">
        <f t="shared" ca="1" si="204"/>
        <v>0</v>
      </c>
      <c r="U698" s="46">
        <f t="shared" ca="1" si="205"/>
        <v>1411.8424403085426</v>
      </c>
      <c r="V698" s="4">
        <f t="shared" ca="1" si="206"/>
        <v>0</v>
      </c>
      <c r="W698" s="13">
        <f t="shared" ca="1" si="207"/>
        <v>2466.4558295233896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11</v>
      </c>
      <c r="O699" s="94">
        <f t="shared" ca="1" si="199"/>
        <v>3.1980795575484313</v>
      </c>
      <c r="P699" s="94">
        <f t="shared" ca="1" si="200"/>
        <v>31.980795575484319</v>
      </c>
      <c r="Q699" s="94">
        <f t="shared" ca="1" si="201"/>
        <v>30.674654204660996</v>
      </c>
      <c r="R699" s="94">
        <f t="shared" ca="1" si="202"/>
        <v>3.1327724890072659</v>
      </c>
      <c r="S699" s="94">
        <f t="shared" ca="1" si="203"/>
        <v>3.1980795575484313</v>
      </c>
      <c r="T699" s="4">
        <f t="shared" ca="1" si="204"/>
        <v>0</v>
      </c>
      <c r="U699" s="46">
        <f t="shared" ca="1" si="205"/>
        <v>1398.8424403085426</v>
      </c>
      <c r="V699" s="4">
        <f t="shared" ca="1" si="206"/>
        <v>0</v>
      </c>
      <c r="W699" s="13">
        <f t="shared" ca="1" si="207"/>
        <v>1944.548065541082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11</v>
      </c>
      <c r="O700" s="94">
        <f t="shared" ca="1" si="199"/>
        <v>3.1980795575484313</v>
      </c>
      <c r="P700" s="94">
        <f t="shared" ca="1" si="200"/>
        <v>31.980795575484319</v>
      </c>
      <c r="Q700" s="94">
        <f t="shared" ca="1" si="201"/>
        <v>31.980795575484319</v>
      </c>
      <c r="R700" s="94">
        <f t="shared" ca="1" si="202"/>
        <v>3.1980795575484318</v>
      </c>
      <c r="S700" s="94">
        <f t="shared" ca="1" si="203"/>
        <v>3.1980795575484313</v>
      </c>
      <c r="T700" s="4">
        <f t="shared" ca="1" si="204"/>
        <v>0</v>
      </c>
      <c r="U700" s="46">
        <f t="shared" ca="1" si="205"/>
        <v>1385.8424403085426</v>
      </c>
      <c r="V700" s="4">
        <f t="shared" ca="1" si="206"/>
        <v>0</v>
      </c>
      <c r="W700" s="13">
        <f t="shared" ca="1" si="207"/>
        <v>1422.6403015587741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11</v>
      </c>
      <c r="O701" s="94">
        <f t="shared" ca="1" si="199"/>
        <v>3.1980795575484313</v>
      </c>
      <c r="P701" s="94">
        <f t="shared" ca="1" si="200"/>
        <v>31.980795575484319</v>
      </c>
      <c r="Q701" s="94">
        <f t="shared" ca="1" si="201"/>
        <v>31.980795575484319</v>
      </c>
      <c r="R701" s="94">
        <f t="shared" ca="1" si="202"/>
        <v>3.1980795575484318</v>
      </c>
      <c r="S701" s="94">
        <f t="shared" ca="1" si="203"/>
        <v>3.1980795575484313</v>
      </c>
      <c r="T701" s="4">
        <f t="shared" ca="1" si="204"/>
        <v>1.8322976628661058E-2</v>
      </c>
      <c r="U701" s="46">
        <f t="shared" ca="1" si="205"/>
        <v>1372.8424403085426</v>
      </c>
      <c r="V701" s="4">
        <f t="shared" ca="1" si="206"/>
        <v>7.8655203837049958</v>
      </c>
      <c r="W701" s="13">
        <f t="shared" ca="1" si="207"/>
        <v>900.73253757646648</v>
      </c>
      <c r="X701" s="4">
        <f t="shared" ca="1" si="208"/>
        <v>5.1606287266161077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3.1980795575484313</v>
      </c>
      <c r="P702" s="94">
        <f t="shared" ca="1" si="200"/>
        <v>31.980795575484319</v>
      </c>
      <c r="Q702" s="94">
        <f t="shared" ca="1" si="201"/>
        <v>31.980795575484319</v>
      </c>
      <c r="R702" s="94">
        <f t="shared" ca="1" si="202"/>
        <v>3.1980795575484318</v>
      </c>
      <c r="S702" s="94">
        <f t="shared" ca="1" si="203"/>
        <v>3.1980795575484313</v>
      </c>
      <c r="T702" s="4">
        <f t="shared" ca="1" si="204"/>
        <v>1.8508057200667752E-4</v>
      </c>
      <c r="U702" s="46">
        <f t="shared" ca="1" si="205"/>
        <v>1359.8424403085426</v>
      </c>
      <c r="V702" s="4">
        <f t="shared" ca="1" si="206"/>
        <v>7.8697359512905074E-2</v>
      </c>
      <c r="W702" s="13">
        <f t="shared" ca="1" si="207"/>
        <v>378.82477359415867</v>
      </c>
      <c r="X702" s="4">
        <f t="shared" ca="1" si="208"/>
        <v>2.1923502691363304E-2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3.1980795575484313</v>
      </c>
      <c r="P703" s="94">
        <f t="shared" ca="1" si="200"/>
        <v>31.980795575484319</v>
      </c>
      <c r="Q703" s="94">
        <f t="shared" ca="1" si="201"/>
        <v>31.980795575484319</v>
      </c>
      <c r="R703" s="94">
        <f t="shared" ca="1" si="202"/>
        <v>3.1980795575484318</v>
      </c>
      <c r="S703" s="94">
        <f t="shared" ca="1" si="203"/>
        <v>3.1980795575484313</v>
      </c>
      <c r="T703" s="4">
        <f t="shared" ca="1" si="204"/>
        <v>0</v>
      </c>
      <c r="U703" s="46">
        <f t="shared" ca="1" si="205"/>
        <v>1385.8424403085426</v>
      </c>
      <c r="V703" s="4">
        <f t="shared" ca="1" si="206"/>
        <v>0</v>
      </c>
      <c r="W703" s="13">
        <f t="shared" ca="1" si="207"/>
        <v>3653.3543478761544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3.1980795575484313</v>
      </c>
      <c r="P704" s="94">
        <f t="shared" ca="1" si="200"/>
        <v>31.980795575484319</v>
      </c>
      <c r="Q704" s="94">
        <f t="shared" ca="1" si="201"/>
        <v>31.980795575484319</v>
      </c>
      <c r="R704" s="94">
        <f t="shared" ca="1" si="202"/>
        <v>3.1980795575484318</v>
      </c>
      <c r="S704" s="94">
        <f t="shared" ca="1" si="203"/>
        <v>3.1980795575484313</v>
      </c>
      <c r="T704" s="4">
        <f t="shared" ca="1" si="204"/>
        <v>0</v>
      </c>
      <c r="U704" s="46">
        <f t="shared" ca="1" si="205"/>
        <v>1372.8424403085426</v>
      </c>
      <c r="V704" s="4">
        <f t="shared" ca="1" si="206"/>
        <v>0</v>
      </c>
      <c r="W704" s="13">
        <f t="shared" ca="1" si="207"/>
        <v>3131.4465838938468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3.1980795575484313</v>
      </c>
      <c r="P705" s="94">
        <f t="shared" ca="1" si="200"/>
        <v>31.980795575484319</v>
      </c>
      <c r="Q705" s="94">
        <f t="shared" ca="1" si="201"/>
        <v>31.980795575484319</v>
      </c>
      <c r="R705" s="94">
        <f t="shared" ca="1" si="202"/>
        <v>3.1980795575484318</v>
      </c>
      <c r="S705" s="94">
        <f t="shared" ca="1" si="203"/>
        <v>3.1980795575484313</v>
      </c>
      <c r="T705" s="4">
        <f t="shared" ca="1" si="204"/>
        <v>0</v>
      </c>
      <c r="U705" s="46">
        <f t="shared" ca="1" si="205"/>
        <v>1359.8424403085426</v>
      </c>
      <c r="V705" s="4">
        <f t="shared" ca="1" si="206"/>
        <v>0</v>
      </c>
      <c r="W705" s="13">
        <f t="shared" ca="1" si="207"/>
        <v>2609.5388199115391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3.1980795575484313</v>
      </c>
      <c r="P706" s="94">
        <f t="shared" ca="1" si="200"/>
        <v>31.980795575484319</v>
      </c>
      <c r="Q706" s="94">
        <f t="shared" ca="1" si="201"/>
        <v>31.980795575484319</v>
      </c>
      <c r="R706" s="94">
        <f t="shared" ca="1" si="202"/>
        <v>3.1980795575484318</v>
      </c>
      <c r="S706" s="94">
        <f t="shared" ca="1" si="203"/>
        <v>3.1980795575484313</v>
      </c>
      <c r="T706" s="4">
        <f t="shared" ca="1" si="204"/>
        <v>0</v>
      </c>
      <c r="U706" s="46">
        <f t="shared" ca="1" si="205"/>
        <v>1346.8424403085426</v>
      </c>
      <c r="V706" s="4">
        <f t="shared" ca="1" si="206"/>
        <v>0</v>
      </c>
      <c r="W706" s="13">
        <f t="shared" ca="1" si="207"/>
        <v>2087.631055929231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3.1980795575484313</v>
      </c>
      <c r="P707" s="94">
        <f t="shared" ca="1" si="200"/>
        <v>31.980795575484319</v>
      </c>
      <c r="Q707" s="94">
        <f t="shared" ca="1" si="201"/>
        <v>31.980795575484319</v>
      </c>
      <c r="R707" s="94">
        <f t="shared" ca="1" si="202"/>
        <v>3.1980795575484318</v>
      </c>
      <c r="S707" s="94">
        <f t="shared" ca="1" si="203"/>
        <v>3.1980795575484313</v>
      </c>
      <c r="T707" s="4">
        <f t="shared" ca="1" si="204"/>
        <v>0</v>
      </c>
      <c r="U707" s="46">
        <f t="shared" ca="1" si="205"/>
        <v>1333.8424403085426</v>
      </c>
      <c r="V707" s="4">
        <f t="shared" ca="1" si="206"/>
        <v>0</v>
      </c>
      <c r="W707" s="13">
        <f t="shared" ca="1" si="207"/>
        <v>1565.7232919469234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3.4441426487628841</v>
      </c>
      <c r="P708" s="94">
        <f t="shared" ca="1" si="200"/>
        <v>33.211111031556577</v>
      </c>
      <c r="Q708" s="94">
        <f t="shared" ca="1" si="201"/>
        <v>31.980795575484319</v>
      </c>
      <c r="R708" s="94">
        <f t="shared" ca="1" si="202"/>
        <v>3.2595953303520444</v>
      </c>
      <c r="S708" s="94">
        <f t="shared" ca="1" si="203"/>
        <v>3.4441426487628841</v>
      </c>
      <c r="T708" s="4">
        <f t="shared" ca="1" si="204"/>
        <v>0</v>
      </c>
      <c r="U708" s="46">
        <f t="shared" ca="1" si="205"/>
        <v>1406.9987624048697</v>
      </c>
      <c r="V708" s="4">
        <f t="shared" ca="1" si="206"/>
        <v>0</v>
      </c>
      <c r="W708" s="13">
        <f t="shared" ca="1" si="207"/>
        <v>1043.8155279646155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3.4441426487628841</v>
      </c>
      <c r="P709" s="94">
        <f t="shared" ca="1" si="200"/>
        <v>34.441426487628839</v>
      </c>
      <c r="Q709" s="94">
        <f t="shared" ca="1" si="201"/>
        <v>33.949300305199934</v>
      </c>
      <c r="R709" s="94">
        <f t="shared" ca="1" si="202"/>
        <v>3.4195363396414384</v>
      </c>
      <c r="S709" s="94">
        <f t="shared" ca="1" si="203"/>
        <v>3.4441426487628841</v>
      </c>
      <c r="T709" s="4">
        <f t="shared" ca="1" si="204"/>
        <v>1.9932083615652036E-4</v>
      </c>
      <c r="U709" s="46">
        <f t="shared" ca="1" si="205"/>
        <v>1393.9987624048697</v>
      </c>
      <c r="V709" s="4">
        <f t="shared" ca="1" si="206"/>
        <v>8.067406819618704E-2</v>
      </c>
      <c r="W709" s="13">
        <f t="shared" ca="1" si="207"/>
        <v>521.90776398230776</v>
      </c>
      <c r="X709" s="4">
        <f t="shared" ca="1" si="208"/>
        <v>3.0204060203748932E-2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3.4441426487628841</v>
      </c>
      <c r="P710" s="94">
        <f t="shared" ca="1" si="200"/>
        <v>34.441426487628839</v>
      </c>
      <c r="Q710" s="94">
        <f t="shared" ca="1" si="201"/>
        <v>34.441426487628839</v>
      </c>
      <c r="R710" s="94">
        <f t="shared" ca="1" si="202"/>
        <v>3.4441426487628837</v>
      </c>
      <c r="S710" s="94">
        <f t="shared" ca="1" si="203"/>
        <v>3.4441426487628841</v>
      </c>
      <c r="T710" s="4">
        <f t="shared" ca="1" si="204"/>
        <v>2.0133417793587933E-6</v>
      </c>
      <c r="U710" s="46">
        <f t="shared" ca="1" si="205"/>
        <v>1380.9987624048697</v>
      </c>
      <c r="V710" s="4">
        <f t="shared" ca="1" si="206"/>
        <v>8.0729017033926386E-4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9</v>
      </c>
      <c r="O711" s="94">
        <f t="shared" ca="1" si="199"/>
        <v>2.6919325784056793</v>
      </c>
      <c r="P711" s="94">
        <f t="shared" ca="1" si="200"/>
        <v>26.919325784056799</v>
      </c>
      <c r="Q711" s="94">
        <f t="shared" ca="1" si="201"/>
        <v>26.919325784056799</v>
      </c>
      <c r="R711" s="94">
        <f t="shared" ca="1" si="202"/>
        <v>2.6919325784056798</v>
      </c>
      <c r="S711" s="94">
        <f t="shared" ca="1" si="203"/>
        <v>2.6919325784056793</v>
      </c>
      <c r="T711" s="4">
        <f t="shared" ca="1" si="204"/>
        <v>0</v>
      </c>
      <c r="U711" s="46">
        <f t="shared" ca="1" si="205"/>
        <v>1338.6205662441378</v>
      </c>
      <c r="V711" s="4">
        <f t="shared" ca="1" si="206"/>
        <v>0</v>
      </c>
      <c r="W711" s="13">
        <f t="shared" ca="1" si="207"/>
        <v>12709.58937255236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9</v>
      </c>
      <c r="O712" s="94">
        <f t="shared" ca="1" si="199"/>
        <v>2.6919325784056793</v>
      </c>
      <c r="P712" s="94">
        <f t="shared" ca="1" si="200"/>
        <v>26.919325784056799</v>
      </c>
      <c r="Q712" s="94">
        <f t="shared" ca="1" si="201"/>
        <v>26.919325784056799</v>
      </c>
      <c r="R712" s="94">
        <f t="shared" ca="1" si="202"/>
        <v>2.6919325784056798</v>
      </c>
      <c r="S712" s="94">
        <f t="shared" ca="1" si="203"/>
        <v>2.6919325784056793</v>
      </c>
      <c r="T712" s="4">
        <f t="shared" ca="1" si="204"/>
        <v>0</v>
      </c>
      <c r="U712" s="46">
        <f t="shared" ca="1" si="205"/>
        <v>1325.6205662441378</v>
      </c>
      <c r="V712" s="4">
        <f t="shared" ca="1" si="206"/>
        <v>0</v>
      </c>
      <c r="W712" s="13">
        <f t="shared" ca="1" si="207"/>
        <v>12187.681608570052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10</v>
      </c>
      <c r="O713" s="94">
        <f t="shared" ca="1" si="199"/>
        <v>2.9368512833837688</v>
      </c>
      <c r="P713" s="94">
        <f t="shared" ca="1" si="200"/>
        <v>29.368512833837684</v>
      </c>
      <c r="Q713" s="94">
        <f t="shared" ca="1" si="201"/>
        <v>27.409163194012979</v>
      </c>
      <c r="R713" s="94">
        <f t="shared" ca="1" si="202"/>
        <v>2.8388838013925328</v>
      </c>
      <c r="S713" s="94">
        <f t="shared" ca="1" si="203"/>
        <v>2.9368512833837688</v>
      </c>
      <c r="T713" s="4">
        <f t="shared" ca="1" si="204"/>
        <v>0</v>
      </c>
      <c r="U713" s="46">
        <f t="shared" ca="1" si="205"/>
        <v>1398.3761939141041</v>
      </c>
      <c r="V713" s="4">
        <f t="shared" ca="1" si="206"/>
        <v>0</v>
      </c>
      <c r="W713" s="13">
        <f t="shared" ca="1" si="207"/>
        <v>11665.773844587744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10</v>
      </c>
      <c r="O714" s="94">
        <f t="shared" ca="1" si="199"/>
        <v>2.9368512833837688</v>
      </c>
      <c r="P714" s="94">
        <f t="shared" ca="1" si="200"/>
        <v>29.368512833837684</v>
      </c>
      <c r="Q714" s="94">
        <f t="shared" ca="1" si="201"/>
        <v>29.368512833837684</v>
      </c>
      <c r="R714" s="94">
        <f t="shared" ca="1" si="202"/>
        <v>2.9368512833837683</v>
      </c>
      <c r="S714" s="94">
        <f t="shared" ca="1" si="203"/>
        <v>2.9368512833837688</v>
      </c>
      <c r="T714" s="4">
        <f t="shared" ca="1" si="204"/>
        <v>0</v>
      </c>
      <c r="U714" s="46">
        <f t="shared" ca="1" si="205"/>
        <v>1385.3761939141041</v>
      </c>
      <c r="V714" s="4">
        <f t="shared" ca="1" si="206"/>
        <v>0</v>
      </c>
      <c r="W714" s="13">
        <f t="shared" ca="1" si="207"/>
        <v>11143.866080605436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10</v>
      </c>
      <c r="O715" s="94">
        <f t="shared" ca="1" si="199"/>
        <v>2.9368512833837688</v>
      </c>
      <c r="P715" s="94">
        <f t="shared" ca="1" si="200"/>
        <v>29.368512833837684</v>
      </c>
      <c r="Q715" s="94">
        <f t="shared" ca="1" si="201"/>
        <v>29.368512833837684</v>
      </c>
      <c r="R715" s="94">
        <f t="shared" ca="1" si="202"/>
        <v>2.9368512833837683</v>
      </c>
      <c r="S715" s="94">
        <f t="shared" ca="1" si="203"/>
        <v>2.9368512833837688</v>
      </c>
      <c r="T715" s="4">
        <f t="shared" ca="1" si="204"/>
        <v>0</v>
      </c>
      <c r="U715" s="46">
        <f t="shared" ca="1" si="205"/>
        <v>1372.3761939141041</v>
      </c>
      <c r="V715" s="4">
        <f t="shared" ca="1" si="206"/>
        <v>0</v>
      </c>
      <c r="W715" s="13">
        <f t="shared" ca="1" si="207"/>
        <v>10621.958316623128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10</v>
      </c>
      <c r="O716" s="94">
        <f t="shared" ca="1" si="199"/>
        <v>2.9368512833837688</v>
      </c>
      <c r="P716" s="94">
        <f t="shared" ca="1" si="200"/>
        <v>29.368512833837684</v>
      </c>
      <c r="Q716" s="94">
        <f t="shared" ca="1" si="201"/>
        <v>29.368512833837684</v>
      </c>
      <c r="R716" s="94">
        <f t="shared" ca="1" si="202"/>
        <v>2.9368512833837683</v>
      </c>
      <c r="S716" s="94">
        <f t="shared" ca="1" si="203"/>
        <v>2.9368512833837688</v>
      </c>
      <c r="T716" s="4">
        <f t="shared" ca="1" si="204"/>
        <v>6.947621777487932E-2</v>
      </c>
      <c r="U716" s="46">
        <f t="shared" ca="1" si="205"/>
        <v>1359.3761939141041</v>
      </c>
      <c r="V716" s="4">
        <f t="shared" ca="1" si="206"/>
        <v>32.15835851842877</v>
      </c>
      <c r="W716" s="13">
        <f t="shared" ca="1" si="207"/>
        <v>10100.050552640821</v>
      </c>
      <c r="X716" s="4">
        <f t="shared" ca="1" si="208"/>
        <v>238.93389348747237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10</v>
      </c>
      <c r="O717" s="94">
        <f t="shared" ca="1" si="199"/>
        <v>2.9368512833837688</v>
      </c>
      <c r="P717" s="94">
        <f t="shared" ca="1" si="200"/>
        <v>29.368512833837684</v>
      </c>
      <c r="Q717" s="94">
        <f t="shared" ca="1" si="201"/>
        <v>29.368512833837684</v>
      </c>
      <c r="R717" s="94">
        <f t="shared" ca="1" si="202"/>
        <v>2.9368512833837683</v>
      </c>
      <c r="S717" s="94">
        <f t="shared" ca="1" si="203"/>
        <v>2.9368512833837688</v>
      </c>
      <c r="T717" s="4">
        <f t="shared" ca="1" si="204"/>
        <v>1.4035599550480684E-3</v>
      </c>
      <c r="U717" s="46">
        <f t="shared" ca="1" si="205"/>
        <v>1346.3761939141041</v>
      </c>
      <c r="V717" s="4">
        <f t="shared" ca="1" si="206"/>
        <v>0.64345093702891898</v>
      </c>
      <c r="W717" s="13">
        <f t="shared" ca="1" si="207"/>
        <v>9578.1427886585134</v>
      </c>
      <c r="X717" s="4">
        <f t="shared" ca="1" si="208"/>
        <v>4.5775207406499154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2.9368512833837688</v>
      </c>
      <c r="P718" s="94">
        <f t="shared" ca="1" si="200"/>
        <v>29.368512833837684</v>
      </c>
      <c r="Q718" s="94">
        <f t="shared" ca="1" si="201"/>
        <v>29.368512833837684</v>
      </c>
      <c r="R718" s="94">
        <f t="shared" ca="1" si="202"/>
        <v>2.9368512833837683</v>
      </c>
      <c r="S718" s="94">
        <f t="shared" ca="1" si="203"/>
        <v>2.9368512833837688</v>
      </c>
      <c r="T718" s="4">
        <f t="shared" ca="1" si="204"/>
        <v>7.088686641656917E-6</v>
      </c>
      <c r="U718" s="46">
        <f t="shared" ca="1" si="205"/>
        <v>1333.3761939141041</v>
      </c>
      <c r="V718" s="4">
        <f t="shared" ca="1" si="206"/>
        <v>3.2183740687107654E-3</v>
      </c>
      <c r="W718" s="13">
        <f t="shared" ca="1" si="207"/>
        <v>9056.2350246762053</v>
      </c>
      <c r="X718" s="4">
        <f t="shared" ca="1" si="208"/>
        <v>2.1859061303629142E-2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10</v>
      </c>
      <c r="O719" s="94">
        <f t="shared" ca="1" si="199"/>
        <v>2.9368512833837688</v>
      </c>
      <c r="P719" s="94">
        <f t="shared" ca="1" si="200"/>
        <v>29.368512833837684</v>
      </c>
      <c r="Q719" s="94">
        <f t="shared" ca="1" si="201"/>
        <v>29.368512833837684</v>
      </c>
      <c r="R719" s="94">
        <f t="shared" ca="1" si="202"/>
        <v>2.9368512833837683</v>
      </c>
      <c r="S719" s="94">
        <f t="shared" ca="1" si="203"/>
        <v>2.9368512833837688</v>
      </c>
      <c r="T719" s="4">
        <f t="shared" ca="1" si="204"/>
        <v>0</v>
      </c>
      <c r="U719" s="46">
        <f t="shared" ca="1" si="205"/>
        <v>1359.3761939141041</v>
      </c>
      <c r="V719" s="4">
        <f t="shared" ca="1" si="206"/>
        <v>0</v>
      </c>
      <c r="W719" s="13">
        <f t="shared" ca="1" si="207"/>
        <v>12330.764598958202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10</v>
      </c>
      <c r="O720" s="94">
        <f t="shared" ca="1" si="199"/>
        <v>2.9368512833837688</v>
      </c>
      <c r="P720" s="94">
        <f t="shared" ca="1" si="200"/>
        <v>29.368512833837684</v>
      </c>
      <c r="Q720" s="94">
        <f t="shared" ca="1" si="201"/>
        <v>29.368512833837684</v>
      </c>
      <c r="R720" s="94">
        <f t="shared" ca="1" si="202"/>
        <v>2.9368512833837683</v>
      </c>
      <c r="S720" s="94">
        <f t="shared" ca="1" si="203"/>
        <v>2.9368512833837688</v>
      </c>
      <c r="T720" s="4">
        <f t="shared" ca="1" si="204"/>
        <v>0</v>
      </c>
      <c r="U720" s="46">
        <f t="shared" ca="1" si="205"/>
        <v>1346.3761939141041</v>
      </c>
      <c r="V720" s="4">
        <f t="shared" ca="1" si="206"/>
        <v>0</v>
      </c>
      <c r="W720" s="13">
        <f t="shared" ca="1" si="207"/>
        <v>11808.856834975893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10</v>
      </c>
      <c r="O721" s="94">
        <f t="shared" ca="1" si="199"/>
        <v>2.9368512833837688</v>
      </c>
      <c r="P721" s="94">
        <f t="shared" ca="1" si="200"/>
        <v>29.368512833837684</v>
      </c>
      <c r="Q721" s="94">
        <f t="shared" ca="1" si="201"/>
        <v>29.368512833837684</v>
      </c>
      <c r="R721" s="94">
        <f t="shared" ca="1" si="202"/>
        <v>2.9368512833837683</v>
      </c>
      <c r="S721" s="94">
        <f t="shared" ca="1" si="203"/>
        <v>2.9368512833837688</v>
      </c>
      <c r="T721" s="4">
        <f t="shared" ca="1" si="204"/>
        <v>0</v>
      </c>
      <c r="U721" s="46">
        <f t="shared" ca="1" si="205"/>
        <v>1333.3761939141041</v>
      </c>
      <c r="V721" s="4">
        <f t="shared" ca="1" si="206"/>
        <v>0</v>
      </c>
      <c r="W721" s="13">
        <f t="shared" ca="1" si="207"/>
        <v>11286.949070993585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11</v>
      </c>
      <c r="O722" s="94">
        <f t="shared" ca="1" si="199"/>
        <v>3.1980795575484313</v>
      </c>
      <c r="P722" s="94">
        <f t="shared" ca="1" si="200"/>
        <v>29.890969382167007</v>
      </c>
      <c r="Q722" s="94">
        <f t="shared" ca="1" si="201"/>
        <v>29.368512833837684</v>
      </c>
      <c r="R722" s="94">
        <f t="shared" ca="1" si="202"/>
        <v>2.9629741108002348</v>
      </c>
      <c r="S722" s="94">
        <f t="shared" ca="1" si="203"/>
        <v>3.1980795575484313</v>
      </c>
      <c r="T722" s="4">
        <f t="shared" ca="1" si="204"/>
        <v>0</v>
      </c>
      <c r="U722" s="46">
        <f t="shared" ca="1" si="205"/>
        <v>1411.8424403085426</v>
      </c>
      <c r="V722" s="4">
        <f t="shared" ca="1" si="206"/>
        <v>0</v>
      </c>
      <c r="W722" s="13">
        <f t="shared" ca="1" si="207"/>
        <v>10765.041307011277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11</v>
      </c>
      <c r="O723" s="94">
        <f t="shared" ca="1" si="199"/>
        <v>3.1980795575484313</v>
      </c>
      <c r="P723" s="94">
        <f t="shared" ca="1" si="200"/>
        <v>31.980795575484319</v>
      </c>
      <c r="Q723" s="94">
        <f t="shared" ca="1" si="201"/>
        <v>30.674654204660996</v>
      </c>
      <c r="R723" s="94">
        <f t="shared" ca="1" si="202"/>
        <v>3.1327724890072659</v>
      </c>
      <c r="S723" s="94">
        <f t="shared" ca="1" si="203"/>
        <v>3.1980795575484313</v>
      </c>
      <c r="T723" s="4">
        <f t="shared" ca="1" si="204"/>
        <v>0</v>
      </c>
      <c r="U723" s="46">
        <f t="shared" ca="1" si="205"/>
        <v>1398.8424403085426</v>
      </c>
      <c r="V723" s="4">
        <f t="shared" ca="1" si="206"/>
        <v>0</v>
      </c>
      <c r="W723" s="13">
        <f t="shared" ca="1" si="207"/>
        <v>10243.133543028969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11</v>
      </c>
      <c r="O724" s="94">
        <f t="shared" ca="1" si="199"/>
        <v>3.1980795575484313</v>
      </c>
      <c r="P724" s="94">
        <f t="shared" ca="1" si="200"/>
        <v>31.980795575484319</v>
      </c>
      <c r="Q724" s="94">
        <f t="shared" ca="1" si="201"/>
        <v>31.980795575484319</v>
      </c>
      <c r="R724" s="94">
        <f t="shared" ca="1" si="202"/>
        <v>3.1980795575484318</v>
      </c>
      <c r="S724" s="94">
        <f t="shared" ca="1" si="203"/>
        <v>3.1980795575484313</v>
      </c>
      <c r="T724" s="4">
        <f t="shared" ca="1" si="204"/>
        <v>7.6420219597586429E-4</v>
      </c>
      <c r="U724" s="46">
        <f t="shared" ca="1" si="205"/>
        <v>1385.8424403085426</v>
      </c>
      <c r="V724" s="4">
        <f t="shared" ca="1" si="206"/>
        <v>0.33115618830076604</v>
      </c>
      <c r="W724" s="13">
        <f t="shared" ca="1" si="207"/>
        <v>9721.2257790466629</v>
      </c>
      <c r="X724" s="4">
        <f t="shared" ca="1" si="208"/>
        <v>2.3229509942584157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11</v>
      </c>
      <c r="O725" s="94">
        <f t="shared" ca="1" si="199"/>
        <v>3.1980795575484313</v>
      </c>
      <c r="P725" s="94">
        <f t="shared" ca="1" si="200"/>
        <v>31.980795575484319</v>
      </c>
      <c r="Q725" s="94">
        <f t="shared" ca="1" si="201"/>
        <v>31.980795575484319</v>
      </c>
      <c r="R725" s="94">
        <f t="shared" ca="1" si="202"/>
        <v>3.1980795575484318</v>
      </c>
      <c r="S725" s="94">
        <f t="shared" ca="1" si="203"/>
        <v>3.1980795575484313</v>
      </c>
      <c r="T725" s="4">
        <f t="shared" ca="1" si="204"/>
        <v>1.5438428201532626E-5</v>
      </c>
      <c r="U725" s="46">
        <f t="shared" ca="1" si="205"/>
        <v>1372.8424403085426</v>
      </c>
      <c r="V725" s="4">
        <f t="shared" ca="1" si="206"/>
        <v>6.6272677290640869E-3</v>
      </c>
      <c r="W725" s="13">
        <f t="shared" ca="1" si="207"/>
        <v>9199.3180150643548</v>
      </c>
      <c r="X725" s="4">
        <f t="shared" ca="1" si="208"/>
        <v>4.4408842282681667E-2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3.1980795575484313</v>
      </c>
      <c r="P726" s="94">
        <f t="shared" ca="1" si="200"/>
        <v>31.980795575484319</v>
      </c>
      <c r="Q726" s="94">
        <f t="shared" ca="1" si="201"/>
        <v>31.980795575484319</v>
      </c>
      <c r="R726" s="94">
        <f t="shared" ca="1" si="202"/>
        <v>3.1980795575484318</v>
      </c>
      <c r="S726" s="94">
        <f t="shared" ca="1" si="203"/>
        <v>3.1980795575484313</v>
      </c>
      <c r="T726" s="4">
        <f t="shared" ca="1" si="204"/>
        <v>7.7971859603700204E-8</v>
      </c>
      <c r="U726" s="46">
        <f t="shared" ca="1" si="205"/>
        <v>1359.8424403085426</v>
      </c>
      <c r="V726" s="4">
        <f t="shared" ca="1" si="206"/>
        <v>3.3154098242687343E-5</v>
      </c>
      <c r="W726" s="13">
        <f t="shared" ca="1" si="207"/>
        <v>8677.4102510820467</v>
      </c>
      <c r="X726" s="4">
        <f t="shared" ca="1" si="208"/>
        <v>2.1156253359117129E-4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10</v>
      </c>
      <c r="O727" s="94">
        <f t="shared" ca="1" si="199"/>
        <v>2.9368512833837688</v>
      </c>
      <c r="P727" s="94">
        <f t="shared" ca="1" si="200"/>
        <v>29.368512833837684</v>
      </c>
      <c r="Q727" s="94">
        <f t="shared" ca="1" si="201"/>
        <v>29.368512833837684</v>
      </c>
      <c r="R727" s="94">
        <f t="shared" ca="1" si="202"/>
        <v>2.9368512833837683</v>
      </c>
      <c r="S727" s="94">
        <f t="shared" ca="1" si="203"/>
        <v>2.9368512833837688</v>
      </c>
      <c r="T727" s="4">
        <f t="shared" ca="1" si="204"/>
        <v>0</v>
      </c>
      <c r="U727" s="46">
        <f t="shared" ca="1" si="205"/>
        <v>1359.3761939141041</v>
      </c>
      <c r="V727" s="4">
        <f t="shared" ca="1" si="206"/>
        <v>0</v>
      </c>
      <c r="W727" s="13">
        <f t="shared" ca="1" si="207"/>
        <v>4032.179121470313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10</v>
      </c>
      <c r="O728" s="94">
        <f t="shared" ca="1" si="199"/>
        <v>2.9368512833837688</v>
      </c>
      <c r="P728" s="94">
        <f t="shared" ca="1" si="200"/>
        <v>29.368512833837684</v>
      </c>
      <c r="Q728" s="94">
        <f t="shared" ca="1" si="201"/>
        <v>29.368512833837684</v>
      </c>
      <c r="R728" s="94">
        <f t="shared" ca="1" si="202"/>
        <v>2.9368512833837683</v>
      </c>
      <c r="S728" s="94">
        <f t="shared" ca="1" si="203"/>
        <v>2.9368512833837688</v>
      </c>
      <c r="T728" s="4">
        <f t="shared" ca="1" si="204"/>
        <v>0</v>
      </c>
      <c r="U728" s="46">
        <f t="shared" ca="1" si="205"/>
        <v>1346.3761939141041</v>
      </c>
      <c r="V728" s="4">
        <f t="shared" ca="1" si="206"/>
        <v>0</v>
      </c>
      <c r="W728" s="13">
        <f t="shared" ca="1" si="207"/>
        <v>3510.2713574880054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10</v>
      </c>
      <c r="O729" s="94">
        <f t="shared" ca="1" si="199"/>
        <v>2.9368512833837688</v>
      </c>
      <c r="P729" s="94">
        <f t="shared" ca="1" si="200"/>
        <v>29.368512833837684</v>
      </c>
      <c r="Q729" s="94">
        <f t="shared" ca="1" si="201"/>
        <v>29.368512833837684</v>
      </c>
      <c r="R729" s="94">
        <f t="shared" ca="1" si="202"/>
        <v>2.9368512833837683</v>
      </c>
      <c r="S729" s="94">
        <f t="shared" ca="1" si="203"/>
        <v>2.9368512833837688</v>
      </c>
      <c r="T729" s="4">
        <f t="shared" ca="1" si="204"/>
        <v>0</v>
      </c>
      <c r="U729" s="46">
        <f t="shared" ca="1" si="205"/>
        <v>1333.3761939141041</v>
      </c>
      <c r="V729" s="4">
        <f t="shared" ca="1" si="206"/>
        <v>0</v>
      </c>
      <c r="W729" s="13">
        <f t="shared" ca="1" si="207"/>
        <v>2988.3635935056977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11</v>
      </c>
      <c r="O730" s="94">
        <f t="shared" ca="1" si="199"/>
        <v>3.1980795575484313</v>
      </c>
      <c r="P730" s="94">
        <f t="shared" ca="1" si="200"/>
        <v>29.890969382167007</v>
      </c>
      <c r="Q730" s="94">
        <f t="shared" ca="1" si="201"/>
        <v>29.368512833837684</v>
      </c>
      <c r="R730" s="94">
        <f t="shared" ca="1" si="202"/>
        <v>2.9629741108002348</v>
      </c>
      <c r="S730" s="94">
        <f t="shared" ca="1" si="203"/>
        <v>3.1980795575484313</v>
      </c>
      <c r="T730" s="4">
        <f t="shared" ca="1" si="204"/>
        <v>0</v>
      </c>
      <c r="U730" s="46">
        <f t="shared" ca="1" si="205"/>
        <v>1411.8424403085426</v>
      </c>
      <c r="V730" s="4">
        <f t="shared" ca="1" si="206"/>
        <v>0</v>
      </c>
      <c r="W730" s="13">
        <f t="shared" ca="1" si="207"/>
        <v>2466.4558295233896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11</v>
      </c>
      <c r="O731" s="94">
        <f t="shared" ca="1" si="199"/>
        <v>3.1980795575484313</v>
      </c>
      <c r="P731" s="94">
        <f t="shared" ca="1" si="200"/>
        <v>31.980795575484319</v>
      </c>
      <c r="Q731" s="94">
        <f t="shared" ca="1" si="201"/>
        <v>30.674654204660996</v>
      </c>
      <c r="R731" s="94">
        <f t="shared" ca="1" si="202"/>
        <v>3.1327724890072659</v>
      </c>
      <c r="S731" s="94">
        <f t="shared" ca="1" si="203"/>
        <v>3.1980795575484313</v>
      </c>
      <c r="T731" s="4">
        <f t="shared" ca="1" si="204"/>
        <v>0</v>
      </c>
      <c r="U731" s="46">
        <f t="shared" ca="1" si="205"/>
        <v>1398.8424403085426</v>
      </c>
      <c r="V731" s="4">
        <f t="shared" ca="1" si="206"/>
        <v>0</v>
      </c>
      <c r="W731" s="13">
        <f t="shared" ca="1" si="207"/>
        <v>1944.548065541082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11</v>
      </c>
      <c r="O732" s="94">
        <f t="shared" ca="1" si="199"/>
        <v>3.1980795575484313</v>
      </c>
      <c r="P732" s="94">
        <f t="shared" ca="1" si="200"/>
        <v>31.980795575484319</v>
      </c>
      <c r="Q732" s="94">
        <f t="shared" ca="1" si="201"/>
        <v>31.980795575484319</v>
      </c>
      <c r="R732" s="94">
        <f t="shared" ca="1" si="202"/>
        <v>3.1980795575484318</v>
      </c>
      <c r="S732" s="94">
        <f t="shared" ca="1" si="203"/>
        <v>3.1980795575484313</v>
      </c>
      <c r="T732" s="4">
        <f t="shared" ca="1" si="204"/>
        <v>3.981895652716342E-3</v>
      </c>
      <c r="U732" s="46">
        <f t="shared" ca="1" si="205"/>
        <v>1385.8424403085426</v>
      </c>
      <c r="V732" s="4">
        <f t="shared" ca="1" si="206"/>
        <v>1.7254980337776742</v>
      </c>
      <c r="W732" s="13">
        <f t="shared" ca="1" si="207"/>
        <v>1422.6403015587741</v>
      </c>
      <c r="X732" s="4">
        <f t="shared" ca="1" si="208"/>
        <v>1.7713146687627896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11</v>
      </c>
      <c r="O733" s="94">
        <f t="shared" ca="1" si="199"/>
        <v>3.1980795575484313</v>
      </c>
      <c r="P733" s="94">
        <f t="shared" ca="1" si="200"/>
        <v>31.980795575484319</v>
      </c>
      <c r="Q733" s="94">
        <f t="shared" ca="1" si="201"/>
        <v>31.980795575484319</v>
      </c>
      <c r="R733" s="94">
        <f t="shared" ca="1" si="202"/>
        <v>3.1980795575484318</v>
      </c>
      <c r="S733" s="94">
        <f t="shared" ca="1" si="203"/>
        <v>3.1980795575484313</v>
      </c>
      <c r="T733" s="4">
        <f t="shared" ca="1" si="204"/>
        <v>8.0442336418512026E-5</v>
      </c>
      <c r="U733" s="46">
        <f t="shared" ca="1" si="205"/>
        <v>1372.8424403085426</v>
      </c>
      <c r="V733" s="4">
        <f t="shared" ca="1" si="206"/>
        <v>3.4531552904070742E-2</v>
      </c>
      <c r="W733" s="13">
        <f t="shared" ca="1" si="207"/>
        <v>900.73253757646648</v>
      </c>
      <c r="X733" s="4">
        <f t="shared" ca="1" si="208"/>
        <v>2.265641879977805E-2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3.1980795575484313</v>
      </c>
      <c r="P734" s="94">
        <f t="shared" ca="1" si="200"/>
        <v>31.980795575484319</v>
      </c>
      <c r="Q734" s="94">
        <f t="shared" ca="1" si="201"/>
        <v>31.980795575484319</v>
      </c>
      <c r="R734" s="94">
        <f t="shared" ca="1" si="202"/>
        <v>3.1980795575484318</v>
      </c>
      <c r="S734" s="94">
        <f t="shared" ca="1" si="203"/>
        <v>3.1980795575484313</v>
      </c>
      <c r="T734" s="4">
        <f t="shared" ca="1" si="204"/>
        <v>4.0627442635612178E-7</v>
      </c>
      <c r="U734" s="46">
        <f t="shared" ca="1" si="205"/>
        <v>1359.8424403085426</v>
      </c>
      <c r="V734" s="4">
        <f t="shared" ca="1" si="206"/>
        <v>1.727503013697918E-4</v>
      </c>
      <c r="W734" s="13">
        <f t="shared" ca="1" si="207"/>
        <v>378.82477359415867</v>
      </c>
      <c r="X734" s="4">
        <f t="shared" ca="1" si="208"/>
        <v>4.8124762005431683E-5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3.1980795575484313</v>
      </c>
      <c r="P735" s="94">
        <f t="shared" ca="1" si="200"/>
        <v>31.980795575484319</v>
      </c>
      <c r="Q735" s="94">
        <f t="shared" ca="1" si="201"/>
        <v>31.980795575484319</v>
      </c>
      <c r="R735" s="94">
        <f t="shared" ca="1" si="202"/>
        <v>3.1980795575484318</v>
      </c>
      <c r="S735" s="94">
        <f t="shared" ca="1" si="203"/>
        <v>3.1980795575484313</v>
      </c>
      <c r="T735" s="4">
        <f t="shared" ca="1" si="204"/>
        <v>0</v>
      </c>
      <c r="U735" s="46">
        <f t="shared" ca="1" si="205"/>
        <v>1385.8424403085426</v>
      </c>
      <c r="V735" s="4">
        <f t="shared" ca="1" si="206"/>
        <v>0</v>
      </c>
      <c r="W735" s="13">
        <f t="shared" ca="1" si="207"/>
        <v>3653.3543478761544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3.1980795575484313</v>
      </c>
      <c r="P736" s="94">
        <f t="shared" ca="1" si="200"/>
        <v>31.980795575484319</v>
      </c>
      <c r="Q736" s="94">
        <f t="shared" ca="1" si="201"/>
        <v>31.980795575484319</v>
      </c>
      <c r="R736" s="94">
        <f t="shared" ca="1" si="202"/>
        <v>3.1980795575484318</v>
      </c>
      <c r="S736" s="94">
        <f t="shared" ca="1" si="203"/>
        <v>3.1980795575484313</v>
      </c>
      <c r="T736" s="4">
        <f t="shared" ca="1" si="204"/>
        <v>0</v>
      </c>
      <c r="U736" s="46">
        <f t="shared" ca="1" si="205"/>
        <v>1372.8424403085426</v>
      </c>
      <c r="V736" s="4">
        <f t="shared" ca="1" si="206"/>
        <v>0</v>
      </c>
      <c r="W736" s="13">
        <f t="shared" ca="1" si="207"/>
        <v>3131.4465838938468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3.1980795575484313</v>
      </c>
      <c r="P737" s="94">
        <f t="shared" ca="1" si="200"/>
        <v>31.980795575484319</v>
      </c>
      <c r="Q737" s="94">
        <f t="shared" ca="1" si="201"/>
        <v>31.980795575484319</v>
      </c>
      <c r="R737" s="94">
        <f t="shared" ca="1" si="202"/>
        <v>3.1980795575484318</v>
      </c>
      <c r="S737" s="94">
        <f t="shared" ca="1" si="203"/>
        <v>3.1980795575484313</v>
      </c>
      <c r="T737" s="4">
        <f t="shared" ca="1" si="204"/>
        <v>0</v>
      </c>
      <c r="U737" s="46">
        <f t="shared" ca="1" si="205"/>
        <v>1359.8424403085426</v>
      </c>
      <c r="V737" s="4">
        <f t="shared" ca="1" si="206"/>
        <v>0</v>
      </c>
      <c r="W737" s="13">
        <f t="shared" ca="1" si="207"/>
        <v>2609.5388199115391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3.1980795575484313</v>
      </c>
      <c r="P738" s="94">
        <f t="shared" ca="1" si="200"/>
        <v>31.980795575484319</v>
      </c>
      <c r="Q738" s="94">
        <f t="shared" ca="1" si="201"/>
        <v>31.980795575484319</v>
      </c>
      <c r="R738" s="94">
        <f t="shared" ca="1" si="202"/>
        <v>3.1980795575484318</v>
      </c>
      <c r="S738" s="94">
        <f t="shared" ca="1" si="203"/>
        <v>3.1980795575484313</v>
      </c>
      <c r="T738" s="4">
        <f t="shared" ca="1" si="204"/>
        <v>0</v>
      </c>
      <c r="U738" s="46">
        <f t="shared" ca="1" si="205"/>
        <v>1346.8424403085426</v>
      </c>
      <c r="V738" s="4">
        <f t="shared" ca="1" si="206"/>
        <v>0</v>
      </c>
      <c r="W738" s="13">
        <f t="shared" ca="1" si="207"/>
        <v>2087.631055929231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3.1980795575484313</v>
      </c>
      <c r="P739" s="94">
        <f t="shared" ca="1" si="200"/>
        <v>31.980795575484319</v>
      </c>
      <c r="Q739" s="94">
        <f t="shared" ca="1" si="201"/>
        <v>31.980795575484319</v>
      </c>
      <c r="R739" s="94">
        <f t="shared" ca="1" si="202"/>
        <v>3.1980795575484318</v>
      </c>
      <c r="S739" s="94">
        <f t="shared" ca="1" si="203"/>
        <v>3.1980795575484313</v>
      </c>
      <c r="T739" s="4">
        <f t="shared" ca="1" si="204"/>
        <v>0</v>
      </c>
      <c r="U739" s="46">
        <f t="shared" ca="1" si="205"/>
        <v>1333.8424403085426</v>
      </c>
      <c r="V739" s="4">
        <f t="shared" ca="1" si="206"/>
        <v>0</v>
      </c>
      <c r="W739" s="13">
        <f t="shared" ca="1" si="207"/>
        <v>1565.7232919469234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3.4441426487628841</v>
      </c>
      <c r="P740" s="94">
        <f t="shared" ca="1" si="200"/>
        <v>33.211111031556577</v>
      </c>
      <c r="Q740" s="94">
        <f t="shared" ca="1" si="201"/>
        <v>31.980795575484319</v>
      </c>
      <c r="R740" s="94">
        <f t="shared" ca="1" si="202"/>
        <v>3.2595953303520444</v>
      </c>
      <c r="S740" s="94">
        <f t="shared" ca="1" si="203"/>
        <v>3.4441426487628841</v>
      </c>
      <c r="T740" s="4">
        <f t="shared" ca="1" si="204"/>
        <v>4.331582073547796E-5</v>
      </c>
      <c r="U740" s="46">
        <f t="shared" ca="1" si="205"/>
        <v>1406.9987624048697</v>
      </c>
      <c r="V740" s="4">
        <f t="shared" ca="1" si="206"/>
        <v>1.7695348997597379E-2</v>
      </c>
      <c r="W740" s="13">
        <f t="shared" ca="1" si="207"/>
        <v>1043.8155279646155</v>
      </c>
      <c r="X740" s="4">
        <f t="shared" ca="1" si="208"/>
        <v>1.3127715922702584E-2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3.4441426487628841</v>
      </c>
      <c r="P741" s="94">
        <f t="shared" ca="1" si="200"/>
        <v>34.441426487628839</v>
      </c>
      <c r="Q741" s="94">
        <f t="shared" ca="1" si="201"/>
        <v>33.949300305199934</v>
      </c>
      <c r="R741" s="94">
        <f t="shared" ca="1" si="202"/>
        <v>3.4195363396414384</v>
      </c>
      <c r="S741" s="94">
        <f t="shared" ca="1" si="203"/>
        <v>3.4441426487628841</v>
      </c>
      <c r="T741" s="4">
        <f t="shared" ca="1" si="204"/>
        <v>8.750670855652122E-7</v>
      </c>
      <c r="U741" s="46">
        <f t="shared" ca="1" si="205"/>
        <v>1393.9987624048697</v>
      </c>
      <c r="V741" s="4">
        <f t="shared" ca="1" si="206"/>
        <v>3.5417883598326056E-4</v>
      </c>
      <c r="W741" s="13">
        <f t="shared" ca="1" si="207"/>
        <v>521.90776398230776</v>
      </c>
      <c r="X741" s="4">
        <f t="shared" ca="1" si="208"/>
        <v>1.3260319113841008E-4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3.4441426487628841</v>
      </c>
      <c r="P742" s="94">
        <f t="shared" ca="1" si="200"/>
        <v>34.441426487628839</v>
      </c>
      <c r="Q742" s="94">
        <f t="shared" ca="1" si="201"/>
        <v>34.441426487628839</v>
      </c>
      <c r="R742" s="94">
        <f t="shared" ca="1" si="202"/>
        <v>3.4441426487628837</v>
      </c>
      <c r="S742" s="94">
        <f t="shared" ca="1" si="203"/>
        <v>3.4441426487628841</v>
      </c>
      <c r="T742" s="4">
        <f t="shared" ca="1" si="204"/>
        <v>4.4195307351778426E-9</v>
      </c>
      <c r="U742" s="46">
        <f t="shared" ca="1" si="205"/>
        <v>1380.9987624048697</v>
      </c>
      <c r="V742" s="4">
        <f t="shared" ca="1" si="206"/>
        <v>1.7721003739154585E-6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2.6919325784056793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26.919325784056799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26.919325784056799</v>
      </c>
      <c r="R743" s="94">
        <f t="shared" ref="R743:R806" ca="1" si="221">(P743+Q743)/20</f>
        <v>2.6919325784056798</v>
      </c>
      <c r="S743" s="94">
        <f t="shared" ref="S743:S806" ca="1" si="222">R743*Set2ConserveTP + O743*(1-Set2ConserveTP)</f>
        <v>2.6919325784056793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1338.6205662441378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12709.58937255236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9</v>
      </c>
      <c r="O744" s="94">
        <f t="shared" ca="1" si="218"/>
        <v>2.6919325784056793</v>
      </c>
      <c r="P744" s="94">
        <f t="shared" ca="1" si="219"/>
        <v>26.919325784056799</v>
      </c>
      <c r="Q744" s="94">
        <f t="shared" ca="1" si="220"/>
        <v>26.919325784056799</v>
      </c>
      <c r="R744" s="94">
        <f t="shared" ca="1" si="221"/>
        <v>2.6919325784056798</v>
      </c>
      <c r="S744" s="94">
        <f t="shared" ca="1" si="222"/>
        <v>2.6919325784056793</v>
      </c>
      <c r="T744" s="4">
        <f t="shared" ca="1" si="223"/>
        <v>0</v>
      </c>
      <c r="U744" s="46">
        <f t="shared" ca="1" si="224"/>
        <v>1325.6205662441378</v>
      </c>
      <c r="V744" s="4">
        <f t="shared" ca="1" si="225"/>
        <v>0</v>
      </c>
      <c r="W744" s="13">
        <f t="shared" ca="1" si="226"/>
        <v>12187.681608570052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10</v>
      </c>
      <c r="O745" s="94">
        <f t="shared" ca="1" si="218"/>
        <v>2.9368512833837688</v>
      </c>
      <c r="P745" s="94">
        <f t="shared" ca="1" si="219"/>
        <v>29.368512833837684</v>
      </c>
      <c r="Q745" s="94">
        <f t="shared" ca="1" si="220"/>
        <v>27.409163194012979</v>
      </c>
      <c r="R745" s="94">
        <f t="shared" ca="1" si="221"/>
        <v>2.8388838013925328</v>
      </c>
      <c r="S745" s="94">
        <f t="shared" ca="1" si="222"/>
        <v>2.9368512833837688</v>
      </c>
      <c r="T745" s="4">
        <f t="shared" ca="1" si="223"/>
        <v>0</v>
      </c>
      <c r="U745" s="46">
        <f t="shared" ca="1" si="224"/>
        <v>1398.3761939141041</v>
      </c>
      <c r="V745" s="4">
        <f t="shared" ca="1" si="225"/>
        <v>0</v>
      </c>
      <c r="W745" s="13">
        <f t="shared" ca="1" si="226"/>
        <v>11665.773844587744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10</v>
      </c>
      <c r="O746" s="94">
        <f t="shared" ca="1" si="218"/>
        <v>2.9368512833837688</v>
      </c>
      <c r="P746" s="94">
        <f t="shared" ca="1" si="219"/>
        <v>29.368512833837684</v>
      </c>
      <c r="Q746" s="94">
        <f t="shared" ca="1" si="220"/>
        <v>29.368512833837684</v>
      </c>
      <c r="R746" s="94">
        <f t="shared" ca="1" si="221"/>
        <v>2.9368512833837683</v>
      </c>
      <c r="S746" s="94">
        <f t="shared" ca="1" si="222"/>
        <v>2.9368512833837688</v>
      </c>
      <c r="T746" s="4">
        <f t="shared" ca="1" si="223"/>
        <v>0</v>
      </c>
      <c r="U746" s="46">
        <f t="shared" ca="1" si="224"/>
        <v>1385.3761939141041</v>
      </c>
      <c r="V746" s="4">
        <f t="shared" ca="1" si="225"/>
        <v>0</v>
      </c>
      <c r="W746" s="13">
        <f t="shared" ca="1" si="226"/>
        <v>11143.866080605436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10</v>
      </c>
      <c r="O747" s="94">
        <f t="shared" ca="1" si="218"/>
        <v>2.9368512833837688</v>
      </c>
      <c r="P747" s="94">
        <f t="shared" ca="1" si="219"/>
        <v>29.368512833837684</v>
      </c>
      <c r="Q747" s="94">
        <f t="shared" ca="1" si="220"/>
        <v>29.368512833837684</v>
      </c>
      <c r="R747" s="94">
        <f t="shared" ca="1" si="221"/>
        <v>2.9368512833837683</v>
      </c>
      <c r="S747" s="94">
        <f t="shared" ca="1" si="222"/>
        <v>2.9368512833837688</v>
      </c>
      <c r="T747" s="4">
        <f t="shared" ca="1" si="223"/>
        <v>4.7228215453710094E-2</v>
      </c>
      <c r="U747" s="46">
        <f t="shared" ca="1" si="224"/>
        <v>1372.3761939141041</v>
      </c>
      <c r="V747" s="4">
        <f t="shared" ca="1" si="225"/>
        <v>22.069513337781206</v>
      </c>
      <c r="W747" s="13">
        <f t="shared" ca="1" si="226"/>
        <v>10621.958316623128</v>
      </c>
      <c r="X747" s="4">
        <f t="shared" ca="1" si="227"/>
        <v>170.81427948227901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10</v>
      </c>
      <c r="O748" s="94">
        <f t="shared" ca="1" si="218"/>
        <v>2.9368512833837688</v>
      </c>
      <c r="P748" s="94">
        <f t="shared" ca="1" si="219"/>
        <v>29.368512833837684</v>
      </c>
      <c r="Q748" s="94">
        <f t="shared" ca="1" si="220"/>
        <v>29.368512833837684</v>
      </c>
      <c r="R748" s="94">
        <f t="shared" ca="1" si="221"/>
        <v>2.9368512833837683</v>
      </c>
      <c r="S748" s="94">
        <f t="shared" ca="1" si="222"/>
        <v>2.9368512833837688</v>
      </c>
      <c r="T748" s="4">
        <f t="shared" ca="1" si="223"/>
        <v>1.4311580440518224E-3</v>
      </c>
      <c r="U748" s="46">
        <f t="shared" ca="1" si="224"/>
        <v>1359.3761939141041</v>
      </c>
      <c r="V748" s="4">
        <f t="shared" ca="1" si="225"/>
        <v>0.66243809682156685</v>
      </c>
      <c r="W748" s="13">
        <f t="shared" ca="1" si="226"/>
        <v>10100.050552640821</v>
      </c>
      <c r="X748" s="4">
        <f t="shared" ca="1" si="227"/>
        <v>4.9218592291426928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10</v>
      </c>
      <c r="O749" s="94">
        <f t="shared" ca="1" si="218"/>
        <v>2.9368512833837688</v>
      </c>
      <c r="P749" s="94">
        <f t="shared" ca="1" si="219"/>
        <v>29.368512833837684</v>
      </c>
      <c r="Q749" s="94">
        <f t="shared" ca="1" si="220"/>
        <v>29.368512833837684</v>
      </c>
      <c r="R749" s="94">
        <f t="shared" ca="1" si="221"/>
        <v>2.9368512833837683</v>
      </c>
      <c r="S749" s="94">
        <f t="shared" ca="1" si="222"/>
        <v>2.9368512833837688</v>
      </c>
      <c r="T749" s="4">
        <f t="shared" ca="1" si="223"/>
        <v>1.4456141859109332E-5</v>
      </c>
      <c r="U749" s="46">
        <f t="shared" ca="1" si="224"/>
        <v>1346.3761939141041</v>
      </c>
      <c r="V749" s="4">
        <f t="shared" ca="1" si="225"/>
        <v>6.6273036585375615E-3</v>
      </c>
      <c r="W749" s="13">
        <f t="shared" ca="1" si="226"/>
        <v>9578.1427886585134</v>
      </c>
      <c r="X749" s="4">
        <f t="shared" ca="1" si="227"/>
        <v>4.7146749201450483E-2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2.9368512833837688</v>
      </c>
      <c r="P750" s="94">
        <f t="shared" ca="1" si="219"/>
        <v>29.368512833837684</v>
      </c>
      <c r="Q750" s="94">
        <f t="shared" ca="1" si="220"/>
        <v>29.368512833837684</v>
      </c>
      <c r="R750" s="94">
        <f t="shared" ca="1" si="221"/>
        <v>2.9368512833837683</v>
      </c>
      <c r="S750" s="94">
        <f t="shared" ca="1" si="222"/>
        <v>2.9368512833837688</v>
      </c>
      <c r="T750" s="4">
        <f t="shared" ca="1" si="223"/>
        <v>4.8673878313499477E-8</v>
      </c>
      <c r="U750" s="46">
        <f t="shared" ca="1" si="224"/>
        <v>1333.3761939141041</v>
      </c>
      <c r="V750" s="4">
        <f t="shared" ca="1" si="225"/>
        <v>2.2098698349449721E-5</v>
      </c>
      <c r="W750" s="13">
        <f t="shared" ca="1" si="226"/>
        <v>9056.2350246762053</v>
      </c>
      <c r="X750" s="4">
        <f t="shared" ca="1" si="227"/>
        <v>1.5009342967535629E-4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10</v>
      </c>
      <c r="O751" s="94">
        <f t="shared" ca="1" si="218"/>
        <v>2.9368512833837688</v>
      </c>
      <c r="P751" s="94">
        <f t="shared" ca="1" si="219"/>
        <v>29.368512833837684</v>
      </c>
      <c r="Q751" s="94">
        <f t="shared" ca="1" si="220"/>
        <v>29.368512833837684</v>
      </c>
      <c r="R751" s="94">
        <f t="shared" ca="1" si="221"/>
        <v>2.9368512833837683</v>
      </c>
      <c r="S751" s="94">
        <f t="shared" ca="1" si="222"/>
        <v>2.9368512833837688</v>
      </c>
      <c r="T751" s="4">
        <f t="shared" ca="1" si="223"/>
        <v>0</v>
      </c>
      <c r="U751" s="46">
        <f t="shared" ca="1" si="224"/>
        <v>1359.3761939141041</v>
      </c>
      <c r="V751" s="4">
        <f t="shared" ca="1" si="225"/>
        <v>0</v>
      </c>
      <c r="W751" s="13">
        <f t="shared" ca="1" si="226"/>
        <v>12330.764598958202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10</v>
      </c>
      <c r="O752" s="94">
        <f t="shared" ca="1" si="218"/>
        <v>2.9368512833837688</v>
      </c>
      <c r="P752" s="94">
        <f t="shared" ca="1" si="219"/>
        <v>29.368512833837684</v>
      </c>
      <c r="Q752" s="94">
        <f t="shared" ca="1" si="220"/>
        <v>29.368512833837684</v>
      </c>
      <c r="R752" s="94">
        <f t="shared" ca="1" si="221"/>
        <v>2.9368512833837683</v>
      </c>
      <c r="S752" s="94">
        <f t="shared" ca="1" si="222"/>
        <v>2.9368512833837688</v>
      </c>
      <c r="T752" s="4">
        <f t="shared" ca="1" si="223"/>
        <v>0</v>
      </c>
      <c r="U752" s="46">
        <f t="shared" ca="1" si="224"/>
        <v>1346.3761939141041</v>
      </c>
      <c r="V752" s="4">
        <f t="shared" ca="1" si="225"/>
        <v>0</v>
      </c>
      <c r="W752" s="13">
        <f t="shared" ca="1" si="226"/>
        <v>11808.856834975893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10</v>
      </c>
      <c r="O753" s="94">
        <f t="shared" ca="1" si="218"/>
        <v>2.9368512833837688</v>
      </c>
      <c r="P753" s="94">
        <f t="shared" ca="1" si="219"/>
        <v>29.368512833837684</v>
      </c>
      <c r="Q753" s="94">
        <f t="shared" ca="1" si="220"/>
        <v>29.368512833837684</v>
      </c>
      <c r="R753" s="94">
        <f t="shared" ca="1" si="221"/>
        <v>2.9368512833837683</v>
      </c>
      <c r="S753" s="94">
        <f t="shared" ca="1" si="222"/>
        <v>2.9368512833837688</v>
      </c>
      <c r="T753" s="4">
        <f t="shared" ca="1" si="223"/>
        <v>0</v>
      </c>
      <c r="U753" s="46">
        <f t="shared" ca="1" si="224"/>
        <v>1333.3761939141041</v>
      </c>
      <c r="V753" s="4">
        <f t="shared" ca="1" si="225"/>
        <v>0</v>
      </c>
      <c r="W753" s="13">
        <f t="shared" ca="1" si="226"/>
        <v>11286.949070993585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11</v>
      </c>
      <c r="O754" s="94">
        <f t="shared" ca="1" si="218"/>
        <v>3.1980795575484313</v>
      </c>
      <c r="P754" s="94">
        <f t="shared" ca="1" si="219"/>
        <v>29.890969382167007</v>
      </c>
      <c r="Q754" s="94">
        <f t="shared" ca="1" si="220"/>
        <v>29.368512833837684</v>
      </c>
      <c r="R754" s="94">
        <f t="shared" ca="1" si="221"/>
        <v>2.9629741108002348</v>
      </c>
      <c r="S754" s="94">
        <f t="shared" ca="1" si="222"/>
        <v>3.1980795575484313</v>
      </c>
      <c r="T754" s="4">
        <f t="shared" ca="1" si="223"/>
        <v>0</v>
      </c>
      <c r="U754" s="46">
        <f t="shared" ca="1" si="224"/>
        <v>1411.8424403085426</v>
      </c>
      <c r="V754" s="4">
        <f t="shared" ca="1" si="225"/>
        <v>0</v>
      </c>
      <c r="W754" s="13">
        <f t="shared" ca="1" si="226"/>
        <v>10765.041307011277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11</v>
      </c>
      <c r="O755" s="94">
        <f t="shared" ca="1" si="218"/>
        <v>3.1980795575484313</v>
      </c>
      <c r="P755" s="94">
        <f t="shared" ca="1" si="219"/>
        <v>31.980795575484319</v>
      </c>
      <c r="Q755" s="94">
        <f t="shared" ca="1" si="220"/>
        <v>30.674654204660996</v>
      </c>
      <c r="R755" s="94">
        <f t="shared" ca="1" si="221"/>
        <v>3.1327724890072659</v>
      </c>
      <c r="S755" s="94">
        <f t="shared" ca="1" si="222"/>
        <v>3.1980795575484313</v>
      </c>
      <c r="T755" s="4">
        <f t="shared" ca="1" si="223"/>
        <v>5.1948576243303129E-4</v>
      </c>
      <c r="U755" s="46">
        <f t="shared" ca="1" si="224"/>
        <v>1398.8424403085426</v>
      </c>
      <c r="V755" s="4">
        <f t="shared" ca="1" si="225"/>
        <v>0.22722346913233743</v>
      </c>
      <c r="W755" s="13">
        <f t="shared" ca="1" si="226"/>
        <v>10243.133543028969</v>
      </c>
      <c r="X755" s="4">
        <f t="shared" ca="1" si="227"/>
        <v>1.6638616840360383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11</v>
      </c>
      <c r="O756" s="94">
        <f t="shared" ca="1" si="218"/>
        <v>3.1980795575484313</v>
      </c>
      <c r="P756" s="94">
        <f t="shared" ca="1" si="219"/>
        <v>31.980795575484319</v>
      </c>
      <c r="Q756" s="94">
        <f t="shared" ca="1" si="220"/>
        <v>31.980795575484319</v>
      </c>
      <c r="R756" s="94">
        <f t="shared" ca="1" si="221"/>
        <v>3.1980795575484318</v>
      </c>
      <c r="S756" s="94">
        <f t="shared" ca="1" si="222"/>
        <v>3.1980795575484313</v>
      </c>
      <c r="T756" s="4">
        <f t="shared" ca="1" si="223"/>
        <v>1.5741992801000963E-5</v>
      </c>
      <c r="U756" s="46">
        <f t="shared" ca="1" si="224"/>
        <v>1385.8424403085426</v>
      </c>
      <c r="V756" s="4">
        <f t="shared" ca="1" si="225"/>
        <v>6.8215694219258974E-3</v>
      </c>
      <c r="W756" s="13">
        <f t="shared" ca="1" si="226"/>
        <v>9721.2257790466629</v>
      </c>
      <c r="X756" s="4">
        <f t="shared" ca="1" si="227"/>
        <v>4.7851050443525452E-2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11</v>
      </c>
      <c r="O757" s="94">
        <f t="shared" ca="1" si="218"/>
        <v>3.1980795575484313</v>
      </c>
      <c r="P757" s="94">
        <f t="shared" ca="1" si="219"/>
        <v>31.980795575484319</v>
      </c>
      <c r="Q757" s="94">
        <f t="shared" ca="1" si="220"/>
        <v>31.980795575484319</v>
      </c>
      <c r="R757" s="94">
        <f t="shared" ca="1" si="221"/>
        <v>3.1980795575484318</v>
      </c>
      <c r="S757" s="94">
        <f t="shared" ca="1" si="222"/>
        <v>3.1980795575484313</v>
      </c>
      <c r="T757" s="4">
        <f t="shared" ca="1" si="223"/>
        <v>1.5901002829293916E-7</v>
      </c>
      <c r="U757" s="46">
        <f t="shared" ca="1" si="224"/>
        <v>1372.8424403085426</v>
      </c>
      <c r="V757" s="4">
        <f t="shared" ca="1" si="225"/>
        <v>6.8258375486615199E-5</v>
      </c>
      <c r="W757" s="13">
        <f t="shared" ca="1" si="226"/>
        <v>9199.3180150643548</v>
      </c>
      <c r="X757" s="4">
        <f t="shared" ca="1" si="227"/>
        <v>4.5739444298642214E-4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3.1980795575484313</v>
      </c>
      <c r="P758" s="94">
        <f t="shared" ca="1" si="219"/>
        <v>31.980795575484319</v>
      </c>
      <c r="Q758" s="94">
        <f t="shared" ca="1" si="220"/>
        <v>31.980795575484319</v>
      </c>
      <c r="R758" s="94">
        <f t="shared" ca="1" si="221"/>
        <v>3.1980795575484318</v>
      </c>
      <c r="S758" s="94">
        <f t="shared" ca="1" si="222"/>
        <v>3.1980795575484313</v>
      </c>
      <c r="T758" s="4">
        <f t="shared" ca="1" si="223"/>
        <v>5.3538730064962724E-10</v>
      </c>
      <c r="U758" s="46">
        <f t="shared" ca="1" si="224"/>
        <v>1359.8424403085426</v>
      </c>
      <c r="V758" s="4">
        <f t="shared" ca="1" si="225"/>
        <v>2.2764986308961363E-7</v>
      </c>
      <c r="W758" s="13">
        <f t="shared" ca="1" si="226"/>
        <v>8677.4102510820467</v>
      </c>
      <c r="X758" s="4">
        <f t="shared" ca="1" si="227"/>
        <v>1.4526765727233996E-6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10</v>
      </c>
      <c r="O759" s="94">
        <f t="shared" ca="1" si="218"/>
        <v>2.9368512833837688</v>
      </c>
      <c r="P759" s="94">
        <f t="shared" ca="1" si="219"/>
        <v>29.368512833837684</v>
      </c>
      <c r="Q759" s="94">
        <f t="shared" ca="1" si="220"/>
        <v>29.368512833837684</v>
      </c>
      <c r="R759" s="94">
        <f t="shared" ca="1" si="221"/>
        <v>2.9368512833837683</v>
      </c>
      <c r="S759" s="94">
        <f t="shared" ca="1" si="222"/>
        <v>2.9368512833837688</v>
      </c>
      <c r="T759" s="4">
        <f t="shared" ca="1" si="223"/>
        <v>0</v>
      </c>
      <c r="U759" s="46">
        <f t="shared" ca="1" si="224"/>
        <v>1359.3761939141041</v>
      </c>
      <c r="V759" s="4">
        <f t="shared" ca="1" si="225"/>
        <v>0</v>
      </c>
      <c r="W759" s="13">
        <f t="shared" ca="1" si="226"/>
        <v>4032.179121470313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10</v>
      </c>
      <c r="O760" s="94">
        <f t="shared" ca="1" si="218"/>
        <v>2.9368512833837688</v>
      </c>
      <c r="P760" s="94">
        <f t="shared" ca="1" si="219"/>
        <v>29.368512833837684</v>
      </c>
      <c r="Q760" s="94">
        <f t="shared" ca="1" si="220"/>
        <v>29.368512833837684</v>
      </c>
      <c r="R760" s="94">
        <f t="shared" ca="1" si="221"/>
        <v>2.9368512833837683</v>
      </c>
      <c r="S760" s="94">
        <f t="shared" ca="1" si="222"/>
        <v>2.9368512833837688</v>
      </c>
      <c r="T760" s="4">
        <f t="shared" ca="1" si="223"/>
        <v>0</v>
      </c>
      <c r="U760" s="46">
        <f t="shared" ca="1" si="224"/>
        <v>1346.3761939141041</v>
      </c>
      <c r="V760" s="4">
        <f t="shared" ca="1" si="225"/>
        <v>0</v>
      </c>
      <c r="W760" s="13">
        <f t="shared" ca="1" si="226"/>
        <v>3510.2713574880054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10</v>
      </c>
      <c r="O761" s="94">
        <f t="shared" ca="1" si="218"/>
        <v>2.9368512833837688</v>
      </c>
      <c r="P761" s="94">
        <f t="shared" ca="1" si="219"/>
        <v>29.368512833837684</v>
      </c>
      <c r="Q761" s="94">
        <f t="shared" ca="1" si="220"/>
        <v>29.368512833837684</v>
      </c>
      <c r="R761" s="94">
        <f t="shared" ca="1" si="221"/>
        <v>2.9368512833837683</v>
      </c>
      <c r="S761" s="94">
        <f t="shared" ca="1" si="222"/>
        <v>2.9368512833837688</v>
      </c>
      <c r="T761" s="4">
        <f t="shared" ca="1" si="223"/>
        <v>0</v>
      </c>
      <c r="U761" s="46">
        <f t="shared" ca="1" si="224"/>
        <v>1333.3761939141041</v>
      </c>
      <c r="V761" s="4">
        <f t="shared" ca="1" si="225"/>
        <v>0</v>
      </c>
      <c r="W761" s="13">
        <f t="shared" ca="1" si="226"/>
        <v>2988.3635935056977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11</v>
      </c>
      <c r="O762" s="94">
        <f t="shared" ca="1" si="218"/>
        <v>3.1980795575484313</v>
      </c>
      <c r="P762" s="94">
        <f t="shared" ca="1" si="219"/>
        <v>29.890969382167007</v>
      </c>
      <c r="Q762" s="94">
        <f t="shared" ca="1" si="220"/>
        <v>29.368512833837684</v>
      </c>
      <c r="R762" s="94">
        <f t="shared" ca="1" si="221"/>
        <v>2.9629741108002348</v>
      </c>
      <c r="S762" s="94">
        <f t="shared" ca="1" si="222"/>
        <v>3.1980795575484313</v>
      </c>
      <c r="T762" s="4">
        <f t="shared" ca="1" si="223"/>
        <v>0</v>
      </c>
      <c r="U762" s="46">
        <f t="shared" ca="1" si="224"/>
        <v>1411.8424403085426</v>
      </c>
      <c r="V762" s="4">
        <f t="shared" ca="1" si="225"/>
        <v>0</v>
      </c>
      <c r="W762" s="13">
        <f t="shared" ca="1" si="226"/>
        <v>2466.4558295233896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11</v>
      </c>
      <c r="O763" s="94">
        <f t="shared" ca="1" si="218"/>
        <v>3.1980795575484313</v>
      </c>
      <c r="P763" s="94">
        <f t="shared" ca="1" si="219"/>
        <v>31.980795575484319</v>
      </c>
      <c r="Q763" s="94">
        <f t="shared" ca="1" si="220"/>
        <v>30.674654204660996</v>
      </c>
      <c r="R763" s="94">
        <f t="shared" ca="1" si="221"/>
        <v>3.1327724890072659</v>
      </c>
      <c r="S763" s="94">
        <f t="shared" ca="1" si="222"/>
        <v>3.1980795575484313</v>
      </c>
      <c r="T763" s="4">
        <f t="shared" ca="1" si="223"/>
        <v>2.706794235835266E-3</v>
      </c>
      <c r="U763" s="46">
        <f t="shared" ca="1" si="224"/>
        <v>1398.8424403085426</v>
      </c>
      <c r="V763" s="4">
        <f t="shared" ca="1" si="225"/>
        <v>1.1839538654790203</v>
      </c>
      <c r="W763" s="13">
        <f t="shared" ca="1" si="226"/>
        <v>1944.548065541082</v>
      </c>
      <c r="X763" s="4">
        <f t="shared" ca="1" si="227"/>
        <v>1.6458288170748574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11</v>
      </c>
      <c r="O764" s="94">
        <f t="shared" ca="1" si="218"/>
        <v>3.1980795575484313</v>
      </c>
      <c r="P764" s="94">
        <f t="shared" ca="1" si="219"/>
        <v>31.980795575484319</v>
      </c>
      <c r="Q764" s="94">
        <f t="shared" ca="1" si="220"/>
        <v>31.980795575484319</v>
      </c>
      <c r="R764" s="94">
        <f t="shared" ca="1" si="221"/>
        <v>3.1980795575484318</v>
      </c>
      <c r="S764" s="94">
        <f t="shared" ca="1" si="222"/>
        <v>3.1980795575484313</v>
      </c>
      <c r="T764" s="4">
        <f t="shared" ca="1" si="223"/>
        <v>8.2024067752583897E-5</v>
      </c>
      <c r="U764" s="46">
        <f t="shared" ca="1" si="224"/>
        <v>1385.8424403085426</v>
      </c>
      <c r="V764" s="4">
        <f t="shared" ca="1" si="225"/>
        <v>3.5543966987929651E-2</v>
      </c>
      <c r="W764" s="13">
        <f t="shared" ca="1" si="226"/>
        <v>1422.6403015587741</v>
      </c>
      <c r="X764" s="4">
        <f t="shared" ca="1" si="227"/>
        <v>3.6487755349046261E-2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11</v>
      </c>
      <c r="O765" s="94">
        <f t="shared" ca="1" si="218"/>
        <v>3.1980795575484313</v>
      </c>
      <c r="P765" s="94">
        <f t="shared" ca="1" si="219"/>
        <v>31.980795575484319</v>
      </c>
      <c r="Q765" s="94">
        <f t="shared" ca="1" si="220"/>
        <v>31.980795575484319</v>
      </c>
      <c r="R765" s="94">
        <f t="shared" ca="1" si="221"/>
        <v>3.1980795575484318</v>
      </c>
      <c r="S765" s="94">
        <f t="shared" ca="1" si="222"/>
        <v>3.1980795575484313</v>
      </c>
      <c r="T765" s="4">
        <f t="shared" ca="1" si="223"/>
        <v>8.2852593689478776E-7</v>
      </c>
      <c r="U765" s="46">
        <f t="shared" ca="1" si="224"/>
        <v>1372.8424403085426</v>
      </c>
      <c r="V765" s="4">
        <f t="shared" ca="1" si="225"/>
        <v>3.5566206174604737E-4</v>
      </c>
      <c r="W765" s="13">
        <f t="shared" ca="1" si="226"/>
        <v>900.73253757646648</v>
      </c>
      <c r="X765" s="4">
        <f t="shared" ca="1" si="227"/>
        <v>2.333526280876019E-4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3.1980795575484313</v>
      </c>
      <c r="P766" s="94">
        <f t="shared" ca="1" si="219"/>
        <v>31.980795575484319</v>
      </c>
      <c r="Q766" s="94">
        <f t="shared" ca="1" si="220"/>
        <v>31.980795575484319</v>
      </c>
      <c r="R766" s="94">
        <f t="shared" ca="1" si="221"/>
        <v>3.1980795575484318</v>
      </c>
      <c r="S766" s="94">
        <f t="shared" ca="1" si="222"/>
        <v>3.1980795575484313</v>
      </c>
      <c r="T766" s="4">
        <f t="shared" ca="1" si="223"/>
        <v>2.7896496191743717E-9</v>
      </c>
      <c r="U766" s="46">
        <f t="shared" ca="1" si="224"/>
        <v>1359.8424403085426</v>
      </c>
      <c r="V766" s="4">
        <f t="shared" ca="1" si="225"/>
        <v>1.1861756024143018E-6</v>
      </c>
      <c r="W766" s="13">
        <f t="shared" ca="1" si="226"/>
        <v>378.82477359415867</v>
      </c>
      <c r="X766" s="4">
        <f t="shared" ca="1" si="227"/>
        <v>3.3044468293367603E-7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3.1980795575484313</v>
      </c>
      <c r="P767" s="94">
        <f t="shared" ca="1" si="219"/>
        <v>31.980795575484319</v>
      </c>
      <c r="Q767" s="94">
        <f t="shared" ca="1" si="220"/>
        <v>31.980795575484319</v>
      </c>
      <c r="R767" s="94">
        <f t="shared" ca="1" si="221"/>
        <v>3.1980795575484318</v>
      </c>
      <c r="S767" s="94">
        <f t="shared" ca="1" si="222"/>
        <v>3.1980795575484313</v>
      </c>
      <c r="T767" s="4">
        <f t="shared" ca="1" si="223"/>
        <v>0</v>
      </c>
      <c r="U767" s="46">
        <f t="shared" ca="1" si="224"/>
        <v>1385.8424403085426</v>
      </c>
      <c r="V767" s="4">
        <f t="shared" ca="1" si="225"/>
        <v>0</v>
      </c>
      <c r="W767" s="13">
        <f t="shared" ca="1" si="226"/>
        <v>3653.3543478761544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3.1980795575484313</v>
      </c>
      <c r="P768" s="94">
        <f t="shared" ca="1" si="219"/>
        <v>31.980795575484319</v>
      </c>
      <c r="Q768" s="94">
        <f t="shared" ca="1" si="220"/>
        <v>31.980795575484319</v>
      </c>
      <c r="R768" s="94">
        <f t="shared" ca="1" si="221"/>
        <v>3.1980795575484318</v>
      </c>
      <c r="S768" s="94">
        <f t="shared" ca="1" si="222"/>
        <v>3.1980795575484313</v>
      </c>
      <c r="T768" s="4">
        <f t="shared" ca="1" si="223"/>
        <v>0</v>
      </c>
      <c r="U768" s="46">
        <f t="shared" ca="1" si="224"/>
        <v>1372.8424403085426</v>
      </c>
      <c r="V768" s="4">
        <f t="shared" ca="1" si="225"/>
        <v>0</v>
      </c>
      <c r="W768" s="13">
        <f t="shared" ca="1" si="226"/>
        <v>3131.4465838938468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3.1980795575484313</v>
      </c>
      <c r="P769" s="94">
        <f t="shared" ca="1" si="219"/>
        <v>31.980795575484319</v>
      </c>
      <c r="Q769" s="94">
        <f t="shared" ca="1" si="220"/>
        <v>31.980795575484319</v>
      </c>
      <c r="R769" s="94">
        <f t="shared" ca="1" si="221"/>
        <v>3.1980795575484318</v>
      </c>
      <c r="S769" s="94">
        <f t="shared" ca="1" si="222"/>
        <v>3.1980795575484313</v>
      </c>
      <c r="T769" s="4">
        <f t="shared" ca="1" si="223"/>
        <v>0</v>
      </c>
      <c r="U769" s="46">
        <f t="shared" ca="1" si="224"/>
        <v>1359.8424403085426</v>
      </c>
      <c r="V769" s="4">
        <f t="shared" ca="1" si="225"/>
        <v>0</v>
      </c>
      <c r="W769" s="13">
        <f t="shared" ca="1" si="226"/>
        <v>2609.5388199115391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3.1980795575484313</v>
      </c>
      <c r="P770" s="94">
        <f t="shared" ca="1" si="219"/>
        <v>31.980795575484319</v>
      </c>
      <c r="Q770" s="94">
        <f t="shared" ca="1" si="220"/>
        <v>31.980795575484319</v>
      </c>
      <c r="R770" s="94">
        <f t="shared" ca="1" si="221"/>
        <v>3.1980795575484318</v>
      </c>
      <c r="S770" s="94">
        <f t="shared" ca="1" si="222"/>
        <v>3.1980795575484313</v>
      </c>
      <c r="T770" s="4">
        <f t="shared" ca="1" si="223"/>
        <v>0</v>
      </c>
      <c r="U770" s="46">
        <f t="shared" ca="1" si="224"/>
        <v>1346.8424403085426</v>
      </c>
      <c r="V770" s="4">
        <f t="shared" ca="1" si="225"/>
        <v>0</v>
      </c>
      <c r="W770" s="13">
        <f t="shared" ca="1" si="226"/>
        <v>2087.631055929231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3.1980795575484313</v>
      </c>
      <c r="P771" s="94">
        <f t="shared" ca="1" si="219"/>
        <v>31.980795575484319</v>
      </c>
      <c r="Q771" s="94">
        <f t="shared" ca="1" si="220"/>
        <v>31.980795575484319</v>
      </c>
      <c r="R771" s="94">
        <f t="shared" ca="1" si="221"/>
        <v>3.1980795575484318</v>
      </c>
      <c r="S771" s="94">
        <f t="shared" ca="1" si="222"/>
        <v>3.1980795575484313</v>
      </c>
      <c r="T771" s="4">
        <f t="shared" ca="1" si="223"/>
        <v>2.7341355917527961E-5</v>
      </c>
      <c r="U771" s="46">
        <f t="shared" ca="1" si="224"/>
        <v>1333.8424403085426</v>
      </c>
      <c r="V771" s="4">
        <f t="shared" ca="1" si="225"/>
        <v>1.1403425162548546E-2</v>
      </c>
      <c r="W771" s="13">
        <f t="shared" ca="1" si="226"/>
        <v>1565.7232919469234</v>
      </c>
      <c r="X771" s="4">
        <f t="shared" ca="1" si="227"/>
        <v>1.3385845168373701E-2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3.4441426487628841</v>
      </c>
      <c r="P772" s="94">
        <f t="shared" ca="1" si="219"/>
        <v>33.211111031556577</v>
      </c>
      <c r="Q772" s="94">
        <f t="shared" ca="1" si="220"/>
        <v>31.980795575484319</v>
      </c>
      <c r="R772" s="94">
        <f t="shared" ca="1" si="221"/>
        <v>3.2595953303520444</v>
      </c>
      <c r="S772" s="94">
        <f t="shared" ca="1" si="222"/>
        <v>3.4441426487628841</v>
      </c>
      <c r="T772" s="4">
        <f t="shared" ca="1" si="223"/>
        <v>8.9227346084317957E-7</v>
      </c>
      <c r="U772" s="46">
        <f t="shared" ca="1" si="224"/>
        <v>1406.9987624048697</v>
      </c>
      <c r="V772" s="4">
        <f t="shared" ca="1" si="225"/>
        <v>3.6451093440743691E-4</v>
      </c>
      <c r="W772" s="13">
        <f t="shared" ca="1" si="226"/>
        <v>1043.8155279646155</v>
      </c>
      <c r="X772" s="4">
        <f t="shared" ca="1" si="227"/>
        <v>2.7042111451260027E-4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3.4441426487628841</v>
      </c>
      <c r="P773" s="94">
        <f t="shared" ca="1" si="219"/>
        <v>34.441426487628839</v>
      </c>
      <c r="Q773" s="94">
        <f t="shared" ca="1" si="220"/>
        <v>33.949300305199934</v>
      </c>
      <c r="R773" s="94">
        <f t="shared" ca="1" si="221"/>
        <v>3.4195363396414384</v>
      </c>
      <c r="S773" s="94">
        <f t="shared" ca="1" si="222"/>
        <v>3.4441426487628841</v>
      </c>
      <c r="T773" s="4">
        <f t="shared" ca="1" si="223"/>
        <v>9.0128632408402085E-9</v>
      </c>
      <c r="U773" s="46">
        <f t="shared" ca="1" si="224"/>
        <v>1393.9987624048697</v>
      </c>
      <c r="V773" s="4">
        <f t="shared" ca="1" si="225"/>
        <v>3.6479093593781549E-6</v>
      </c>
      <c r="W773" s="13">
        <f t="shared" ca="1" si="226"/>
        <v>521.90776398230776</v>
      </c>
      <c r="X773" s="4">
        <f t="shared" ca="1" si="227"/>
        <v>1.3657632046090938E-6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3.4441426487628841</v>
      </c>
      <c r="P774" s="94">
        <f t="shared" ca="1" si="219"/>
        <v>34.441426487628839</v>
      </c>
      <c r="Q774" s="94">
        <f t="shared" ca="1" si="220"/>
        <v>34.441426487628839</v>
      </c>
      <c r="R774" s="94">
        <f t="shared" ca="1" si="221"/>
        <v>3.4441426487628837</v>
      </c>
      <c r="S774" s="94">
        <f t="shared" ca="1" si="222"/>
        <v>3.4441426487628841</v>
      </c>
      <c r="T774" s="4">
        <f t="shared" ca="1" si="223"/>
        <v>3.0346340878249882E-11</v>
      </c>
      <c r="U774" s="46">
        <f t="shared" ca="1" si="224"/>
        <v>1380.9987624048697</v>
      </c>
      <c r="V774" s="4">
        <f t="shared" ca="1" si="225"/>
        <v>1.2167980095549352E-8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9</v>
      </c>
      <c r="O775" s="94">
        <f t="shared" ca="1" si="218"/>
        <v>2.6919325784056793</v>
      </c>
      <c r="P775" s="94">
        <f t="shared" ca="1" si="219"/>
        <v>26.919325784056799</v>
      </c>
      <c r="Q775" s="94">
        <f t="shared" ca="1" si="220"/>
        <v>26.919325784056799</v>
      </c>
      <c r="R775" s="94">
        <f t="shared" ca="1" si="221"/>
        <v>2.6919325784056798</v>
      </c>
      <c r="S775" s="94">
        <f t="shared" ca="1" si="222"/>
        <v>2.6919325784056793</v>
      </c>
      <c r="T775" s="4">
        <f t="shared" ca="1" si="223"/>
        <v>0</v>
      </c>
      <c r="U775" s="46">
        <f t="shared" ca="1" si="224"/>
        <v>1338.6205662441378</v>
      </c>
      <c r="V775" s="4">
        <f t="shared" ca="1" si="225"/>
        <v>0</v>
      </c>
      <c r="W775" s="13">
        <f t="shared" ca="1" si="226"/>
        <v>12709.58937255236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9</v>
      </c>
      <c r="O776" s="94">
        <f t="shared" ca="1" si="218"/>
        <v>2.6919325784056793</v>
      </c>
      <c r="P776" s="94">
        <f t="shared" ca="1" si="219"/>
        <v>26.919325784056799</v>
      </c>
      <c r="Q776" s="94">
        <f t="shared" ca="1" si="220"/>
        <v>26.919325784056799</v>
      </c>
      <c r="R776" s="94">
        <f t="shared" ca="1" si="221"/>
        <v>2.6919325784056798</v>
      </c>
      <c r="S776" s="94">
        <f t="shared" ca="1" si="222"/>
        <v>2.6919325784056793</v>
      </c>
      <c r="T776" s="4">
        <f t="shared" ca="1" si="223"/>
        <v>0</v>
      </c>
      <c r="U776" s="46">
        <f t="shared" ca="1" si="224"/>
        <v>1325.6205662441378</v>
      </c>
      <c r="V776" s="4">
        <f t="shared" ca="1" si="225"/>
        <v>0</v>
      </c>
      <c r="W776" s="13">
        <f t="shared" ca="1" si="226"/>
        <v>12187.681608570052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10</v>
      </c>
      <c r="O777" s="94">
        <f t="shared" ca="1" si="218"/>
        <v>2.9368512833837688</v>
      </c>
      <c r="P777" s="94">
        <f t="shared" ca="1" si="219"/>
        <v>29.368512833837684</v>
      </c>
      <c r="Q777" s="94">
        <f t="shared" ca="1" si="220"/>
        <v>27.409163194012979</v>
      </c>
      <c r="R777" s="94">
        <f t="shared" ca="1" si="221"/>
        <v>2.8388838013925328</v>
      </c>
      <c r="S777" s="94">
        <f t="shared" ca="1" si="222"/>
        <v>2.9368512833837688</v>
      </c>
      <c r="T777" s="4">
        <f t="shared" ca="1" si="223"/>
        <v>0</v>
      </c>
      <c r="U777" s="46">
        <f t="shared" ca="1" si="224"/>
        <v>1398.3761939141041</v>
      </c>
      <c r="V777" s="4">
        <f t="shared" ca="1" si="225"/>
        <v>0</v>
      </c>
      <c r="W777" s="13">
        <f t="shared" ca="1" si="226"/>
        <v>11665.773844587744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10</v>
      </c>
      <c r="O778" s="94">
        <f t="shared" ca="1" si="218"/>
        <v>2.9368512833837688</v>
      </c>
      <c r="P778" s="94">
        <f t="shared" ca="1" si="219"/>
        <v>29.368512833837684</v>
      </c>
      <c r="Q778" s="94">
        <f t="shared" ca="1" si="220"/>
        <v>29.368512833837684</v>
      </c>
      <c r="R778" s="94">
        <f t="shared" ca="1" si="221"/>
        <v>2.9368512833837683</v>
      </c>
      <c r="S778" s="94">
        <f t="shared" ca="1" si="222"/>
        <v>2.9368512833837688</v>
      </c>
      <c r="T778" s="4">
        <f t="shared" ca="1" si="223"/>
        <v>0</v>
      </c>
      <c r="U778" s="46">
        <f t="shared" ca="1" si="224"/>
        <v>1385.3761939141041</v>
      </c>
      <c r="V778" s="4">
        <f t="shared" ca="1" si="225"/>
        <v>0</v>
      </c>
      <c r="W778" s="13">
        <f t="shared" ca="1" si="226"/>
        <v>11143.866080605436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10</v>
      </c>
      <c r="O779" s="94">
        <f t="shared" ca="1" si="218"/>
        <v>2.9368512833837688</v>
      </c>
      <c r="P779" s="94">
        <f t="shared" ca="1" si="219"/>
        <v>29.368512833837684</v>
      </c>
      <c r="Q779" s="94">
        <f t="shared" ca="1" si="220"/>
        <v>29.368512833837684</v>
      </c>
      <c r="R779" s="94">
        <f t="shared" ca="1" si="221"/>
        <v>2.9368512833837683</v>
      </c>
      <c r="S779" s="94">
        <f t="shared" ca="1" si="222"/>
        <v>2.9368512833837688</v>
      </c>
      <c r="T779" s="4">
        <f t="shared" ca="1" si="223"/>
        <v>0</v>
      </c>
      <c r="U779" s="46">
        <f t="shared" ca="1" si="224"/>
        <v>1372.3761939141041</v>
      </c>
      <c r="V779" s="4">
        <f t="shared" ca="1" si="225"/>
        <v>0</v>
      </c>
      <c r="W779" s="13">
        <f t="shared" ca="1" si="226"/>
        <v>10621.958316623128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10</v>
      </c>
      <c r="O780" s="94">
        <f t="shared" ca="1" si="218"/>
        <v>2.9368512833837688</v>
      </c>
      <c r="P780" s="94">
        <f t="shared" ca="1" si="219"/>
        <v>29.368512833837684</v>
      </c>
      <c r="Q780" s="94">
        <f t="shared" ca="1" si="220"/>
        <v>29.368512833837684</v>
      </c>
      <c r="R780" s="94">
        <f t="shared" ca="1" si="221"/>
        <v>2.9368512833837683</v>
      </c>
      <c r="S780" s="94">
        <f t="shared" ca="1" si="222"/>
        <v>2.9368512833837688</v>
      </c>
      <c r="T780" s="4">
        <f t="shared" ca="1" si="223"/>
        <v>0</v>
      </c>
      <c r="U780" s="46">
        <f t="shared" ca="1" si="224"/>
        <v>1359.3761939141041</v>
      </c>
      <c r="V780" s="4">
        <f t="shared" ca="1" si="225"/>
        <v>0</v>
      </c>
      <c r="W780" s="13">
        <f t="shared" ca="1" si="226"/>
        <v>10100.050552640821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10</v>
      </c>
      <c r="O781" s="94">
        <f t="shared" ca="1" si="218"/>
        <v>2.9368512833837688</v>
      </c>
      <c r="P781" s="94">
        <f t="shared" ca="1" si="219"/>
        <v>29.368512833837684</v>
      </c>
      <c r="Q781" s="94">
        <f t="shared" ca="1" si="220"/>
        <v>29.368512833837684</v>
      </c>
      <c r="R781" s="94">
        <f t="shared" ca="1" si="221"/>
        <v>2.9368512833837683</v>
      </c>
      <c r="S781" s="94">
        <f t="shared" ca="1" si="222"/>
        <v>2.9368512833837688</v>
      </c>
      <c r="T781" s="4">
        <f t="shared" ca="1" si="223"/>
        <v>0</v>
      </c>
      <c r="U781" s="46">
        <f t="shared" ca="1" si="224"/>
        <v>1346.3761939141041</v>
      </c>
      <c r="V781" s="4">
        <f t="shared" ca="1" si="225"/>
        <v>0</v>
      </c>
      <c r="W781" s="13">
        <f t="shared" ca="1" si="226"/>
        <v>9578.1427886585134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2.9368512833837688</v>
      </c>
      <c r="P782" s="94">
        <f t="shared" ca="1" si="219"/>
        <v>29.368512833837684</v>
      </c>
      <c r="Q782" s="94">
        <f t="shared" ca="1" si="220"/>
        <v>29.368512833837684</v>
      </c>
      <c r="R782" s="94">
        <f t="shared" ca="1" si="221"/>
        <v>2.9368512833837683</v>
      </c>
      <c r="S782" s="94">
        <f t="shared" ca="1" si="222"/>
        <v>2.9368512833837688</v>
      </c>
      <c r="T782" s="4">
        <f t="shared" ca="1" si="223"/>
        <v>0</v>
      </c>
      <c r="U782" s="46">
        <f t="shared" ca="1" si="224"/>
        <v>1333.3761939141041</v>
      </c>
      <c r="V782" s="4">
        <f t="shared" ca="1" si="225"/>
        <v>0</v>
      </c>
      <c r="W782" s="13">
        <f t="shared" ca="1" si="226"/>
        <v>9056.2350246762053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10</v>
      </c>
      <c r="O783" s="94">
        <f t="shared" ca="1" si="218"/>
        <v>2.9368512833837688</v>
      </c>
      <c r="P783" s="94">
        <f t="shared" ca="1" si="219"/>
        <v>29.368512833837684</v>
      </c>
      <c r="Q783" s="94">
        <f t="shared" ca="1" si="220"/>
        <v>29.368512833837684</v>
      </c>
      <c r="R783" s="94">
        <f t="shared" ca="1" si="221"/>
        <v>2.9368512833837683</v>
      </c>
      <c r="S783" s="94">
        <f t="shared" ca="1" si="222"/>
        <v>2.9368512833837688</v>
      </c>
      <c r="T783" s="4">
        <f t="shared" ca="1" si="223"/>
        <v>0</v>
      </c>
      <c r="U783" s="46">
        <f t="shared" ca="1" si="224"/>
        <v>1359.3761939141041</v>
      </c>
      <c r="V783" s="4">
        <f t="shared" ca="1" si="225"/>
        <v>0</v>
      </c>
      <c r="W783" s="13">
        <f t="shared" ca="1" si="226"/>
        <v>12330.764598958202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10</v>
      </c>
      <c r="O784" s="94">
        <f t="shared" ca="1" si="218"/>
        <v>2.9368512833837688</v>
      </c>
      <c r="P784" s="94">
        <f t="shared" ca="1" si="219"/>
        <v>29.368512833837684</v>
      </c>
      <c r="Q784" s="94">
        <f t="shared" ca="1" si="220"/>
        <v>29.368512833837684</v>
      </c>
      <c r="R784" s="94">
        <f t="shared" ca="1" si="221"/>
        <v>2.9368512833837683</v>
      </c>
      <c r="S784" s="94">
        <f t="shared" ca="1" si="222"/>
        <v>2.9368512833837688</v>
      </c>
      <c r="T784" s="4">
        <f t="shared" ca="1" si="223"/>
        <v>0</v>
      </c>
      <c r="U784" s="46">
        <f t="shared" ca="1" si="224"/>
        <v>1346.3761939141041</v>
      </c>
      <c r="V784" s="4">
        <f t="shared" ca="1" si="225"/>
        <v>0</v>
      </c>
      <c r="W784" s="13">
        <f t="shared" ca="1" si="226"/>
        <v>11808.856834975893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10</v>
      </c>
      <c r="O785" s="94">
        <f t="shared" ca="1" si="218"/>
        <v>2.9368512833837688</v>
      </c>
      <c r="P785" s="94">
        <f t="shared" ca="1" si="219"/>
        <v>29.368512833837684</v>
      </c>
      <c r="Q785" s="94">
        <f t="shared" ca="1" si="220"/>
        <v>29.368512833837684</v>
      </c>
      <c r="R785" s="94">
        <f t="shared" ca="1" si="221"/>
        <v>2.9368512833837683</v>
      </c>
      <c r="S785" s="94">
        <f t="shared" ca="1" si="222"/>
        <v>2.9368512833837688</v>
      </c>
      <c r="T785" s="4">
        <f t="shared" ca="1" si="223"/>
        <v>0</v>
      </c>
      <c r="U785" s="46">
        <f t="shared" ca="1" si="224"/>
        <v>1333.3761939141041</v>
      </c>
      <c r="V785" s="4">
        <f t="shared" ca="1" si="225"/>
        <v>0</v>
      </c>
      <c r="W785" s="13">
        <f t="shared" ca="1" si="226"/>
        <v>11286.949070993585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11</v>
      </c>
      <c r="O786" s="94">
        <f t="shared" ca="1" si="218"/>
        <v>3.1980795575484313</v>
      </c>
      <c r="P786" s="94">
        <f t="shared" ca="1" si="219"/>
        <v>29.890969382167007</v>
      </c>
      <c r="Q786" s="94">
        <f t="shared" ca="1" si="220"/>
        <v>29.368512833837684</v>
      </c>
      <c r="R786" s="94">
        <f t="shared" ca="1" si="221"/>
        <v>2.9629741108002348</v>
      </c>
      <c r="S786" s="94">
        <f t="shared" ca="1" si="222"/>
        <v>3.1980795575484313</v>
      </c>
      <c r="T786" s="4">
        <f t="shared" ca="1" si="223"/>
        <v>0</v>
      </c>
      <c r="U786" s="46">
        <f t="shared" ca="1" si="224"/>
        <v>1411.8424403085426</v>
      </c>
      <c r="V786" s="4">
        <f t="shared" ca="1" si="225"/>
        <v>0</v>
      </c>
      <c r="W786" s="13">
        <f t="shared" ca="1" si="226"/>
        <v>10765.041307011277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11</v>
      </c>
      <c r="O787" s="94">
        <f t="shared" ca="1" si="218"/>
        <v>3.1980795575484313</v>
      </c>
      <c r="P787" s="94">
        <f t="shared" ca="1" si="219"/>
        <v>31.980795575484319</v>
      </c>
      <c r="Q787" s="94">
        <f t="shared" ca="1" si="220"/>
        <v>30.674654204660996</v>
      </c>
      <c r="R787" s="94">
        <f t="shared" ca="1" si="221"/>
        <v>3.1327724890072659</v>
      </c>
      <c r="S787" s="94">
        <f t="shared" ca="1" si="222"/>
        <v>3.1980795575484313</v>
      </c>
      <c r="T787" s="4">
        <f t="shared" ca="1" si="223"/>
        <v>0</v>
      </c>
      <c r="U787" s="46">
        <f t="shared" ca="1" si="224"/>
        <v>1398.8424403085426</v>
      </c>
      <c r="V787" s="4">
        <f t="shared" ca="1" si="225"/>
        <v>0</v>
      </c>
      <c r="W787" s="13">
        <f t="shared" ca="1" si="226"/>
        <v>10243.133543028969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11</v>
      </c>
      <c r="O788" s="94">
        <f t="shared" ca="1" si="218"/>
        <v>3.1980795575484313</v>
      </c>
      <c r="P788" s="94">
        <f t="shared" ca="1" si="219"/>
        <v>31.980795575484319</v>
      </c>
      <c r="Q788" s="94">
        <f t="shared" ca="1" si="220"/>
        <v>31.980795575484319</v>
      </c>
      <c r="R788" s="94">
        <f t="shared" ca="1" si="221"/>
        <v>3.1980795575484318</v>
      </c>
      <c r="S788" s="94">
        <f t="shared" ca="1" si="222"/>
        <v>3.1980795575484313</v>
      </c>
      <c r="T788" s="4">
        <f t="shared" ca="1" si="223"/>
        <v>0</v>
      </c>
      <c r="U788" s="46">
        <f t="shared" ca="1" si="224"/>
        <v>1385.8424403085426</v>
      </c>
      <c r="V788" s="4">
        <f t="shared" ca="1" si="225"/>
        <v>0</v>
      </c>
      <c r="W788" s="13">
        <f t="shared" ca="1" si="226"/>
        <v>9721.2257790466629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11</v>
      </c>
      <c r="O789" s="94">
        <f t="shared" ca="1" si="218"/>
        <v>3.1980795575484313</v>
      </c>
      <c r="P789" s="94">
        <f t="shared" ca="1" si="219"/>
        <v>31.980795575484319</v>
      </c>
      <c r="Q789" s="94">
        <f t="shared" ca="1" si="220"/>
        <v>31.980795575484319</v>
      </c>
      <c r="R789" s="94">
        <f t="shared" ca="1" si="221"/>
        <v>3.1980795575484318</v>
      </c>
      <c r="S789" s="94">
        <f t="shared" ca="1" si="222"/>
        <v>3.1980795575484313</v>
      </c>
      <c r="T789" s="4">
        <f t="shared" ca="1" si="223"/>
        <v>0</v>
      </c>
      <c r="U789" s="46">
        <f t="shared" ca="1" si="224"/>
        <v>1372.8424403085426</v>
      </c>
      <c r="V789" s="4">
        <f t="shared" ca="1" si="225"/>
        <v>0</v>
      </c>
      <c r="W789" s="13">
        <f t="shared" ca="1" si="226"/>
        <v>9199.3180150643548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3.1980795575484313</v>
      </c>
      <c r="P790" s="94">
        <f t="shared" ca="1" si="219"/>
        <v>31.980795575484319</v>
      </c>
      <c r="Q790" s="94">
        <f t="shared" ca="1" si="220"/>
        <v>31.980795575484319</v>
      </c>
      <c r="R790" s="94">
        <f t="shared" ca="1" si="221"/>
        <v>3.1980795575484318</v>
      </c>
      <c r="S790" s="94">
        <f t="shared" ca="1" si="222"/>
        <v>3.1980795575484313</v>
      </c>
      <c r="T790" s="4">
        <f t="shared" ca="1" si="223"/>
        <v>0</v>
      </c>
      <c r="U790" s="46">
        <f t="shared" ca="1" si="224"/>
        <v>1359.8424403085426</v>
      </c>
      <c r="V790" s="4">
        <f t="shared" ca="1" si="225"/>
        <v>0</v>
      </c>
      <c r="W790" s="13">
        <f t="shared" ca="1" si="226"/>
        <v>8677.4102510820467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10</v>
      </c>
      <c r="O791" s="94">
        <f t="shared" ca="1" si="218"/>
        <v>2.9368512833837688</v>
      </c>
      <c r="P791" s="94">
        <f t="shared" ca="1" si="219"/>
        <v>29.368512833837684</v>
      </c>
      <c r="Q791" s="94">
        <f t="shared" ca="1" si="220"/>
        <v>29.368512833837684</v>
      </c>
      <c r="R791" s="94">
        <f t="shared" ca="1" si="221"/>
        <v>2.9368512833837683</v>
      </c>
      <c r="S791" s="94">
        <f t="shared" ca="1" si="222"/>
        <v>2.9368512833837688</v>
      </c>
      <c r="T791" s="4">
        <f t="shared" ca="1" si="223"/>
        <v>0</v>
      </c>
      <c r="U791" s="46">
        <f t="shared" ca="1" si="224"/>
        <v>1359.3761939141041</v>
      </c>
      <c r="V791" s="4">
        <f t="shared" ca="1" si="225"/>
        <v>0</v>
      </c>
      <c r="W791" s="13">
        <f t="shared" ca="1" si="226"/>
        <v>4032.179121470313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10</v>
      </c>
      <c r="O792" s="94">
        <f t="shared" ca="1" si="218"/>
        <v>2.9368512833837688</v>
      </c>
      <c r="P792" s="94">
        <f t="shared" ca="1" si="219"/>
        <v>29.368512833837684</v>
      </c>
      <c r="Q792" s="94">
        <f t="shared" ca="1" si="220"/>
        <v>29.368512833837684</v>
      </c>
      <c r="R792" s="94">
        <f t="shared" ca="1" si="221"/>
        <v>2.9368512833837683</v>
      </c>
      <c r="S792" s="94">
        <f t="shared" ca="1" si="222"/>
        <v>2.9368512833837688</v>
      </c>
      <c r="T792" s="4">
        <f t="shared" ca="1" si="223"/>
        <v>0</v>
      </c>
      <c r="U792" s="46">
        <f t="shared" ca="1" si="224"/>
        <v>1346.3761939141041</v>
      </c>
      <c r="V792" s="4">
        <f t="shared" ca="1" si="225"/>
        <v>0</v>
      </c>
      <c r="W792" s="13">
        <f t="shared" ca="1" si="226"/>
        <v>3510.2713574880054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10</v>
      </c>
      <c r="O793" s="94">
        <f t="shared" ca="1" si="218"/>
        <v>2.9368512833837688</v>
      </c>
      <c r="P793" s="94">
        <f t="shared" ca="1" si="219"/>
        <v>29.368512833837684</v>
      </c>
      <c r="Q793" s="94">
        <f t="shared" ca="1" si="220"/>
        <v>29.368512833837684</v>
      </c>
      <c r="R793" s="94">
        <f t="shared" ca="1" si="221"/>
        <v>2.9368512833837683</v>
      </c>
      <c r="S793" s="94">
        <f t="shared" ca="1" si="222"/>
        <v>2.9368512833837688</v>
      </c>
      <c r="T793" s="4">
        <f t="shared" ca="1" si="223"/>
        <v>0</v>
      </c>
      <c r="U793" s="46">
        <f t="shared" ca="1" si="224"/>
        <v>1333.3761939141041</v>
      </c>
      <c r="V793" s="4">
        <f t="shared" ca="1" si="225"/>
        <v>0</v>
      </c>
      <c r="W793" s="13">
        <f t="shared" ca="1" si="226"/>
        <v>2988.3635935056977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11</v>
      </c>
      <c r="O794" s="94">
        <f t="shared" ca="1" si="218"/>
        <v>3.1980795575484313</v>
      </c>
      <c r="P794" s="94">
        <f t="shared" ca="1" si="219"/>
        <v>29.890969382167007</v>
      </c>
      <c r="Q794" s="94">
        <f t="shared" ca="1" si="220"/>
        <v>29.368512833837684</v>
      </c>
      <c r="R794" s="94">
        <f t="shared" ca="1" si="221"/>
        <v>2.9629741108002348</v>
      </c>
      <c r="S794" s="94">
        <f t="shared" ca="1" si="222"/>
        <v>3.1980795575484313</v>
      </c>
      <c r="T794" s="4">
        <f t="shared" ca="1" si="223"/>
        <v>0</v>
      </c>
      <c r="U794" s="46">
        <f t="shared" ca="1" si="224"/>
        <v>1411.8424403085426</v>
      </c>
      <c r="V794" s="4">
        <f t="shared" ca="1" si="225"/>
        <v>0</v>
      </c>
      <c r="W794" s="13">
        <f t="shared" ca="1" si="226"/>
        <v>2466.4558295233896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11</v>
      </c>
      <c r="O795" s="94">
        <f t="shared" ca="1" si="218"/>
        <v>3.1980795575484313</v>
      </c>
      <c r="P795" s="94">
        <f t="shared" ca="1" si="219"/>
        <v>31.980795575484319</v>
      </c>
      <c r="Q795" s="94">
        <f t="shared" ca="1" si="220"/>
        <v>30.674654204660996</v>
      </c>
      <c r="R795" s="94">
        <f t="shared" ca="1" si="221"/>
        <v>3.1327724890072659</v>
      </c>
      <c r="S795" s="94">
        <f t="shared" ca="1" si="222"/>
        <v>3.1980795575484313</v>
      </c>
      <c r="T795" s="4">
        <f t="shared" ca="1" si="223"/>
        <v>0</v>
      </c>
      <c r="U795" s="46">
        <f t="shared" ca="1" si="224"/>
        <v>1398.8424403085426</v>
      </c>
      <c r="V795" s="4">
        <f t="shared" ca="1" si="225"/>
        <v>0</v>
      </c>
      <c r="W795" s="13">
        <f t="shared" ca="1" si="226"/>
        <v>1944.548065541082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11</v>
      </c>
      <c r="O796" s="94">
        <f t="shared" ca="1" si="218"/>
        <v>3.1980795575484313</v>
      </c>
      <c r="P796" s="94">
        <f t="shared" ca="1" si="219"/>
        <v>31.980795575484319</v>
      </c>
      <c r="Q796" s="94">
        <f t="shared" ca="1" si="220"/>
        <v>31.980795575484319</v>
      </c>
      <c r="R796" s="94">
        <f t="shared" ca="1" si="221"/>
        <v>3.1980795575484318</v>
      </c>
      <c r="S796" s="94">
        <f t="shared" ca="1" si="222"/>
        <v>3.1980795575484313</v>
      </c>
      <c r="T796" s="4">
        <f t="shared" ca="1" si="223"/>
        <v>0</v>
      </c>
      <c r="U796" s="46">
        <f t="shared" ca="1" si="224"/>
        <v>1385.8424403085426</v>
      </c>
      <c r="V796" s="4">
        <f t="shared" ca="1" si="225"/>
        <v>0</v>
      </c>
      <c r="W796" s="13">
        <f t="shared" ca="1" si="226"/>
        <v>1422.6403015587741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11</v>
      </c>
      <c r="O797" s="94">
        <f t="shared" ca="1" si="218"/>
        <v>3.1980795575484313</v>
      </c>
      <c r="P797" s="94">
        <f t="shared" ca="1" si="219"/>
        <v>31.980795575484319</v>
      </c>
      <c r="Q797" s="94">
        <f t="shared" ca="1" si="220"/>
        <v>31.980795575484319</v>
      </c>
      <c r="R797" s="94">
        <f t="shared" ca="1" si="221"/>
        <v>3.1980795575484318</v>
      </c>
      <c r="S797" s="94">
        <f t="shared" ca="1" si="222"/>
        <v>3.1980795575484313</v>
      </c>
      <c r="T797" s="4">
        <f t="shared" ca="1" si="223"/>
        <v>0</v>
      </c>
      <c r="U797" s="46">
        <f t="shared" ca="1" si="224"/>
        <v>1372.8424403085426</v>
      </c>
      <c r="V797" s="4">
        <f t="shared" ca="1" si="225"/>
        <v>0</v>
      </c>
      <c r="W797" s="13">
        <f t="shared" ca="1" si="226"/>
        <v>900.73253757646648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3.1980795575484313</v>
      </c>
      <c r="P798" s="94">
        <f t="shared" ca="1" si="219"/>
        <v>31.980795575484319</v>
      </c>
      <c r="Q798" s="94">
        <f t="shared" ca="1" si="220"/>
        <v>31.980795575484319</v>
      </c>
      <c r="R798" s="94">
        <f t="shared" ca="1" si="221"/>
        <v>3.1980795575484318</v>
      </c>
      <c r="S798" s="94">
        <f t="shared" ca="1" si="222"/>
        <v>3.1980795575484313</v>
      </c>
      <c r="T798" s="4">
        <f t="shared" ca="1" si="223"/>
        <v>0</v>
      </c>
      <c r="U798" s="46">
        <f t="shared" ca="1" si="224"/>
        <v>1359.8424403085426</v>
      </c>
      <c r="V798" s="4">
        <f t="shared" ca="1" si="225"/>
        <v>0</v>
      </c>
      <c r="W798" s="13">
        <f t="shared" ca="1" si="226"/>
        <v>378.82477359415867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3.1980795575484313</v>
      </c>
      <c r="P799" s="94">
        <f t="shared" ca="1" si="219"/>
        <v>31.980795575484319</v>
      </c>
      <c r="Q799" s="94">
        <f t="shared" ca="1" si="220"/>
        <v>31.980795575484319</v>
      </c>
      <c r="R799" s="94">
        <f t="shared" ca="1" si="221"/>
        <v>3.1980795575484318</v>
      </c>
      <c r="S799" s="94">
        <f t="shared" ca="1" si="222"/>
        <v>3.1980795575484313</v>
      </c>
      <c r="T799" s="4">
        <f t="shared" ca="1" si="223"/>
        <v>0</v>
      </c>
      <c r="U799" s="46">
        <f t="shared" ca="1" si="224"/>
        <v>1385.8424403085426</v>
      </c>
      <c r="V799" s="4">
        <f t="shared" ca="1" si="225"/>
        <v>0</v>
      </c>
      <c r="W799" s="13">
        <f t="shared" ca="1" si="226"/>
        <v>3653.3543478761544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3.1980795575484313</v>
      </c>
      <c r="P800" s="94">
        <f t="shared" ca="1" si="219"/>
        <v>31.980795575484319</v>
      </c>
      <c r="Q800" s="94">
        <f t="shared" ca="1" si="220"/>
        <v>31.980795575484319</v>
      </c>
      <c r="R800" s="94">
        <f t="shared" ca="1" si="221"/>
        <v>3.1980795575484318</v>
      </c>
      <c r="S800" s="94">
        <f t="shared" ca="1" si="222"/>
        <v>3.1980795575484313</v>
      </c>
      <c r="T800" s="4">
        <f t="shared" ca="1" si="223"/>
        <v>0</v>
      </c>
      <c r="U800" s="46">
        <f t="shared" ca="1" si="224"/>
        <v>1372.8424403085426</v>
      </c>
      <c r="V800" s="4">
        <f t="shared" ca="1" si="225"/>
        <v>0</v>
      </c>
      <c r="W800" s="13">
        <f t="shared" ca="1" si="226"/>
        <v>3131.4465838938468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3.1980795575484313</v>
      </c>
      <c r="P801" s="94">
        <f t="shared" ca="1" si="219"/>
        <v>31.980795575484319</v>
      </c>
      <c r="Q801" s="94">
        <f t="shared" ca="1" si="220"/>
        <v>31.980795575484319</v>
      </c>
      <c r="R801" s="94">
        <f t="shared" ca="1" si="221"/>
        <v>3.1980795575484318</v>
      </c>
      <c r="S801" s="94">
        <f t="shared" ca="1" si="222"/>
        <v>3.1980795575484313</v>
      </c>
      <c r="T801" s="4">
        <f t="shared" ca="1" si="223"/>
        <v>0</v>
      </c>
      <c r="U801" s="46">
        <f t="shared" ca="1" si="224"/>
        <v>1359.8424403085426</v>
      </c>
      <c r="V801" s="4">
        <f t="shared" ca="1" si="225"/>
        <v>0</v>
      </c>
      <c r="W801" s="13">
        <f t="shared" ca="1" si="226"/>
        <v>2609.5388199115391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3.1980795575484313</v>
      </c>
      <c r="P802" s="94">
        <f t="shared" ca="1" si="219"/>
        <v>31.980795575484319</v>
      </c>
      <c r="Q802" s="94">
        <f t="shared" ca="1" si="220"/>
        <v>31.980795575484319</v>
      </c>
      <c r="R802" s="94">
        <f t="shared" ca="1" si="221"/>
        <v>3.1980795575484318</v>
      </c>
      <c r="S802" s="94">
        <f t="shared" ca="1" si="222"/>
        <v>3.1980795575484313</v>
      </c>
      <c r="T802" s="4">
        <f t="shared" ca="1" si="223"/>
        <v>0</v>
      </c>
      <c r="U802" s="46">
        <f t="shared" ca="1" si="224"/>
        <v>1346.8424403085426</v>
      </c>
      <c r="V802" s="4">
        <f t="shared" ca="1" si="225"/>
        <v>0</v>
      </c>
      <c r="W802" s="13">
        <f t="shared" ca="1" si="226"/>
        <v>2087.631055929231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3.1980795575484313</v>
      </c>
      <c r="P803" s="94">
        <f t="shared" ca="1" si="219"/>
        <v>31.980795575484319</v>
      </c>
      <c r="Q803" s="94">
        <f t="shared" ca="1" si="220"/>
        <v>31.980795575484319</v>
      </c>
      <c r="R803" s="94">
        <f t="shared" ca="1" si="221"/>
        <v>3.1980795575484318</v>
      </c>
      <c r="S803" s="94">
        <f t="shared" ca="1" si="222"/>
        <v>3.1980795575484313</v>
      </c>
      <c r="T803" s="4">
        <f t="shared" ca="1" si="223"/>
        <v>0</v>
      </c>
      <c r="U803" s="46">
        <f t="shared" ca="1" si="224"/>
        <v>1333.8424403085426</v>
      </c>
      <c r="V803" s="4">
        <f t="shared" ca="1" si="225"/>
        <v>0</v>
      </c>
      <c r="W803" s="13">
        <f t="shared" ca="1" si="226"/>
        <v>1565.7232919469234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3.4441426487628841</v>
      </c>
      <c r="P804" s="94">
        <f t="shared" ca="1" si="219"/>
        <v>33.211111031556577</v>
      </c>
      <c r="Q804" s="94">
        <f t="shared" ca="1" si="220"/>
        <v>31.980795575484319</v>
      </c>
      <c r="R804" s="94">
        <f t="shared" ca="1" si="221"/>
        <v>3.2595953303520444</v>
      </c>
      <c r="S804" s="94">
        <f t="shared" ca="1" si="222"/>
        <v>3.4441426487628841</v>
      </c>
      <c r="T804" s="4">
        <f t="shared" ca="1" si="223"/>
        <v>0</v>
      </c>
      <c r="U804" s="46">
        <f t="shared" ca="1" si="224"/>
        <v>1406.9987624048697</v>
      </c>
      <c r="V804" s="4">
        <f t="shared" ca="1" si="225"/>
        <v>0</v>
      </c>
      <c r="W804" s="13">
        <f t="shared" ca="1" si="226"/>
        <v>1043.8155279646155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3.4441426487628841</v>
      </c>
      <c r="P805" s="94">
        <f t="shared" ca="1" si="219"/>
        <v>34.441426487628839</v>
      </c>
      <c r="Q805" s="94">
        <f t="shared" ca="1" si="220"/>
        <v>33.949300305199934</v>
      </c>
      <c r="R805" s="94">
        <f t="shared" ca="1" si="221"/>
        <v>3.4195363396414384</v>
      </c>
      <c r="S805" s="94">
        <f t="shared" ca="1" si="222"/>
        <v>3.4441426487628841</v>
      </c>
      <c r="T805" s="4">
        <f t="shared" ca="1" si="223"/>
        <v>0</v>
      </c>
      <c r="U805" s="46">
        <f t="shared" ca="1" si="224"/>
        <v>1393.9987624048697</v>
      </c>
      <c r="V805" s="4">
        <f t="shared" ca="1" si="225"/>
        <v>0</v>
      </c>
      <c r="W805" s="13">
        <f t="shared" ca="1" si="226"/>
        <v>521.90776398230776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3.4441426487628841</v>
      </c>
      <c r="P806" s="94">
        <f t="shared" ca="1" si="219"/>
        <v>34.441426487628839</v>
      </c>
      <c r="Q806" s="94">
        <f t="shared" ca="1" si="220"/>
        <v>34.441426487628839</v>
      </c>
      <c r="R806" s="94">
        <f t="shared" ca="1" si="221"/>
        <v>3.4441426487628837</v>
      </c>
      <c r="S806" s="94">
        <f t="shared" ca="1" si="222"/>
        <v>3.4441426487628841</v>
      </c>
      <c r="T806" s="4">
        <f t="shared" ca="1" si="223"/>
        <v>0</v>
      </c>
      <c r="U806" s="46">
        <f t="shared" ca="1" si="224"/>
        <v>1380.9987624048697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2.6919325784056793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26.919325784056799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26.919325784056799</v>
      </c>
      <c r="R807" s="94">
        <f t="shared" ref="R807:R870" ca="1" si="240">(P807+Q807)/20</f>
        <v>2.6919325784056798</v>
      </c>
      <c r="S807" s="94">
        <f t="shared" ref="S807:S870" ca="1" si="241">R807*Set2ConserveTP + O807*(1-Set2ConserveTP)</f>
        <v>2.6919325784056793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1338.6205662441378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12709.58937255236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9</v>
      </c>
      <c r="O808" s="94">
        <f t="shared" ca="1" si="237"/>
        <v>2.6919325784056793</v>
      </c>
      <c r="P808" s="94">
        <f t="shared" ca="1" si="238"/>
        <v>26.919325784056799</v>
      </c>
      <c r="Q808" s="94">
        <f t="shared" ca="1" si="239"/>
        <v>26.919325784056799</v>
      </c>
      <c r="R808" s="94">
        <f t="shared" ca="1" si="240"/>
        <v>2.6919325784056798</v>
      </c>
      <c r="S808" s="94">
        <f t="shared" ca="1" si="241"/>
        <v>2.6919325784056793</v>
      </c>
      <c r="T808" s="4">
        <f t="shared" ca="1" si="242"/>
        <v>0</v>
      </c>
      <c r="U808" s="46">
        <f t="shared" ca="1" si="243"/>
        <v>1325.6205662441378</v>
      </c>
      <c r="V808" s="4">
        <f t="shared" ca="1" si="244"/>
        <v>0</v>
      </c>
      <c r="W808" s="13">
        <f t="shared" ca="1" si="245"/>
        <v>12187.681608570052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10</v>
      </c>
      <c r="O809" s="94">
        <f t="shared" ca="1" si="237"/>
        <v>2.9368512833837688</v>
      </c>
      <c r="P809" s="94">
        <f t="shared" ca="1" si="238"/>
        <v>29.368512833837684</v>
      </c>
      <c r="Q809" s="94">
        <f t="shared" ca="1" si="239"/>
        <v>27.409163194012979</v>
      </c>
      <c r="R809" s="94">
        <f t="shared" ca="1" si="240"/>
        <v>2.8388838013925328</v>
      </c>
      <c r="S809" s="94">
        <f t="shared" ca="1" si="241"/>
        <v>2.9368512833837688</v>
      </c>
      <c r="T809" s="4">
        <f t="shared" ca="1" si="242"/>
        <v>0</v>
      </c>
      <c r="U809" s="46">
        <f t="shared" ca="1" si="243"/>
        <v>1398.3761939141041</v>
      </c>
      <c r="V809" s="4">
        <f t="shared" ca="1" si="244"/>
        <v>0</v>
      </c>
      <c r="W809" s="13">
        <f t="shared" ca="1" si="245"/>
        <v>11665.773844587744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10</v>
      </c>
      <c r="O810" s="94">
        <f t="shared" ca="1" si="237"/>
        <v>2.9368512833837688</v>
      </c>
      <c r="P810" s="94">
        <f t="shared" ca="1" si="238"/>
        <v>29.368512833837684</v>
      </c>
      <c r="Q810" s="94">
        <f t="shared" ca="1" si="239"/>
        <v>29.368512833837684</v>
      </c>
      <c r="R810" s="94">
        <f t="shared" ca="1" si="240"/>
        <v>2.9368512833837683</v>
      </c>
      <c r="S810" s="94">
        <f t="shared" ca="1" si="241"/>
        <v>2.9368512833837688</v>
      </c>
      <c r="T810" s="4">
        <f t="shared" ca="1" si="242"/>
        <v>0</v>
      </c>
      <c r="U810" s="46">
        <f t="shared" ca="1" si="243"/>
        <v>1385.3761939141041</v>
      </c>
      <c r="V810" s="4">
        <f t="shared" ca="1" si="244"/>
        <v>0</v>
      </c>
      <c r="W810" s="13">
        <f t="shared" ca="1" si="245"/>
        <v>11143.866080605436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10</v>
      </c>
      <c r="O811" s="94">
        <f t="shared" ca="1" si="237"/>
        <v>2.9368512833837688</v>
      </c>
      <c r="P811" s="94">
        <f t="shared" ca="1" si="238"/>
        <v>29.368512833837684</v>
      </c>
      <c r="Q811" s="94">
        <f t="shared" ca="1" si="239"/>
        <v>29.368512833837684</v>
      </c>
      <c r="R811" s="94">
        <f t="shared" ca="1" si="240"/>
        <v>2.9368512833837683</v>
      </c>
      <c r="S811" s="94">
        <f t="shared" ca="1" si="241"/>
        <v>2.9368512833837688</v>
      </c>
      <c r="T811" s="4">
        <f t="shared" ca="1" si="242"/>
        <v>0</v>
      </c>
      <c r="U811" s="46">
        <f t="shared" ca="1" si="243"/>
        <v>1372.3761939141041</v>
      </c>
      <c r="V811" s="4">
        <f t="shared" ca="1" si="244"/>
        <v>0</v>
      </c>
      <c r="W811" s="13">
        <f t="shared" ca="1" si="245"/>
        <v>10621.958316623128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10</v>
      </c>
      <c r="O812" s="94">
        <f t="shared" ca="1" si="237"/>
        <v>2.9368512833837688</v>
      </c>
      <c r="P812" s="94">
        <f t="shared" ca="1" si="238"/>
        <v>29.368512833837684</v>
      </c>
      <c r="Q812" s="94">
        <f t="shared" ca="1" si="239"/>
        <v>29.368512833837684</v>
      </c>
      <c r="R812" s="94">
        <f t="shared" ca="1" si="240"/>
        <v>2.9368512833837683</v>
      </c>
      <c r="S812" s="94">
        <f t="shared" ca="1" si="241"/>
        <v>2.9368512833837688</v>
      </c>
      <c r="T812" s="4">
        <f t="shared" ca="1" si="242"/>
        <v>0.21732399928194324</v>
      </c>
      <c r="U812" s="46">
        <f t="shared" ca="1" si="243"/>
        <v>1359.3761939141041</v>
      </c>
      <c r="V812" s="4">
        <f t="shared" ca="1" si="244"/>
        <v>100.59245173957119</v>
      </c>
      <c r="W812" s="13">
        <f t="shared" ca="1" si="245"/>
        <v>10100.050552640821</v>
      </c>
      <c r="X812" s="4">
        <f t="shared" ca="1" si="246"/>
        <v>747.39343849944544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10</v>
      </c>
      <c r="O813" s="94">
        <f t="shared" ca="1" si="237"/>
        <v>2.9368512833837688</v>
      </c>
      <c r="P813" s="94">
        <f t="shared" ca="1" si="238"/>
        <v>29.368512833837684</v>
      </c>
      <c r="Q813" s="94">
        <f t="shared" ca="1" si="239"/>
        <v>29.368512833837684</v>
      </c>
      <c r="R813" s="94">
        <f t="shared" ca="1" si="240"/>
        <v>2.9368512833837683</v>
      </c>
      <c r="S813" s="94">
        <f t="shared" ca="1" si="241"/>
        <v>2.9368512833837688</v>
      </c>
      <c r="T813" s="4">
        <f t="shared" ca="1" si="242"/>
        <v>4.3903838238776461E-3</v>
      </c>
      <c r="U813" s="46">
        <f t="shared" ca="1" si="243"/>
        <v>1346.3761939141041</v>
      </c>
      <c r="V813" s="4">
        <f t="shared" ca="1" si="244"/>
        <v>2.0127366666669615</v>
      </c>
      <c r="W813" s="13">
        <f t="shared" ca="1" si="245"/>
        <v>9578.1427886585134</v>
      </c>
      <c r="X813" s="4">
        <f t="shared" ca="1" si="246"/>
        <v>14.318642350070137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2.9368512833837688</v>
      </c>
      <c r="P814" s="94">
        <f t="shared" ca="1" si="238"/>
        <v>29.368512833837684</v>
      </c>
      <c r="Q814" s="94">
        <f t="shared" ca="1" si="239"/>
        <v>29.368512833837684</v>
      </c>
      <c r="R814" s="94">
        <f t="shared" ca="1" si="240"/>
        <v>2.9368512833837683</v>
      </c>
      <c r="S814" s="94">
        <f t="shared" ca="1" si="241"/>
        <v>2.9368512833837688</v>
      </c>
      <c r="T814" s="4">
        <f t="shared" ca="1" si="242"/>
        <v>2.2173655676149743E-5</v>
      </c>
      <c r="U814" s="46">
        <f t="shared" ca="1" si="243"/>
        <v>1333.3761939141041</v>
      </c>
      <c r="V814" s="4">
        <f t="shared" ca="1" si="244"/>
        <v>1.0067184803638198E-2</v>
      </c>
      <c r="W814" s="13">
        <f t="shared" ca="1" si="245"/>
        <v>9056.2350246762053</v>
      </c>
      <c r="X814" s="4">
        <f t="shared" ca="1" si="246"/>
        <v>6.837589574099559E-2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10</v>
      </c>
      <c r="O815" s="94">
        <f t="shared" ca="1" si="237"/>
        <v>2.9368512833837688</v>
      </c>
      <c r="P815" s="94">
        <f t="shared" ca="1" si="238"/>
        <v>29.368512833837684</v>
      </c>
      <c r="Q815" s="94">
        <f t="shared" ca="1" si="239"/>
        <v>29.368512833837684</v>
      </c>
      <c r="R815" s="94">
        <f t="shared" ca="1" si="240"/>
        <v>2.9368512833837683</v>
      </c>
      <c r="S815" s="94">
        <f t="shared" ca="1" si="241"/>
        <v>2.9368512833837688</v>
      </c>
      <c r="T815" s="4">
        <f t="shared" ca="1" si="242"/>
        <v>0</v>
      </c>
      <c r="U815" s="46">
        <f t="shared" ca="1" si="243"/>
        <v>1359.3761939141041</v>
      </c>
      <c r="V815" s="4">
        <f t="shared" ca="1" si="244"/>
        <v>0</v>
      </c>
      <c r="W815" s="13">
        <f t="shared" ca="1" si="245"/>
        <v>12330.764598958202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10</v>
      </c>
      <c r="O816" s="94">
        <f t="shared" ca="1" si="237"/>
        <v>2.9368512833837688</v>
      </c>
      <c r="P816" s="94">
        <f t="shared" ca="1" si="238"/>
        <v>29.368512833837684</v>
      </c>
      <c r="Q816" s="94">
        <f t="shared" ca="1" si="239"/>
        <v>29.368512833837684</v>
      </c>
      <c r="R816" s="94">
        <f t="shared" ca="1" si="240"/>
        <v>2.9368512833837683</v>
      </c>
      <c r="S816" s="94">
        <f t="shared" ca="1" si="241"/>
        <v>2.9368512833837688</v>
      </c>
      <c r="T816" s="4">
        <f t="shared" ca="1" si="242"/>
        <v>0</v>
      </c>
      <c r="U816" s="46">
        <f t="shared" ca="1" si="243"/>
        <v>1346.3761939141041</v>
      </c>
      <c r="V816" s="4">
        <f t="shared" ca="1" si="244"/>
        <v>0</v>
      </c>
      <c r="W816" s="13">
        <f t="shared" ca="1" si="245"/>
        <v>11808.856834975893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10</v>
      </c>
      <c r="O817" s="94">
        <f t="shared" ca="1" si="237"/>
        <v>2.9368512833837688</v>
      </c>
      <c r="P817" s="94">
        <f t="shared" ca="1" si="238"/>
        <v>29.368512833837684</v>
      </c>
      <c r="Q817" s="94">
        <f t="shared" ca="1" si="239"/>
        <v>29.368512833837684</v>
      </c>
      <c r="R817" s="94">
        <f t="shared" ca="1" si="240"/>
        <v>2.9368512833837683</v>
      </c>
      <c r="S817" s="94">
        <f t="shared" ca="1" si="241"/>
        <v>2.9368512833837688</v>
      </c>
      <c r="T817" s="4">
        <f t="shared" ca="1" si="242"/>
        <v>0</v>
      </c>
      <c r="U817" s="46">
        <f t="shared" ca="1" si="243"/>
        <v>1333.3761939141041</v>
      </c>
      <c r="V817" s="4">
        <f t="shared" ca="1" si="244"/>
        <v>0</v>
      </c>
      <c r="W817" s="13">
        <f t="shared" ca="1" si="245"/>
        <v>11286.949070993585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11</v>
      </c>
      <c r="O818" s="94">
        <f t="shared" ca="1" si="237"/>
        <v>3.1980795575484313</v>
      </c>
      <c r="P818" s="94">
        <f t="shared" ca="1" si="238"/>
        <v>29.890969382167007</v>
      </c>
      <c r="Q818" s="94">
        <f t="shared" ca="1" si="239"/>
        <v>29.368512833837684</v>
      </c>
      <c r="R818" s="94">
        <f t="shared" ca="1" si="240"/>
        <v>2.9629741108002348</v>
      </c>
      <c r="S818" s="94">
        <f t="shared" ca="1" si="241"/>
        <v>3.1980795575484313</v>
      </c>
      <c r="T818" s="4">
        <f t="shared" ca="1" si="242"/>
        <v>0</v>
      </c>
      <c r="U818" s="46">
        <f t="shared" ca="1" si="243"/>
        <v>1411.8424403085426</v>
      </c>
      <c r="V818" s="4">
        <f t="shared" ca="1" si="244"/>
        <v>0</v>
      </c>
      <c r="W818" s="13">
        <f t="shared" ca="1" si="245"/>
        <v>10765.041307011277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11</v>
      </c>
      <c r="O819" s="94">
        <f t="shared" ca="1" si="237"/>
        <v>3.1980795575484313</v>
      </c>
      <c r="P819" s="94">
        <f t="shared" ca="1" si="238"/>
        <v>31.980795575484319</v>
      </c>
      <c r="Q819" s="94">
        <f t="shared" ca="1" si="239"/>
        <v>30.674654204660996</v>
      </c>
      <c r="R819" s="94">
        <f t="shared" ca="1" si="240"/>
        <v>3.1327724890072659</v>
      </c>
      <c r="S819" s="94">
        <f t="shared" ca="1" si="241"/>
        <v>3.1980795575484313</v>
      </c>
      <c r="T819" s="4">
        <f t="shared" ca="1" si="242"/>
        <v>0</v>
      </c>
      <c r="U819" s="46">
        <f t="shared" ca="1" si="243"/>
        <v>1398.8424403085426</v>
      </c>
      <c r="V819" s="4">
        <f t="shared" ca="1" si="244"/>
        <v>0</v>
      </c>
      <c r="W819" s="13">
        <f t="shared" ca="1" si="245"/>
        <v>10243.133543028969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11</v>
      </c>
      <c r="O820" s="94">
        <f t="shared" ca="1" si="237"/>
        <v>3.1980795575484313</v>
      </c>
      <c r="P820" s="94">
        <f t="shared" ca="1" si="238"/>
        <v>31.980795575484319</v>
      </c>
      <c r="Q820" s="94">
        <f t="shared" ca="1" si="239"/>
        <v>31.980795575484319</v>
      </c>
      <c r="R820" s="94">
        <f t="shared" ca="1" si="240"/>
        <v>3.1980795575484318</v>
      </c>
      <c r="S820" s="94">
        <f t="shared" ca="1" si="241"/>
        <v>3.1980795575484313</v>
      </c>
      <c r="T820" s="4">
        <f t="shared" ca="1" si="242"/>
        <v>2.390450758670515E-3</v>
      </c>
      <c r="U820" s="46">
        <f t="shared" ca="1" si="243"/>
        <v>1385.8424403085426</v>
      </c>
      <c r="V820" s="4">
        <f t="shared" ca="1" si="244"/>
        <v>1.0358679492554135</v>
      </c>
      <c r="W820" s="13">
        <f t="shared" ca="1" si="245"/>
        <v>9721.2257790466629</v>
      </c>
      <c r="X820" s="4">
        <f t="shared" ca="1" si="246"/>
        <v>7.2662706229057124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11</v>
      </c>
      <c r="O821" s="94">
        <f t="shared" ca="1" si="237"/>
        <v>3.1980795575484313</v>
      </c>
      <c r="P821" s="94">
        <f t="shared" ca="1" si="238"/>
        <v>31.980795575484319</v>
      </c>
      <c r="Q821" s="94">
        <f t="shared" ca="1" si="239"/>
        <v>31.980795575484319</v>
      </c>
      <c r="R821" s="94">
        <f t="shared" ca="1" si="240"/>
        <v>3.1980795575484318</v>
      </c>
      <c r="S821" s="94">
        <f t="shared" ca="1" si="241"/>
        <v>3.1980795575484313</v>
      </c>
      <c r="T821" s="4">
        <f t="shared" ca="1" si="242"/>
        <v>4.8291934518596305E-5</v>
      </c>
      <c r="U821" s="46">
        <f t="shared" ca="1" si="243"/>
        <v>1372.8424403085426</v>
      </c>
      <c r="V821" s="4">
        <f t="shared" ca="1" si="244"/>
        <v>2.0730321444083117E-2</v>
      </c>
      <c r="W821" s="13">
        <f t="shared" ca="1" si="245"/>
        <v>9199.3180150643548</v>
      </c>
      <c r="X821" s="4">
        <f t="shared" ca="1" si="246"/>
        <v>0.13891238638846884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3.1980795575484313</v>
      </c>
      <c r="P822" s="94">
        <f t="shared" ca="1" si="238"/>
        <v>31.980795575484319</v>
      </c>
      <c r="Q822" s="94">
        <f t="shared" ca="1" si="239"/>
        <v>31.980795575484319</v>
      </c>
      <c r="R822" s="94">
        <f t="shared" ca="1" si="240"/>
        <v>3.1980795575484318</v>
      </c>
      <c r="S822" s="94">
        <f t="shared" ca="1" si="241"/>
        <v>3.1980795575484313</v>
      </c>
      <c r="T822" s="4">
        <f t="shared" ca="1" si="242"/>
        <v>2.4389865918483001E-7</v>
      </c>
      <c r="U822" s="46">
        <f t="shared" ca="1" si="243"/>
        <v>1359.8424403085426</v>
      </c>
      <c r="V822" s="4">
        <f t="shared" ca="1" si="244"/>
        <v>1.0370715985193502E-4</v>
      </c>
      <c r="W822" s="13">
        <f t="shared" ca="1" si="245"/>
        <v>8677.4102510820467</v>
      </c>
      <c r="X822" s="4">
        <f t="shared" ca="1" si="246"/>
        <v>6.6177488312954818E-4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10</v>
      </c>
      <c r="O823" s="94">
        <f t="shared" ca="1" si="237"/>
        <v>2.9368512833837688</v>
      </c>
      <c r="P823" s="94">
        <f t="shared" ca="1" si="238"/>
        <v>29.368512833837684</v>
      </c>
      <c r="Q823" s="94">
        <f t="shared" ca="1" si="239"/>
        <v>29.368512833837684</v>
      </c>
      <c r="R823" s="94">
        <f t="shared" ca="1" si="240"/>
        <v>2.9368512833837683</v>
      </c>
      <c r="S823" s="94">
        <f t="shared" ca="1" si="241"/>
        <v>2.9368512833837688</v>
      </c>
      <c r="T823" s="4">
        <f t="shared" ca="1" si="242"/>
        <v>0</v>
      </c>
      <c r="U823" s="46">
        <f t="shared" ca="1" si="243"/>
        <v>1359.3761939141041</v>
      </c>
      <c r="V823" s="4">
        <f t="shared" ca="1" si="244"/>
        <v>0</v>
      </c>
      <c r="W823" s="13">
        <f t="shared" ca="1" si="245"/>
        <v>4032.179121470313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10</v>
      </c>
      <c r="O824" s="94">
        <f t="shared" ca="1" si="237"/>
        <v>2.9368512833837688</v>
      </c>
      <c r="P824" s="94">
        <f t="shared" ca="1" si="238"/>
        <v>29.368512833837684</v>
      </c>
      <c r="Q824" s="94">
        <f t="shared" ca="1" si="239"/>
        <v>29.368512833837684</v>
      </c>
      <c r="R824" s="94">
        <f t="shared" ca="1" si="240"/>
        <v>2.9368512833837683</v>
      </c>
      <c r="S824" s="94">
        <f t="shared" ca="1" si="241"/>
        <v>2.9368512833837688</v>
      </c>
      <c r="T824" s="4">
        <f t="shared" ca="1" si="242"/>
        <v>0</v>
      </c>
      <c r="U824" s="46">
        <f t="shared" ca="1" si="243"/>
        <v>1346.3761939141041</v>
      </c>
      <c r="V824" s="4">
        <f t="shared" ca="1" si="244"/>
        <v>0</v>
      </c>
      <c r="W824" s="13">
        <f t="shared" ca="1" si="245"/>
        <v>3510.2713574880054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10</v>
      </c>
      <c r="O825" s="94">
        <f t="shared" ca="1" si="237"/>
        <v>2.9368512833837688</v>
      </c>
      <c r="P825" s="94">
        <f t="shared" ca="1" si="238"/>
        <v>29.368512833837684</v>
      </c>
      <c r="Q825" s="94">
        <f t="shared" ca="1" si="239"/>
        <v>29.368512833837684</v>
      </c>
      <c r="R825" s="94">
        <f t="shared" ca="1" si="240"/>
        <v>2.9368512833837683</v>
      </c>
      <c r="S825" s="94">
        <f t="shared" ca="1" si="241"/>
        <v>2.9368512833837688</v>
      </c>
      <c r="T825" s="4">
        <f t="shared" ca="1" si="242"/>
        <v>0</v>
      </c>
      <c r="U825" s="46">
        <f t="shared" ca="1" si="243"/>
        <v>1333.3761939141041</v>
      </c>
      <c r="V825" s="4">
        <f t="shared" ca="1" si="244"/>
        <v>0</v>
      </c>
      <c r="W825" s="13">
        <f t="shared" ca="1" si="245"/>
        <v>2988.3635935056977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11</v>
      </c>
      <c r="O826" s="94">
        <f t="shared" ca="1" si="237"/>
        <v>3.1980795575484313</v>
      </c>
      <c r="P826" s="94">
        <f t="shared" ca="1" si="238"/>
        <v>29.890969382167007</v>
      </c>
      <c r="Q826" s="94">
        <f t="shared" ca="1" si="239"/>
        <v>29.368512833837684</v>
      </c>
      <c r="R826" s="94">
        <f t="shared" ca="1" si="240"/>
        <v>2.9629741108002348</v>
      </c>
      <c r="S826" s="94">
        <f t="shared" ca="1" si="241"/>
        <v>3.1980795575484313</v>
      </c>
      <c r="T826" s="4">
        <f t="shared" ca="1" si="242"/>
        <v>0</v>
      </c>
      <c r="U826" s="46">
        <f t="shared" ca="1" si="243"/>
        <v>1411.8424403085426</v>
      </c>
      <c r="V826" s="4">
        <f t="shared" ca="1" si="244"/>
        <v>0</v>
      </c>
      <c r="W826" s="13">
        <f t="shared" ca="1" si="245"/>
        <v>2466.4558295233896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11</v>
      </c>
      <c r="O827" s="94">
        <f t="shared" ca="1" si="237"/>
        <v>3.1980795575484313</v>
      </c>
      <c r="P827" s="94">
        <f t="shared" ca="1" si="238"/>
        <v>31.980795575484319</v>
      </c>
      <c r="Q827" s="94">
        <f t="shared" ca="1" si="239"/>
        <v>30.674654204660996</v>
      </c>
      <c r="R827" s="94">
        <f t="shared" ca="1" si="240"/>
        <v>3.1327724890072659</v>
      </c>
      <c r="S827" s="94">
        <f t="shared" ca="1" si="241"/>
        <v>3.1980795575484313</v>
      </c>
      <c r="T827" s="4">
        <f t="shared" ca="1" si="242"/>
        <v>0</v>
      </c>
      <c r="U827" s="46">
        <f t="shared" ca="1" si="243"/>
        <v>1398.8424403085426</v>
      </c>
      <c r="V827" s="4">
        <f t="shared" ca="1" si="244"/>
        <v>0</v>
      </c>
      <c r="W827" s="13">
        <f t="shared" ca="1" si="245"/>
        <v>1944.548065541082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11</v>
      </c>
      <c r="O828" s="94">
        <f t="shared" ca="1" si="237"/>
        <v>3.1980795575484313</v>
      </c>
      <c r="P828" s="94">
        <f t="shared" ca="1" si="238"/>
        <v>31.980795575484319</v>
      </c>
      <c r="Q828" s="94">
        <f t="shared" ca="1" si="239"/>
        <v>31.980795575484319</v>
      </c>
      <c r="R828" s="94">
        <f t="shared" ca="1" si="240"/>
        <v>3.1980795575484318</v>
      </c>
      <c r="S828" s="94">
        <f t="shared" ca="1" si="241"/>
        <v>3.1980795575484313</v>
      </c>
      <c r="T828" s="4">
        <f t="shared" ca="1" si="242"/>
        <v>1.2455506584651619E-2</v>
      </c>
      <c r="U828" s="46">
        <f t="shared" ca="1" si="243"/>
        <v>1385.8424403085426</v>
      </c>
      <c r="V828" s="4">
        <f t="shared" ca="1" si="244"/>
        <v>5.3974172092782018</v>
      </c>
      <c r="W828" s="13">
        <f t="shared" ca="1" si="245"/>
        <v>1422.6403015587741</v>
      </c>
      <c r="X828" s="4">
        <f t="shared" ca="1" si="246"/>
        <v>5.540733219669983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11</v>
      </c>
      <c r="O829" s="94">
        <f t="shared" ca="1" si="237"/>
        <v>3.1980795575484313</v>
      </c>
      <c r="P829" s="94">
        <f t="shared" ca="1" si="238"/>
        <v>31.980795575484319</v>
      </c>
      <c r="Q829" s="94">
        <f t="shared" ca="1" si="239"/>
        <v>31.980795575484319</v>
      </c>
      <c r="R829" s="94">
        <f t="shared" ca="1" si="240"/>
        <v>3.1980795575484318</v>
      </c>
      <c r="S829" s="94">
        <f t="shared" ca="1" si="241"/>
        <v>3.1980795575484313</v>
      </c>
      <c r="T829" s="4">
        <f t="shared" ca="1" si="242"/>
        <v>2.5162639564952786E-4</v>
      </c>
      <c r="U829" s="46">
        <f t="shared" ca="1" si="243"/>
        <v>1372.8424403085426</v>
      </c>
      <c r="V829" s="4">
        <f t="shared" ca="1" si="244"/>
        <v>0.10801588541916982</v>
      </c>
      <c r="W829" s="13">
        <f t="shared" ca="1" si="245"/>
        <v>900.73253757646648</v>
      </c>
      <c r="X829" s="4">
        <f t="shared" ca="1" si="246"/>
        <v>7.0870057419197538E-2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3.1980795575484313</v>
      </c>
      <c r="P830" s="94">
        <f t="shared" ca="1" si="238"/>
        <v>31.980795575484319</v>
      </c>
      <c r="Q830" s="94">
        <f t="shared" ca="1" si="239"/>
        <v>31.980795575484319</v>
      </c>
      <c r="R830" s="94">
        <f t="shared" ca="1" si="240"/>
        <v>3.1980795575484318</v>
      </c>
      <c r="S830" s="94">
        <f t="shared" ca="1" si="241"/>
        <v>3.1980795575484313</v>
      </c>
      <c r="T830" s="4">
        <f t="shared" ca="1" si="242"/>
        <v>1.2708403820683237E-6</v>
      </c>
      <c r="U830" s="46">
        <f t="shared" ca="1" si="243"/>
        <v>1359.8424403085426</v>
      </c>
      <c r="V830" s="4">
        <f t="shared" ca="1" si="244"/>
        <v>5.4036888554429257E-4</v>
      </c>
      <c r="W830" s="13">
        <f t="shared" ca="1" si="245"/>
        <v>378.82477359415867</v>
      </c>
      <c r="X830" s="4">
        <f t="shared" ca="1" si="246"/>
        <v>1.5053591111423005E-4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3.1980795575484313</v>
      </c>
      <c r="P831" s="94">
        <f t="shared" ca="1" si="238"/>
        <v>31.980795575484319</v>
      </c>
      <c r="Q831" s="94">
        <f t="shared" ca="1" si="239"/>
        <v>31.980795575484319</v>
      </c>
      <c r="R831" s="94">
        <f t="shared" ca="1" si="240"/>
        <v>3.1980795575484318</v>
      </c>
      <c r="S831" s="94">
        <f t="shared" ca="1" si="241"/>
        <v>3.1980795575484313</v>
      </c>
      <c r="T831" s="4">
        <f t="shared" ca="1" si="242"/>
        <v>0</v>
      </c>
      <c r="U831" s="46">
        <f t="shared" ca="1" si="243"/>
        <v>1385.8424403085426</v>
      </c>
      <c r="V831" s="4">
        <f t="shared" ca="1" si="244"/>
        <v>0</v>
      </c>
      <c r="W831" s="13">
        <f t="shared" ca="1" si="245"/>
        <v>3653.3543478761544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3.1980795575484313</v>
      </c>
      <c r="P832" s="94">
        <f t="shared" ca="1" si="238"/>
        <v>31.980795575484319</v>
      </c>
      <c r="Q832" s="94">
        <f t="shared" ca="1" si="239"/>
        <v>31.980795575484319</v>
      </c>
      <c r="R832" s="94">
        <f t="shared" ca="1" si="240"/>
        <v>3.1980795575484318</v>
      </c>
      <c r="S832" s="94">
        <f t="shared" ca="1" si="241"/>
        <v>3.1980795575484313</v>
      </c>
      <c r="T832" s="4">
        <f t="shared" ca="1" si="242"/>
        <v>0</v>
      </c>
      <c r="U832" s="46">
        <f t="shared" ca="1" si="243"/>
        <v>1372.8424403085426</v>
      </c>
      <c r="V832" s="4">
        <f t="shared" ca="1" si="244"/>
        <v>0</v>
      </c>
      <c r="W832" s="13">
        <f t="shared" ca="1" si="245"/>
        <v>3131.4465838938468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3.1980795575484313</v>
      </c>
      <c r="P833" s="94">
        <f t="shared" ca="1" si="238"/>
        <v>31.980795575484319</v>
      </c>
      <c r="Q833" s="94">
        <f t="shared" ca="1" si="239"/>
        <v>31.980795575484319</v>
      </c>
      <c r="R833" s="94">
        <f t="shared" ca="1" si="240"/>
        <v>3.1980795575484318</v>
      </c>
      <c r="S833" s="94">
        <f t="shared" ca="1" si="241"/>
        <v>3.1980795575484313</v>
      </c>
      <c r="T833" s="4">
        <f t="shared" ca="1" si="242"/>
        <v>0</v>
      </c>
      <c r="U833" s="46">
        <f t="shared" ca="1" si="243"/>
        <v>1359.8424403085426</v>
      </c>
      <c r="V833" s="4">
        <f t="shared" ca="1" si="244"/>
        <v>0</v>
      </c>
      <c r="W833" s="13">
        <f t="shared" ca="1" si="245"/>
        <v>2609.5388199115391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3.1980795575484313</v>
      </c>
      <c r="P834" s="94">
        <f t="shared" ca="1" si="238"/>
        <v>31.980795575484319</v>
      </c>
      <c r="Q834" s="94">
        <f t="shared" ca="1" si="239"/>
        <v>31.980795575484319</v>
      </c>
      <c r="R834" s="94">
        <f t="shared" ca="1" si="240"/>
        <v>3.1980795575484318</v>
      </c>
      <c r="S834" s="94">
        <f t="shared" ca="1" si="241"/>
        <v>3.1980795575484313</v>
      </c>
      <c r="T834" s="4">
        <f t="shared" ca="1" si="242"/>
        <v>0</v>
      </c>
      <c r="U834" s="46">
        <f t="shared" ca="1" si="243"/>
        <v>1346.8424403085426</v>
      </c>
      <c r="V834" s="4">
        <f t="shared" ca="1" si="244"/>
        <v>0</v>
      </c>
      <c r="W834" s="13">
        <f t="shared" ca="1" si="245"/>
        <v>2087.631055929231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3.1980795575484313</v>
      </c>
      <c r="P835" s="94">
        <f t="shared" ca="1" si="238"/>
        <v>31.980795575484319</v>
      </c>
      <c r="Q835" s="94">
        <f t="shared" ca="1" si="239"/>
        <v>31.980795575484319</v>
      </c>
      <c r="R835" s="94">
        <f t="shared" ca="1" si="240"/>
        <v>3.1980795575484318</v>
      </c>
      <c r="S835" s="94">
        <f t="shared" ca="1" si="241"/>
        <v>3.1980795575484313</v>
      </c>
      <c r="T835" s="4">
        <f t="shared" ca="1" si="242"/>
        <v>0</v>
      </c>
      <c r="U835" s="46">
        <f t="shared" ca="1" si="243"/>
        <v>1333.8424403085426</v>
      </c>
      <c r="V835" s="4">
        <f t="shared" ca="1" si="244"/>
        <v>0</v>
      </c>
      <c r="W835" s="13">
        <f t="shared" ca="1" si="245"/>
        <v>1565.7232919469234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3.4441426487628841</v>
      </c>
      <c r="P836" s="94">
        <f t="shared" ca="1" si="238"/>
        <v>33.211111031556577</v>
      </c>
      <c r="Q836" s="94">
        <f t="shared" ca="1" si="239"/>
        <v>31.980795575484319</v>
      </c>
      <c r="R836" s="94">
        <f t="shared" ca="1" si="240"/>
        <v>3.2595953303520444</v>
      </c>
      <c r="S836" s="94">
        <f t="shared" ca="1" si="241"/>
        <v>3.4441426487628841</v>
      </c>
      <c r="T836" s="4">
        <f t="shared" ca="1" si="242"/>
        <v>1.3549337738729756E-4</v>
      </c>
      <c r="U836" s="46">
        <f t="shared" ca="1" si="243"/>
        <v>1406.9987624048697</v>
      </c>
      <c r="V836" s="4">
        <f t="shared" ca="1" si="244"/>
        <v>5.5351660410018162E-2</v>
      </c>
      <c r="W836" s="13">
        <f t="shared" ca="1" si="245"/>
        <v>1043.8155279646155</v>
      </c>
      <c r="X836" s="4">
        <f t="shared" ca="1" si="246"/>
        <v>4.1063947018580009E-2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3.4441426487628841</v>
      </c>
      <c r="P837" s="94">
        <f t="shared" ca="1" si="238"/>
        <v>34.441426487628839</v>
      </c>
      <c r="Q837" s="94">
        <f t="shared" ca="1" si="239"/>
        <v>33.949300305199934</v>
      </c>
      <c r="R837" s="94">
        <f t="shared" ca="1" si="240"/>
        <v>3.4195363396414384</v>
      </c>
      <c r="S837" s="94">
        <f t="shared" ca="1" si="241"/>
        <v>3.4441426487628841</v>
      </c>
      <c r="T837" s="4">
        <f t="shared" ca="1" si="242"/>
        <v>2.7372399472181351E-6</v>
      </c>
      <c r="U837" s="46">
        <f t="shared" ca="1" si="243"/>
        <v>1393.9987624048697</v>
      </c>
      <c r="V837" s="4">
        <f t="shared" ca="1" si="244"/>
        <v>1.1078835832185497E-3</v>
      </c>
      <c r="W837" s="13">
        <f t="shared" ca="1" si="245"/>
        <v>521.90776398230776</v>
      </c>
      <c r="X837" s="4">
        <f t="shared" ca="1" si="246"/>
        <v>4.1478734362202071E-4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3.4441426487628841</v>
      </c>
      <c r="P838" s="94">
        <f t="shared" ca="1" si="238"/>
        <v>34.441426487628839</v>
      </c>
      <c r="Q838" s="94">
        <f t="shared" ca="1" si="239"/>
        <v>34.441426487628839</v>
      </c>
      <c r="R838" s="94">
        <f t="shared" ca="1" si="240"/>
        <v>3.4441426487628837</v>
      </c>
      <c r="S838" s="94">
        <f t="shared" ca="1" si="241"/>
        <v>3.4441426487628841</v>
      </c>
      <c r="T838" s="4">
        <f t="shared" ca="1" si="242"/>
        <v>1.3824444177869379E-8</v>
      </c>
      <c r="U838" s="46">
        <f t="shared" ca="1" si="243"/>
        <v>1380.9987624048697</v>
      </c>
      <c r="V838" s="4">
        <f t="shared" ca="1" si="244"/>
        <v>5.5431909324169226E-6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9</v>
      </c>
      <c r="O839" s="94">
        <f t="shared" ca="1" si="237"/>
        <v>2.6919325784056793</v>
      </c>
      <c r="P839" s="94">
        <f t="shared" ca="1" si="238"/>
        <v>26.919325784056799</v>
      </c>
      <c r="Q839" s="94">
        <f t="shared" ca="1" si="239"/>
        <v>26.919325784056799</v>
      </c>
      <c r="R839" s="94">
        <f t="shared" ca="1" si="240"/>
        <v>2.6919325784056798</v>
      </c>
      <c r="S839" s="94">
        <f t="shared" ca="1" si="241"/>
        <v>2.6919325784056793</v>
      </c>
      <c r="T839" s="4">
        <f t="shared" ca="1" si="242"/>
        <v>0</v>
      </c>
      <c r="U839" s="46">
        <f t="shared" ca="1" si="243"/>
        <v>1338.6205662441378</v>
      </c>
      <c r="V839" s="4">
        <f t="shared" ca="1" si="244"/>
        <v>0</v>
      </c>
      <c r="W839" s="13">
        <f t="shared" ca="1" si="245"/>
        <v>12709.58937255236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9</v>
      </c>
      <c r="O840" s="94">
        <f t="shared" ca="1" si="237"/>
        <v>2.6919325784056793</v>
      </c>
      <c r="P840" s="94">
        <f t="shared" ca="1" si="238"/>
        <v>26.919325784056799</v>
      </c>
      <c r="Q840" s="94">
        <f t="shared" ca="1" si="239"/>
        <v>26.919325784056799</v>
      </c>
      <c r="R840" s="94">
        <f t="shared" ca="1" si="240"/>
        <v>2.6919325784056798</v>
      </c>
      <c r="S840" s="94">
        <f t="shared" ca="1" si="241"/>
        <v>2.6919325784056793</v>
      </c>
      <c r="T840" s="4">
        <f t="shared" ca="1" si="242"/>
        <v>0</v>
      </c>
      <c r="U840" s="46">
        <f t="shared" ca="1" si="243"/>
        <v>1325.6205662441378</v>
      </c>
      <c r="V840" s="4">
        <f t="shared" ca="1" si="244"/>
        <v>0</v>
      </c>
      <c r="W840" s="13">
        <f t="shared" ca="1" si="245"/>
        <v>12187.681608570052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10</v>
      </c>
      <c r="O841" s="94">
        <f t="shared" ca="1" si="237"/>
        <v>2.9368512833837688</v>
      </c>
      <c r="P841" s="94">
        <f t="shared" ca="1" si="238"/>
        <v>29.368512833837684</v>
      </c>
      <c r="Q841" s="94">
        <f t="shared" ca="1" si="239"/>
        <v>27.409163194012979</v>
      </c>
      <c r="R841" s="94">
        <f t="shared" ca="1" si="240"/>
        <v>2.8388838013925328</v>
      </c>
      <c r="S841" s="94">
        <f t="shared" ca="1" si="241"/>
        <v>2.9368512833837688</v>
      </c>
      <c r="T841" s="4">
        <f t="shared" ca="1" si="242"/>
        <v>0</v>
      </c>
      <c r="U841" s="46">
        <f t="shared" ca="1" si="243"/>
        <v>1398.3761939141041</v>
      </c>
      <c r="V841" s="4">
        <f t="shared" ca="1" si="244"/>
        <v>0</v>
      </c>
      <c r="W841" s="13">
        <f t="shared" ca="1" si="245"/>
        <v>11665.773844587744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10</v>
      </c>
      <c r="O842" s="94">
        <f t="shared" ca="1" si="237"/>
        <v>2.9368512833837688</v>
      </c>
      <c r="P842" s="94">
        <f t="shared" ca="1" si="238"/>
        <v>29.368512833837684</v>
      </c>
      <c r="Q842" s="94">
        <f t="shared" ca="1" si="239"/>
        <v>29.368512833837684</v>
      </c>
      <c r="R842" s="94">
        <f t="shared" ca="1" si="240"/>
        <v>2.9368512833837683</v>
      </c>
      <c r="S842" s="94">
        <f t="shared" ca="1" si="241"/>
        <v>2.9368512833837688</v>
      </c>
      <c r="T842" s="4">
        <f t="shared" ca="1" si="242"/>
        <v>0</v>
      </c>
      <c r="U842" s="46">
        <f t="shared" ca="1" si="243"/>
        <v>1385.3761939141041</v>
      </c>
      <c r="V842" s="4">
        <f t="shared" ca="1" si="244"/>
        <v>0</v>
      </c>
      <c r="W842" s="13">
        <f t="shared" ca="1" si="245"/>
        <v>11143.866080605436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10</v>
      </c>
      <c r="O843" s="94">
        <f t="shared" ca="1" si="237"/>
        <v>2.9368512833837688</v>
      </c>
      <c r="P843" s="94">
        <f t="shared" ca="1" si="238"/>
        <v>29.368512833837684</v>
      </c>
      <c r="Q843" s="94">
        <f t="shared" ca="1" si="239"/>
        <v>29.368512833837684</v>
      </c>
      <c r="R843" s="94">
        <f t="shared" ca="1" si="240"/>
        <v>2.9368512833837683</v>
      </c>
      <c r="S843" s="94">
        <f t="shared" ca="1" si="241"/>
        <v>2.9368512833837688</v>
      </c>
      <c r="T843" s="4">
        <f t="shared" ca="1" si="242"/>
        <v>4.7228215453710094E-2</v>
      </c>
      <c r="U843" s="46">
        <f t="shared" ca="1" si="243"/>
        <v>1372.3761939141041</v>
      </c>
      <c r="V843" s="4">
        <f t="shared" ca="1" si="244"/>
        <v>22.069513337781206</v>
      </c>
      <c r="W843" s="13">
        <f t="shared" ca="1" si="245"/>
        <v>10621.958316623128</v>
      </c>
      <c r="X843" s="4">
        <f t="shared" ca="1" si="246"/>
        <v>170.81427948227901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10</v>
      </c>
      <c r="O844" s="94">
        <f t="shared" ca="1" si="237"/>
        <v>2.9368512833837688</v>
      </c>
      <c r="P844" s="94">
        <f t="shared" ca="1" si="238"/>
        <v>29.368512833837684</v>
      </c>
      <c r="Q844" s="94">
        <f t="shared" ca="1" si="239"/>
        <v>29.368512833837684</v>
      </c>
      <c r="R844" s="94">
        <f t="shared" ca="1" si="240"/>
        <v>2.9368512833837683</v>
      </c>
      <c r="S844" s="94">
        <f t="shared" ca="1" si="241"/>
        <v>2.9368512833837688</v>
      </c>
      <c r="T844" s="4">
        <f t="shared" ca="1" si="242"/>
        <v>1.4311580440518224E-3</v>
      </c>
      <c r="U844" s="46">
        <f t="shared" ca="1" si="243"/>
        <v>1359.3761939141041</v>
      </c>
      <c r="V844" s="4">
        <f t="shared" ca="1" si="244"/>
        <v>0.66243809682156685</v>
      </c>
      <c r="W844" s="13">
        <f t="shared" ca="1" si="245"/>
        <v>10100.050552640821</v>
      </c>
      <c r="X844" s="4">
        <f t="shared" ca="1" si="246"/>
        <v>4.9218592291426928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10</v>
      </c>
      <c r="O845" s="94">
        <f t="shared" ca="1" si="237"/>
        <v>2.9368512833837688</v>
      </c>
      <c r="P845" s="94">
        <f t="shared" ca="1" si="238"/>
        <v>29.368512833837684</v>
      </c>
      <c r="Q845" s="94">
        <f t="shared" ca="1" si="239"/>
        <v>29.368512833837684</v>
      </c>
      <c r="R845" s="94">
        <f t="shared" ca="1" si="240"/>
        <v>2.9368512833837683</v>
      </c>
      <c r="S845" s="94">
        <f t="shared" ca="1" si="241"/>
        <v>2.9368512833837688</v>
      </c>
      <c r="T845" s="4">
        <f t="shared" ca="1" si="242"/>
        <v>1.4456141859109332E-5</v>
      </c>
      <c r="U845" s="46">
        <f t="shared" ca="1" si="243"/>
        <v>1346.3761939141041</v>
      </c>
      <c r="V845" s="4">
        <f t="shared" ca="1" si="244"/>
        <v>6.6273036585375615E-3</v>
      </c>
      <c r="W845" s="13">
        <f t="shared" ca="1" si="245"/>
        <v>9578.1427886585134</v>
      </c>
      <c r="X845" s="4">
        <f t="shared" ca="1" si="246"/>
        <v>4.7146749201450483E-2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2.9368512833837688</v>
      </c>
      <c r="P846" s="94">
        <f t="shared" ca="1" si="238"/>
        <v>29.368512833837684</v>
      </c>
      <c r="Q846" s="94">
        <f t="shared" ca="1" si="239"/>
        <v>29.368512833837684</v>
      </c>
      <c r="R846" s="94">
        <f t="shared" ca="1" si="240"/>
        <v>2.9368512833837683</v>
      </c>
      <c r="S846" s="94">
        <f t="shared" ca="1" si="241"/>
        <v>2.9368512833837688</v>
      </c>
      <c r="T846" s="4">
        <f t="shared" ca="1" si="242"/>
        <v>4.8673878313499477E-8</v>
      </c>
      <c r="U846" s="46">
        <f t="shared" ca="1" si="243"/>
        <v>1333.3761939141041</v>
      </c>
      <c r="V846" s="4">
        <f t="shared" ca="1" si="244"/>
        <v>2.2098698349449721E-5</v>
      </c>
      <c r="W846" s="13">
        <f t="shared" ca="1" si="245"/>
        <v>9056.2350246762053</v>
      </c>
      <c r="X846" s="4">
        <f t="shared" ca="1" si="246"/>
        <v>1.5009342967535629E-4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10</v>
      </c>
      <c r="O847" s="94">
        <f t="shared" ca="1" si="237"/>
        <v>2.9368512833837688</v>
      </c>
      <c r="P847" s="94">
        <f t="shared" ca="1" si="238"/>
        <v>29.368512833837684</v>
      </c>
      <c r="Q847" s="94">
        <f t="shared" ca="1" si="239"/>
        <v>29.368512833837684</v>
      </c>
      <c r="R847" s="94">
        <f t="shared" ca="1" si="240"/>
        <v>2.9368512833837683</v>
      </c>
      <c r="S847" s="94">
        <f t="shared" ca="1" si="241"/>
        <v>2.9368512833837688</v>
      </c>
      <c r="T847" s="4">
        <f t="shared" ca="1" si="242"/>
        <v>0</v>
      </c>
      <c r="U847" s="46">
        <f t="shared" ca="1" si="243"/>
        <v>1359.3761939141041</v>
      </c>
      <c r="V847" s="4">
        <f t="shared" ca="1" si="244"/>
        <v>0</v>
      </c>
      <c r="W847" s="13">
        <f t="shared" ca="1" si="245"/>
        <v>12330.764598958202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10</v>
      </c>
      <c r="O848" s="94">
        <f t="shared" ca="1" si="237"/>
        <v>2.9368512833837688</v>
      </c>
      <c r="P848" s="94">
        <f t="shared" ca="1" si="238"/>
        <v>29.368512833837684</v>
      </c>
      <c r="Q848" s="94">
        <f t="shared" ca="1" si="239"/>
        <v>29.368512833837684</v>
      </c>
      <c r="R848" s="94">
        <f t="shared" ca="1" si="240"/>
        <v>2.9368512833837683</v>
      </c>
      <c r="S848" s="94">
        <f t="shared" ca="1" si="241"/>
        <v>2.9368512833837688</v>
      </c>
      <c r="T848" s="4">
        <f t="shared" ca="1" si="242"/>
        <v>0</v>
      </c>
      <c r="U848" s="46">
        <f t="shared" ca="1" si="243"/>
        <v>1346.3761939141041</v>
      </c>
      <c r="V848" s="4">
        <f t="shared" ca="1" si="244"/>
        <v>0</v>
      </c>
      <c r="W848" s="13">
        <f t="shared" ca="1" si="245"/>
        <v>11808.856834975893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10</v>
      </c>
      <c r="O849" s="94">
        <f t="shared" ca="1" si="237"/>
        <v>2.9368512833837688</v>
      </c>
      <c r="P849" s="94">
        <f t="shared" ca="1" si="238"/>
        <v>29.368512833837684</v>
      </c>
      <c r="Q849" s="94">
        <f t="shared" ca="1" si="239"/>
        <v>29.368512833837684</v>
      </c>
      <c r="R849" s="94">
        <f t="shared" ca="1" si="240"/>
        <v>2.9368512833837683</v>
      </c>
      <c r="S849" s="94">
        <f t="shared" ca="1" si="241"/>
        <v>2.9368512833837688</v>
      </c>
      <c r="T849" s="4">
        <f t="shared" ca="1" si="242"/>
        <v>0</v>
      </c>
      <c r="U849" s="46">
        <f t="shared" ca="1" si="243"/>
        <v>1333.3761939141041</v>
      </c>
      <c r="V849" s="4">
        <f t="shared" ca="1" si="244"/>
        <v>0</v>
      </c>
      <c r="W849" s="13">
        <f t="shared" ca="1" si="245"/>
        <v>11286.949070993585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11</v>
      </c>
      <c r="O850" s="94">
        <f t="shared" ca="1" si="237"/>
        <v>3.1980795575484313</v>
      </c>
      <c r="P850" s="94">
        <f t="shared" ca="1" si="238"/>
        <v>29.890969382167007</v>
      </c>
      <c r="Q850" s="94">
        <f t="shared" ca="1" si="239"/>
        <v>29.368512833837684</v>
      </c>
      <c r="R850" s="94">
        <f t="shared" ca="1" si="240"/>
        <v>2.9629741108002348</v>
      </c>
      <c r="S850" s="94">
        <f t="shared" ca="1" si="241"/>
        <v>3.1980795575484313</v>
      </c>
      <c r="T850" s="4">
        <f t="shared" ca="1" si="242"/>
        <v>0</v>
      </c>
      <c r="U850" s="46">
        <f t="shared" ca="1" si="243"/>
        <v>1411.8424403085426</v>
      </c>
      <c r="V850" s="4">
        <f t="shared" ca="1" si="244"/>
        <v>0</v>
      </c>
      <c r="W850" s="13">
        <f t="shared" ca="1" si="245"/>
        <v>10765.041307011277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11</v>
      </c>
      <c r="O851" s="94">
        <f t="shared" ca="1" si="237"/>
        <v>3.1980795575484313</v>
      </c>
      <c r="P851" s="94">
        <f t="shared" ca="1" si="238"/>
        <v>31.980795575484319</v>
      </c>
      <c r="Q851" s="94">
        <f t="shared" ca="1" si="239"/>
        <v>30.674654204660996</v>
      </c>
      <c r="R851" s="94">
        <f t="shared" ca="1" si="240"/>
        <v>3.1327724890072659</v>
      </c>
      <c r="S851" s="94">
        <f t="shared" ca="1" si="241"/>
        <v>3.1980795575484313</v>
      </c>
      <c r="T851" s="4">
        <f t="shared" ca="1" si="242"/>
        <v>5.1948576243303129E-4</v>
      </c>
      <c r="U851" s="46">
        <f t="shared" ca="1" si="243"/>
        <v>1398.8424403085426</v>
      </c>
      <c r="V851" s="4">
        <f t="shared" ca="1" si="244"/>
        <v>0.22722346913233743</v>
      </c>
      <c r="W851" s="13">
        <f t="shared" ca="1" si="245"/>
        <v>10243.133543028969</v>
      </c>
      <c r="X851" s="4">
        <f t="shared" ca="1" si="246"/>
        <v>1.6638616840360383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11</v>
      </c>
      <c r="O852" s="94">
        <f t="shared" ca="1" si="237"/>
        <v>3.1980795575484313</v>
      </c>
      <c r="P852" s="94">
        <f t="shared" ca="1" si="238"/>
        <v>31.980795575484319</v>
      </c>
      <c r="Q852" s="94">
        <f t="shared" ca="1" si="239"/>
        <v>31.980795575484319</v>
      </c>
      <c r="R852" s="94">
        <f t="shared" ca="1" si="240"/>
        <v>3.1980795575484318</v>
      </c>
      <c r="S852" s="94">
        <f t="shared" ca="1" si="241"/>
        <v>3.1980795575484313</v>
      </c>
      <c r="T852" s="4">
        <f t="shared" ca="1" si="242"/>
        <v>1.5741992801000963E-5</v>
      </c>
      <c r="U852" s="46">
        <f t="shared" ca="1" si="243"/>
        <v>1385.8424403085426</v>
      </c>
      <c r="V852" s="4">
        <f t="shared" ca="1" si="244"/>
        <v>6.8215694219258974E-3</v>
      </c>
      <c r="W852" s="13">
        <f t="shared" ca="1" si="245"/>
        <v>9721.2257790466629</v>
      </c>
      <c r="X852" s="4">
        <f t="shared" ca="1" si="246"/>
        <v>4.7851050443525452E-2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11</v>
      </c>
      <c r="O853" s="94">
        <f t="shared" ca="1" si="237"/>
        <v>3.1980795575484313</v>
      </c>
      <c r="P853" s="94">
        <f t="shared" ca="1" si="238"/>
        <v>31.980795575484319</v>
      </c>
      <c r="Q853" s="94">
        <f t="shared" ca="1" si="239"/>
        <v>31.980795575484319</v>
      </c>
      <c r="R853" s="94">
        <f t="shared" ca="1" si="240"/>
        <v>3.1980795575484318</v>
      </c>
      <c r="S853" s="94">
        <f t="shared" ca="1" si="241"/>
        <v>3.1980795575484313</v>
      </c>
      <c r="T853" s="4">
        <f t="shared" ca="1" si="242"/>
        <v>1.5901002829293916E-7</v>
      </c>
      <c r="U853" s="46">
        <f t="shared" ca="1" si="243"/>
        <v>1372.8424403085426</v>
      </c>
      <c r="V853" s="4">
        <f t="shared" ca="1" si="244"/>
        <v>6.8258375486615199E-5</v>
      </c>
      <c r="W853" s="13">
        <f t="shared" ca="1" si="245"/>
        <v>9199.3180150643548</v>
      </c>
      <c r="X853" s="4">
        <f t="shared" ca="1" si="246"/>
        <v>4.5739444298642214E-4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3.1980795575484313</v>
      </c>
      <c r="P854" s="94">
        <f t="shared" ca="1" si="238"/>
        <v>31.980795575484319</v>
      </c>
      <c r="Q854" s="94">
        <f t="shared" ca="1" si="239"/>
        <v>31.980795575484319</v>
      </c>
      <c r="R854" s="94">
        <f t="shared" ca="1" si="240"/>
        <v>3.1980795575484318</v>
      </c>
      <c r="S854" s="94">
        <f t="shared" ca="1" si="241"/>
        <v>3.1980795575484313</v>
      </c>
      <c r="T854" s="4">
        <f t="shared" ca="1" si="242"/>
        <v>5.3538730064962724E-10</v>
      </c>
      <c r="U854" s="46">
        <f t="shared" ca="1" si="243"/>
        <v>1359.8424403085426</v>
      </c>
      <c r="V854" s="4">
        <f t="shared" ca="1" si="244"/>
        <v>2.2764986308961363E-7</v>
      </c>
      <c r="W854" s="13">
        <f t="shared" ca="1" si="245"/>
        <v>8677.4102510820467</v>
      </c>
      <c r="X854" s="4">
        <f t="shared" ca="1" si="246"/>
        <v>1.4526765727233996E-6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10</v>
      </c>
      <c r="O855" s="94">
        <f t="shared" ca="1" si="237"/>
        <v>2.9368512833837688</v>
      </c>
      <c r="P855" s="94">
        <f t="shared" ca="1" si="238"/>
        <v>29.368512833837684</v>
      </c>
      <c r="Q855" s="94">
        <f t="shared" ca="1" si="239"/>
        <v>29.368512833837684</v>
      </c>
      <c r="R855" s="94">
        <f t="shared" ca="1" si="240"/>
        <v>2.9368512833837683</v>
      </c>
      <c r="S855" s="94">
        <f t="shared" ca="1" si="241"/>
        <v>2.9368512833837688</v>
      </c>
      <c r="T855" s="4">
        <f t="shared" ca="1" si="242"/>
        <v>0</v>
      </c>
      <c r="U855" s="46">
        <f t="shared" ca="1" si="243"/>
        <v>1359.3761939141041</v>
      </c>
      <c r="V855" s="4">
        <f t="shared" ca="1" si="244"/>
        <v>0</v>
      </c>
      <c r="W855" s="13">
        <f t="shared" ca="1" si="245"/>
        <v>4032.179121470313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10</v>
      </c>
      <c r="O856" s="94">
        <f t="shared" ca="1" si="237"/>
        <v>2.9368512833837688</v>
      </c>
      <c r="P856" s="94">
        <f t="shared" ca="1" si="238"/>
        <v>29.368512833837684</v>
      </c>
      <c r="Q856" s="94">
        <f t="shared" ca="1" si="239"/>
        <v>29.368512833837684</v>
      </c>
      <c r="R856" s="94">
        <f t="shared" ca="1" si="240"/>
        <v>2.9368512833837683</v>
      </c>
      <c r="S856" s="94">
        <f t="shared" ca="1" si="241"/>
        <v>2.9368512833837688</v>
      </c>
      <c r="T856" s="4">
        <f t="shared" ca="1" si="242"/>
        <v>0</v>
      </c>
      <c r="U856" s="46">
        <f t="shared" ca="1" si="243"/>
        <v>1346.3761939141041</v>
      </c>
      <c r="V856" s="4">
        <f t="shared" ca="1" si="244"/>
        <v>0</v>
      </c>
      <c r="W856" s="13">
        <f t="shared" ca="1" si="245"/>
        <v>3510.2713574880054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10</v>
      </c>
      <c r="O857" s="94">
        <f t="shared" ca="1" si="237"/>
        <v>2.9368512833837688</v>
      </c>
      <c r="P857" s="94">
        <f t="shared" ca="1" si="238"/>
        <v>29.368512833837684</v>
      </c>
      <c r="Q857" s="94">
        <f t="shared" ca="1" si="239"/>
        <v>29.368512833837684</v>
      </c>
      <c r="R857" s="94">
        <f t="shared" ca="1" si="240"/>
        <v>2.9368512833837683</v>
      </c>
      <c r="S857" s="94">
        <f t="shared" ca="1" si="241"/>
        <v>2.9368512833837688</v>
      </c>
      <c r="T857" s="4">
        <f t="shared" ca="1" si="242"/>
        <v>0</v>
      </c>
      <c r="U857" s="46">
        <f t="shared" ca="1" si="243"/>
        <v>1333.3761939141041</v>
      </c>
      <c r="V857" s="4">
        <f t="shared" ca="1" si="244"/>
        <v>0</v>
      </c>
      <c r="W857" s="13">
        <f t="shared" ca="1" si="245"/>
        <v>2988.3635935056977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11</v>
      </c>
      <c r="O858" s="94">
        <f t="shared" ca="1" si="237"/>
        <v>3.1980795575484313</v>
      </c>
      <c r="P858" s="94">
        <f t="shared" ca="1" si="238"/>
        <v>29.890969382167007</v>
      </c>
      <c r="Q858" s="94">
        <f t="shared" ca="1" si="239"/>
        <v>29.368512833837684</v>
      </c>
      <c r="R858" s="94">
        <f t="shared" ca="1" si="240"/>
        <v>2.9629741108002348</v>
      </c>
      <c r="S858" s="94">
        <f t="shared" ca="1" si="241"/>
        <v>3.1980795575484313</v>
      </c>
      <c r="T858" s="4">
        <f t="shared" ca="1" si="242"/>
        <v>0</v>
      </c>
      <c r="U858" s="46">
        <f t="shared" ca="1" si="243"/>
        <v>1411.8424403085426</v>
      </c>
      <c r="V858" s="4">
        <f t="shared" ca="1" si="244"/>
        <v>0</v>
      </c>
      <c r="W858" s="13">
        <f t="shared" ca="1" si="245"/>
        <v>2466.4558295233896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11</v>
      </c>
      <c r="O859" s="94">
        <f t="shared" ca="1" si="237"/>
        <v>3.1980795575484313</v>
      </c>
      <c r="P859" s="94">
        <f t="shared" ca="1" si="238"/>
        <v>31.980795575484319</v>
      </c>
      <c r="Q859" s="94">
        <f t="shared" ca="1" si="239"/>
        <v>30.674654204660996</v>
      </c>
      <c r="R859" s="94">
        <f t="shared" ca="1" si="240"/>
        <v>3.1327724890072659</v>
      </c>
      <c r="S859" s="94">
        <f t="shared" ca="1" si="241"/>
        <v>3.1980795575484313</v>
      </c>
      <c r="T859" s="4">
        <f t="shared" ca="1" si="242"/>
        <v>2.706794235835266E-3</v>
      </c>
      <c r="U859" s="46">
        <f t="shared" ca="1" si="243"/>
        <v>1398.8424403085426</v>
      </c>
      <c r="V859" s="4">
        <f t="shared" ca="1" si="244"/>
        <v>1.1839538654790203</v>
      </c>
      <c r="W859" s="13">
        <f t="shared" ca="1" si="245"/>
        <v>1944.548065541082</v>
      </c>
      <c r="X859" s="4">
        <f t="shared" ca="1" si="246"/>
        <v>1.6458288170748574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11</v>
      </c>
      <c r="O860" s="94">
        <f t="shared" ca="1" si="237"/>
        <v>3.1980795575484313</v>
      </c>
      <c r="P860" s="94">
        <f t="shared" ca="1" si="238"/>
        <v>31.980795575484319</v>
      </c>
      <c r="Q860" s="94">
        <f t="shared" ca="1" si="239"/>
        <v>31.980795575484319</v>
      </c>
      <c r="R860" s="94">
        <f t="shared" ca="1" si="240"/>
        <v>3.1980795575484318</v>
      </c>
      <c r="S860" s="94">
        <f t="shared" ca="1" si="241"/>
        <v>3.1980795575484313</v>
      </c>
      <c r="T860" s="4">
        <f t="shared" ca="1" si="242"/>
        <v>8.2024067752583897E-5</v>
      </c>
      <c r="U860" s="46">
        <f t="shared" ca="1" si="243"/>
        <v>1385.8424403085426</v>
      </c>
      <c r="V860" s="4">
        <f t="shared" ca="1" si="244"/>
        <v>3.5543966987929651E-2</v>
      </c>
      <c r="W860" s="13">
        <f t="shared" ca="1" si="245"/>
        <v>1422.6403015587741</v>
      </c>
      <c r="X860" s="4">
        <f t="shared" ca="1" si="246"/>
        <v>3.6487755349046261E-2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11</v>
      </c>
      <c r="O861" s="94">
        <f t="shared" ca="1" si="237"/>
        <v>3.1980795575484313</v>
      </c>
      <c r="P861" s="94">
        <f t="shared" ca="1" si="238"/>
        <v>31.980795575484319</v>
      </c>
      <c r="Q861" s="94">
        <f t="shared" ca="1" si="239"/>
        <v>31.980795575484319</v>
      </c>
      <c r="R861" s="94">
        <f t="shared" ca="1" si="240"/>
        <v>3.1980795575484318</v>
      </c>
      <c r="S861" s="94">
        <f t="shared" ca="1" si="241"/>
        <v>3.1980795575484313</v>
      </c>
      <c r="T861" s="4">
        <f t="shared" ca="1" si="242"/>
        <v>8.2852593689478776E-7</v>
      </c>
      <c r="U861" s="46">
        <f t="shared" ca="1" si="243"/>
        <v>1372.8424403085426</v>
      </c>
      <c r="V861" s="4">
        <f t="shared" ca="1" si="244"/>
        <v>3.5566206174604737E-4</v>
      </c>
      <c r="W861" s="13">
        <f t="shared" ca="1" si="245"/>
        <v>900.73253757646648</v>
      </c>
      <c r="X861" s="4">
        <f t="shared" ca="1" si="246"/>
        <v>2.333526280876019E-4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3.1980795575484313</v>
      </c>
      <c r="P862" s="94">
        <f t="shared" ca="1" si="238"/>
        <v>31.980795575484319</v>
      </c>
      <c r="Q862" s="94">
        <f t="shared" ca="1" si="239"/>
        <v>31.980795575484319</v>
      </c>
      <c r="R862" s="94">
        <f t="shared" ca="1" si="240"/>
        <v>3.1980795575484318</v>
      </c>
      <c r="S862" s="94">
        <f t="shared" ca="1" si="241"/>
        <v>3.1980795575484313</v>
      </c>
      <c r="T862" s="4">
        <f t="shared" ca="1" si="242"/>
        <v>2.7896496191743717E-9</v>
      </c>
      <c r="U862" s="46">
        <f t="shared" ca="1" si="243"/>
        <v>1359.8424403085426</v>
      </c>
      <c r="V862" s="4">
        <f t="shared" ca="1" si="244"/>
        <v>1.1861756024143018E-6</v>
      </c>
      <c r="W862" s="13">
        <f t="shared" ca="1" si="245"/>
        <v>378.82477359415867</v>
      </c>
      <c r="X862" s="4">
        <f t="shared" ca="1" si="246"/>
        <v>3.3044468293367603E-7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3.1980795575484313</v>
      </c>
      <c r="P863" s="94">
        <f t="shared" ca="1" si="238"/>
        <v>31.980795575484319</v>
      </c>
      <c r="Q863" s="94">
        <f t="shared" ca="1" si="239"/>
        <v>31.980795575484319</v>
      </c>
      <c r="R863" s="94">
        <f t="shared" ca="1" si="240"/>
        <v>3.1980795575484318</v>
      </c>
      <c r="S863" s="94">
        <f t="shared" ca="1" si="241"/>
        <v>3.1980795575484313</v>
      </c>
      <c r="T863" s="4">
        <f t="shared" ca="1" si="242"/>
        <v>0</v>
      </c>
      <c r="U863" s="46">
        <f t="shared" ca="1" si="243"/>
        <v>1385.8424403085426</v>
      </c>
      <c r="V863" s="4">
        <f t="shared" ca="1" si="244"/>
        <v>0</v>
      </c>
      <c r="W863" s="13">
        <f t="shared" ca="1" si="245"/>
        <v>3653.3543478761544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3.1980795575484313</v>
      </c>
      <c r="P864" s="94">
        <f t="shared" ca="1" si="238"/>
        <v>31.980795575484319</v>
      </c>
      <c r="Q864" s="94">
        <f t="shared" ca="1" si="239"/>
        <v>31.980795575484319</v>
      </c>
      <c r="R864" s="94">
        <f t="shared" ca="1" si="240"/>
        <v>3.1980795575484318</v>
      </c>
      <c r="S864" s="94">
        <f t="shared" ca="1" si="241"/>
        <v>3.1980795575484313</v>
      </c>
      <c r="T864" s="4">
        <f t="shared" ca="1" si="242"/>
        <v>0</v>
      </c>
      <c r="U864" s="46">
        <f t="shared" ca="1" si="243"/>
        <v>1372.8424403085426</v>
      </c>
      <c r="V864" s="4">
        <f t="shared" ca="1" si="244"/>
        <v>0</v>
      </c>
      <c r="W864" s="13">
        <f t="shared" ca="1" si="245"/>
        <v>3131.4465838938468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3.1980795575484313</v>
      </c>
      <c r="P865" s="94">
        <f t="shared" ca="1" si="238"/>
        <v>31.980795575484319</v>
      </c>
      <c r="Q865" s="94">
        <f t="shared" ca="1" si="239"/>
        <v>31.980795575484319</v>
      </c>
      <c r="R865" s="94">
        <f t="shared" ca="1" si="240"/>
        <v>3.1980795575484318</v>
      </c>
      <c r="S865" s="94">
        <f t="shared" ca="1" si="241"/>
        <v>3.1980795575484313</v>
      </c>
      <c r="T865" s="4">
        <f t="shared" ca="1" si="242"/>
        <v>0</v>
      </c>
      <c r="U865" s="46">
        <f t="shared" ca="1" si="243"/>
        <v>1359.8424403085426</v>
      </c>
      <c r="V865" s="4">
        <f t="shared" ca="1" si="244"/>
        <v>0</v>
      </c>
      <c r="W865" s="13">
        <f t="shared" ca="1" si="245"/>
        <v>2609.5388199115391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3.1980795575484313</v>
      </c>
      <c r="P866" s="94">
        <f t="shared" ca="1" si="238"/>
        <v>31.980795575484319</v>
      </c>
      <c r="Q866" s="94">
        <f t="shared" ca="1" si="239"/>
        <v>31.980795575484319</v>
      </c>
      <c r="R866" s="94">
        <f t="shared" ca="1" si="240"/>
        <v>3.1980795575484318</v>
      </c>
      <c r="S866" s="94">
        <f t="shared" ca="1" si="241"/>
        <v>3.1980795575484313</v>
      </c>
      <c r="T866" s="4">
        <f t="shared" ca="1" si="242"/>
        <v>0</v>
      </c>
      <c r="U866" s="46">
        <f t="shared" ca="1" si="243"/>
        <v>1346.8424403085426</v>
      </c>
      <c r="V866" s="4">
        <f t="shared" ca="1" si="244"/>
        <v>0</v>
      </c>
      <c r="W866" s="13">
        <f t="shared" ca="1" si="245"/>
        <v>2087.631055929231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3.1980795575484313</v>
      </c>
      <c r="P867" s="94">
        <f t="shared" ca="1" si="238"/>
        <v>31.980795575484319</v>
      </c>
      <c r="Q867" s="94">
        <f t="shared" ca="1" si="239"/>
        <v>31.980795575484319</v>
      </c>
      <c r="R867" s="94">
        <f t="shared" ca="1" si="240"/>
        <v>3.1980795575484318</v>
      </c>
      <c r="S867" s="94">
        <f t="shared" ca="1" si="241"/>
        <v>3.1980795575484313</v>
      </c>
      <c r="T867" s="4">
        <f t="shared" ca="1" si="242"/>
        <v>2.7341355917527961E-5</v>
      </c>
      <c r="U867" s="46">
        <f t="shared" ca="1" si="243"/>
        <v>1333.8424403085426</v>
      </c>
      <c r="V867" s="4">
        <f t="shared" ca="1" si="244"/>
        <v>1.1403425162548546E-2</v>
      </c>
      <c r="W867" s="13">
        <f t="shared" ca="1" si="245"/>
        <v>1565.7232919469234</v>
      </c>
      <c r="X867" s="4">
        <f t="shared" ca="1" si="246"/>
        <v>1.3385845168373701E-2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3.4441426487628841</v>
      </c>
      <c r="P868" s="94">
        <f t="shared" ca="1" si="238"/>
        <v>33.211111031556577</v>
      </c>
      <c r="Q868" s="94">
        <f t="shared" ca="1" si="239"/>
        <v>31.980795575484319</v>
      </c>
      <c r="R868" s="94">
        <f t="shared" ca="1" si="240"/>
        <v>3.2595953303520444</v>
      </c>
      <c r="S868" s="94">
        <f t="shared" ca="1" si="241"/>
        <v>3.4441426487628841</v>
      </c>
      <c r="T868" s="4">
        <f t="shared" ca="1" si="242"/>
        <v>8.9227346084317957E-7</v>
      </c>
      <c r="U868" s="46">
        <f t="shared" ca="1" si="243"/>
        <v>1406.9987624048697</v>
      </c>
      <c r="V868" s="4">
        <f t="shared" ca="1" si="244"/>
        <v>3.6451093440743691E-4</v>
      </c>
      <c r="W868" s="13">
        <f t="shared" ca="1" si="245"/>
        <v>1043.8155279646155</v>
      </c>
      <c r="X868" s="4">
        <f t="shared" ca="1" si="246"/>
        <v>2.7042111451260027E-4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3.4441426487628841</v>
      </c>
      <c r="P869" s="94">
        <f t="shared" ca="1" si="238"/>
        <v>34.441426487628839</v>
      </c>
      <c r="Q869" s="94">
        <f t="shared" ca="1" si="239"/>
        <v>33.949300305199934</v>
      </c>
      <c r="R869" s="94">
        <f t="shared" ca="1" si="240"/>
        <v>3.4195363396414384</v>
      </c>
      <c r="S869" s="94">
        <f t="shared" ca="1" si="241"/>
        <v>3.4441426487628841</v>
      </c>
      <c r="T869" s="4">
        <f t="shared" ca="1" si="242"/>
        <v>9.0128632408402085E-9</v>
      </c>
      <c r="U869" s="46">
        <f t="shared" ca="1" si="243"/>
        <v>1393.9987624048697</v>
      </c>
      <c r="V869" s="4">
        <f t="shared" ca="1" si="244"/>
        <v>3.6479093593781549E-6</v>
      </c>
      <c r="W869" s="13">
        <f t="shared" ca="1" si="245"/>
        <v>521.90776398230776</v>
      </c>
      <c r="X869" s="4">
        <f t="shared" ca="1" si="246"/>
        <v>1.3657632046090938E-6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3.4441426487628841</v>
      </c>
      <c r="P870" s="94">
        <f t="shared" ca="1" si="238"/>
        <v>34.441426487628839</v>
      </c>
      <c r="Q870" s="94">
        <f t="shared" ca="1" si="239"/>
        <v>34.441426487628839</v>
      </c>
      <c r="R870" s="94">
        <f t="shared" ca="1" si="240"/>
        <v>3.4441426487628837</v>
      </c>
      <c r="S870" s="94">
        <f t="shared" ca="1" si="241"/>
        <v>3.4441426487628841</v>
      </c>
      <c r="T870" s="4">
        <f t="shared" ca="1" si="242"/>
        <v>3.0346340878249882E-11</v>
      </c>
      <c r="U870" s="46">
        <f t="shared" ca="1" si="243"/>
        <v>1380.9987624048697</v>
      </c>
      <c r="V870" s="4">
        <f t="shared" ca="1" si="244"/>
        <v>1.2167980095549352E-8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2.6919325784056793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26.919325784056799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26.919325784056799</v>
      </c>
      <c r="R871" s="94">
        <f t="shared" ref="R871:R934" ca="1" si="259">(P871+Q871)/20</f>
        <v>2.6919325784056798</v>
      </c>
      <c r="S871" s="94">
        <f t="shared" ref="S871:S934" ca="1" si="260">R871*Set2ConserveTP + O871*(1-Set2ConserveTP)</f>
        <v>2.6919325784056793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1338.6205662441378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12709.58937255236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9</v>
      </c>
      <c r="O872" s="94">
        <f t="shared" ca="1" si="256"/>
        <v>2.6919325784056793</v>
      </c>
      <c r="P872" s="94">
        <f t="shared" ca="1" si="257"/>
        <v>26.919325784056799</v>
      </c>
      <c r="Q872" s="94">
        <f t="shared" ca="1" si="258"/>
        <v>26.919325784056799</v>
      </c>
      <c r="R872" s="94">
        <f t="shared" ca="1" si="259"/>
        <v>2.6919325784056798</v>
      </c>
      <c r="S872" s="94">
        <f t="shared" ca="1" si="260"/>
        <v>2.6919325784056793</v>
      </c>
      <c r="T872" s="4">
        <f t="shared" ca="1" si="261"/>
        <v>0</v>
      </c>
      <c r="U872" s="46">
        <f t="shared" ca="1" si="262"/>
        <v>1325.6205662441378</v>
      </c>
      <c r="V872" s="4">
        <f t="shared" ca="1" si="263"/>
        <v>0</v>
      </c>
      <c r="W872" s="13">
        <f t="shared" ca="1" si="264"/>
        <v>12187.681608570052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10</v>
      </c>
      <c r="O873" s="94">
        <f t="shared" ca="1" si="256"/>
        <v>2.9368512833837688</v>
      </c>
      <c r="P873" s="94">
        <f t="shared" ca="1" si="257"/>
        <v>29.368512833837684</v>
      </c>
      <c r="Q873" s="94">
        <f t="shared" ca="1" si="258"/>
        <v>27.409163194012979</v>
      </c>
      <c r="R873" s="94">
        <f t="shared" ca="1" si="259"/>
        <v>2.8388838013925328</v>
      </c>
      <c r="S873" s="94">
        <f t="shared" ca="1" si="260"/>
        <v>2.9368512833837688</v>
      </c>
      <c r="T873" s="4">
        <f t="shared" ca="1" si="261"/>
        <v>0</v>
      </c>
      <c r="U873" s="46">
        <f t="shared" ca="1" si="262"/>
        <v>1398.3761939141041</v>
      </c>
      <c r="V873" s="4">
        <f t="shared" ca="1" si="263"/>
        <v>0</v>
      </c>
      <c r="W873" s="13">
        <f t="shared" ca="1" si="264"/>
        <v>11665.773844587744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10</v>
      </c>
      <c r="O874" s="94">
        <f t="shared" ca="1" si="256"/>
        <v>2.9368512833837688</v>
      </c>
      <c r="P874" s="94">
        <f t="shared" ca="1" si="257"/>
        <v>29.368512833837684</v>
      </c>
      <c r="Q874" s="94">
        <f t="shared" ca="1" si="258"/>
        <v>29.368512833837684</v>
      </c>
      <c r="R874" s="94">
        <f t="shared" ca="1" si="259"/>
        <v>2.9368512833837683</v>
      </c>
      <c r="S874" s="94">
        <f t="shared" ca="1" si="260"/>
        <v>2.9368512833837688</v>
      </c>
      <c r="T874" s="4">
        <f t="shared" ca="1" si="261"/>
        <v>3.2104573426398435E-2</v>
      </c>
      <c r="U874" s="46">
        <f t="shared" ca="1" si="262"/>
        <v>1385.3761939141041</v>
      </c>
      <c r="V874" s="4">
        <f t="shared" ca="1" si="263"/>
        <v>15.144420826598523</v>
      </c>
      <c r="W874" s="13">
        <f t="shared" ca="1" si="264"/>
        <v>11143.866080605436</v>
      </c>
      <c r="X874" s="4">
        <f t="shared" ca="1" si="265"/>
        <v>121.82062771204924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10</v>
      </c>
      <c r="O875" s="94">
        <f t="shared" ca="1" si="256"/>
        <v>2.9368512833837688</v>
      </c>
      <c r="P875" s="94">
        <f t="shared" ca="1" si="257"/>
        <v>29.368512833837684</v>
      </c>
      <c r="Q875" s="94">
        <f t="shared" ca="1" si="258"/>
        <v>29.368512833837684</v>
      </c>
      <c r="R875" s="94">
        <f t="shared" ca="1" si="259"/>
        <v>2.9368512833837683</v>
      </c>
      <c r="S875" s="94">
        <f t="shared" ca="1" si="260"/>
        <v>2.9368512833837688</v>
      </c>
      <c r="T875" s="4">
        <f t="shared" ca="1" si="261"/>
        <v>1.2971544818746854E-3</v>
      </c>
      <c r="U875" s="46">
        <f t="shared" ca="1" si="262"/>
        <v>1372.3761939141041</v>
      </c>
      <c r="V875" s="4">
        <f t="shared" ca="1" si="263"/>
        <v>0.60615392438350424</v>
      </c>
      <c r="W875" s="13">
        <f t="shared" ca="1" si="264"/>
        <v>10621.958316623128</v>
      </c>
      <c r="X875" s="4">
        <f t="shared" ca="1" si="265"/>
        <v>4.6915282754184036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10</v>
      </c>
      <c r="O876" s="94">
        <f t="shared" ca="1" si="256"/>
        <v>2.9368512833837688</v>
      </c>
      <c r="P876" s="94">
        <f t="shared" ca="1" si="257"/>
        <v>29.368512833837684</v>
      </c>
      <c r="Q876" s="94">
        <f t="shared" ca="1" si="258"/>
        <v>29.368512833837684</v>
      </c>
      <c r="R876" s="94">
        <f t="shared" ca="1" si="259"/>
        <v>2.9368512833837683</v>
      </c>
      <c r="S876" s="94">
        <f t="shared" ca="1" si="260"/>
        <v>2.9368512833837688</v>
      </c>
      <c r="T876" s="4">
        <f t="shared" ca="1" si="261"/>
        <v>1.9653855785980102E-5</v>
      </c>
      <c r="U876" s="46">
        <f t="shared" ca="1" si="262"/>
        <v>1359.3761939141041</v>
      </c>
      <c r="V876" s="4">
        <f t="shared" ca="1" si="263"/>
        <v>9.0971523908080429E-3</v>
      </c>
      <c r="W876" s="13">
        <f t="shared" ca="1" si="264"/>
        <v>10100.050552640821</v>
      </c>
      <c r="X876" s="4">
        <f t="shared" ca="1" si="265"/>
        <v>6.7591075556266769E-2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10</v>
      </c>
      <c r="O877" s="94">
        <f t="shared" ca="1" si="256"/>
        <v>2.9368512833837688</v>
      </c>
      <c r="P877" s="94">
        <f t="shared" ca="1" si="257"/>
        <v>29.368512833837684</v>
      </c>
      <c r="Q877" s="94">
        <f t="shared" ca="1" si="258"/>
        <v>29.368512833837684</v>
      </c>
      <c r="R877" s="94">
        <f t="shared" ca="1" si="259"/>
        <v>2.9368512833837683</v>
      </c>
      <c r="S877" s="94">
        <f t="shared" ca="1" si="260"/>
        <v>2.9368512833837688</v>
      </c>
      <c r="T877" s="4">
        <f t="shared" ca="1" si="261"/>
        <v>1.3234919721198732E-7</v>
      </c>
      <c r="U877" s="46">
        <f t="shared" ca="1" si="262"/>
        <v>1346.3761939141041</v>
      </c>
      <c r="V877" s="4">
        <f t="shared" ca="1" si="263"/>
        <v>6.0674440485986874E-5</v>
      </c>
      <c r="W877" s="13">
        <f t="shared" ca="1" si="264"/>
        <v>9578.1427886585134</v>
      </c>
      <c r="X877" s="4">
        <f t="shared" ca="1" si="265"/>
        <v>4.3163898561461144E-4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2.9368512833837688</v>
      </c>
      <c r="P878" s="94">
        <f t="shared" ca="1" si="257"/>
        <v>29.368512833837684</v>
      </c>
      <c r="Q878" s="94">
        <f t="shared" ca="1" si="258"/>
        <v>29.368512833837684</v>
      </c>
      <c r="R878" s="94">
        <f t="shared" ca="1" si="259"/>
        <v>2.9368512833837683</v>
      </c>
      <c r="S878" s="94">
        <f t="shared" ca="1" si="260"/>
        <v>2.9368512833837688</v>
      </c>
      <c r="T878" s="4">
        <f t="shared" ca="1" si="261"/>
        <v>3.3421514447471585E-10</v>
      </c>
      <c r="U878" s="46">
        <f t="shared" ca="1" si="262"/>
        <v>1333.3761939141041</v>
      </c>
      <c r="V878" s="4">
        <f t="shared" ca="1" si="263"/>
        <v>1.5173887755552257E-7</v>
      </c>
      <c r="W878" s="13">
        <f t="shared" ca="1" si="264"/>
        <v>9056.2350246762053</v>
      </c>
      <c r="X878" s="4">
        <f t="shared" ca="1" si="265"/>
        <v>1.0306040739256683E-6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10</v>
      </c>
      <c r="O879" s="94">
        <f t="shared" ca="1" si="256"/>
        <v>2.9368512833837688</v>
      </c>
      <c r="P879" s="94">
        <f t="shared" ca="1" si="257"/>
        <v>29.368512833837684</v>
      </c>
      <c r="Q879" s="94">
        <f t="shared" ca="1" si="258"/>
        <v>29.368512833837684</v>
      </c>
      <c r="R879" s="94">
        <f t="shared" ca="1" si="259"/>
        <v>2.9368512833837683</v>
      </c>
      <c r="S879" s="94">
        <f t="shared" ca="1" si="260"/>
        <v>2.9368512833837688</v>
      </c>
      <c r="T879" s="4">
        <f t="shared" ca="1" si="261"/>
        <v>0</v>
      </c>
      <c r="U879" s="46">
        <f t="shared" ca="1" si="262"/>
        <v>1359.3761939141041</v>
      </c>
      <c r="V879" s="4">
        <f t="shared" ca="1" si="263"/>
        <v>0</v>
      </c>
      <c r="W879" s="13">
        <f t="shared" ca="1" si="264"/>
        <v>12330.764598958202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10</v>
      </c>
      <c r="O880" s="94">
        <f t="shared" ca="1" si="256"/>
        <v>2.9368512833837688</v>
      </c>
      <c r="P880" s="94">
        <f t="shared" ca="1" si="257"/>
        <v>29.368512833837684</v>
      </c>
      <c r="Q880" s="94">
        <f t="shared" ca="1" si="258"/>
        <v>29.368512833837684</v>
      </c>
      <c r="R880" s="94">
        <f t="shared" ca="1" si="259"/>
        <v>2.9368512833837683</v>
      </c>
      <c r="S880" s="94">
        <f t="shared" ca="1" si="260"/>
        <v>2.9368512833837688</v>
      </c>
      <c r="T880" s="4">
        <f t="shared" ca="1" si="261"/>
        <v>0</v>
      </c>
      <c r="U880" s="46">
        <f t="shared" ca="1" si="262"/>
        <v>1346.3761939141041</v>
      </c>
      <c r="V880" s="4">
        <f t="shared" ca="1" si="263"/>
        <v>0</v>
      </c>
      <c r="W880" s="13">
        <f t="shared" ca="1" si="264"/>
        <v>11808.856834975893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10</v>
      </c>
      <c r="O881" s="94">
        <f t="shared" ca="1" si="256"/>
        <v>2.9368512833837688</v>
      </c>
      <c r="P881" s="94">
        <f t="shared" ca="1" si="257"/>
        <v>29.368512833837684</v>
      </c>
      <c r="Q881" s="94">
        <f t="shared" ca="1" si="258"/>
        <v>29.368512833837684</v>
      </c>
      <c r="R881" s="94">
        <f t="shared" ca="1" si="259"/>
        <v>2.9368512833837683</v>
      </c>
      <c r="S881" s="94">
        <f t="shared" ca="1" si="260"/>
        <v>2.9368512833837688</v>
      </c>
      <c r="T881" s="4">
        <f t="shared" ca="1" si="261"/>
        <v>0</v>
      </c>
      <c r="U881" s="46">
        <f t="shared" ca="1" si="262"/>
        <v>1333.3761939141041</v>
      </c>
      <c r="V881" s="4">
        <f t="shared" ca="1" si="263"/>
        <v>0</v>
      </c>
      <c r="W881" s="13">
        <f t="shared" ca="1" si="264"/>
        <v>11286.949070993585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11</v>
      </c>
      <c r="O882" s="94">
        <f t="shared" ca="1" si="256"/>
        <v>3.1980795575484313</v>
      </c>
      <c r="P882" s="94">
        <f t="shared" ca="1" si="257"/>
        <v>29.890969382167007</v>
      </c>
      <c r="Q882" s="94">
        <f t="shared" ca="1" si="258"/>
        <v>29.368512833837684</v>
      </c>
      <c r="R882" s="94">
        <f t="shared" ca="1" si="259"/>
        <v>2.9629741108002348</v>
      </c>
      <c r="S882" s="94">
        <f t="shared" ca="1" si="260"/>
        <v>3.1980795575484313</v>
      </c>
      <c r="T882" s="4">
        <f t="shared" ca="1" si="261"/>
        <v>3.5313358008088079E-4</v>
      </c>
      <c r="U882" s="46">
        <f t="shared" ca="1" si="262"/>
        <v>1411.8424403085426</v>
      </c>
      <c r="V882" s="4">
        <f t="shared" ca="1" si="263"/>
        <v>0.15589636420379532</v>
      </c>
      <c r="W882" s="13">
        <f t="shared" ca="1" si="264"/>
        <v>10765.041307011277</v>
      </c>
      <c r="X882" s="4">
        <f t="shared" ca="1" si="265"/>
        <v>1.1886813658186759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11</v>
      </c>
      <c r="O883" s="94">
        <f t="shared" ca="1" si="256"/>
        <v>3.1980795575484313</v>
      </c>
      <c r="P883" s="94">
        <f t="shared" ca="1" si="257"/>
        <v>31.980795575484319</v>
      </c>
      <c r="Q883" s="94">
        <f t="shared" ca="1" si="258"/>
        <v>30.674654204660996</v>
      </c>
      <c r="R883" s="94">
        <f t="shared" ca="1" si="259"/>
        <v>3.1327724890072659</v>
      </c>
      <c r="S883" s="94">
        <f t="shared" ca="1" si="260"/>
        <v>3.1980795575484313</v>
      </c>
      <c r="T883" s="4">
        <f t="shared" ca="1" si="261"/>
        <v>1.4268023437611357E-5</v>
      </c>
      <c r="U883" s="46">
        <f t="shared" ca="1" si="262"/>
        <v>1398.8424403085426</v>
      </c>
      <c r="V883" s="4">
        <f t="shared" ca="1" si="263"/>
        <v>6.2408443457071501E-3</v>
      </c>
      <c r="W883" s="13">
        <f t="shared" ca="1" si="264"/>
        <v>10243.133543028969</v>
      </c>
      <c r="X883" s="4">
        <f t="shared" ca="1" si="265"/>
        <v>4.5699072470403085E-2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11</v>
      </c>
      <c r="O884" s="94">
        <f t="shared" ca="1" si="256"/>
        <v>3.1980795575484313</v>
      </c>
      <c r="P884" s="94">
        <f t="shared" ca="1" si="257"/>
        <v>31.980795575484319</v>
      </c>
      <c r="Q884" s="94">
        <f t="shared" ca="1" si="258"/>
        <v>31.980795575484319</v>
      </c>
      <c r="R884" s="94">
        <f t="shared" ca="1" si="259"/>
        <v>3.1980795575484318</v>
      </c>
      <c r="S884" s="94">
        <f t="shared" ca="1" si="260"/>
        <v>3.1980795575484313</v>
      </c>
      <c r="T884" s="4">
        <f t="shared" ca="1" si="261"/>
        <v>2.1618217329714201E-7</v>
      </c>
      <c r="U884" s="46">
        <f t="shared" ca="1" si="262"/>
        <v>1385.8424403085426</v>
      </c>
      <c r="V884" s="4">
        <f t="shared" ca="1" si="263"/>
        <v>9.3679480201229633E-5</v>
      </c>
      <c r="W884" s="13">
        <f t="shared" ca="1" si="264"/>
        <v>9721.2257790466629</v>
      </c>
      <c r="X884" s="4">
        <f t="shared" ca="1" si="265"/>
        <v>6.5713053043543117E-4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11</v>
      </c>
      <c r="O885" s="94">
        <f t="shared" ca="1" si="256"/>
        <v>3.1980795575484313</v>
      </c>
      <c r="P885" s="94">
        <f t="shared" ca="1" si="257"/>
        <v>31.980795575484319</v>
      </c>
      <c r="Q885" s="94">
        <f t="shared" ca="1" si="258"/>
        <v>31.980795575484319</v>
      </c>
      <c r="R885" s="94">
        <f t="shared" ca="1" si="259"/>
        <v>3.1980795575484318</v>
      </c>
      <c r="S885" s="94">
        <f t="shared" ca="1" si="260"/>
        <v>3.1980795575484313</v>
      </c>
      <c r="T885" s="4">
        <f t="shared" ca="1" si="261"/>
        <v>1.4557722107551662E-9</v>
      </c>
      <c r="U885" s="46">
        <f t="shared" ca="1" si="262"/>
        <v>1372.8424403085426</v>
      </c>
      <c r="V885" s="4">
        <f t="shared" ca="1" si="263"/>
        <v>6.249206245133314E-7</v>
      </c>
      <c r="W885" s="13">
        <f t="shared" ca="1" si="264"/>
        <v>9199.3180150643548</v>
      </c>
      <c r="X885" s="4">
        <f t="shared" ca="1" si="265"/>
        <v>4.1875479590933389E-6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3.1980795575484313</v>
      </c>
      <c r="P886" s="94">
        <f t="shared" ca="1" si="257"/>
        <v>31.980795575484319</v>
      </c>
      <c r="Q886" s="94">
        <f t="shared" ca="1" si="258"/>
        <v>31.980795575484319</v>
      </c>
      <c r="R886" s="94">
        <f t="shared" ca="1" si="259"/>
        <v>3.1980795575484318</v>
      </c>
      <c r="S886" s="94">
        <f t="shared" ca="1" si="260"/>
        <v>3.1980795575484313</v>
      </c>
      <c r="T886" s="4">
        <f t="shared" ca="1" si="261"/>
        <v>3.6761924514019384E-12</v>
      </c>
      <c r="U886" s="46">
        <f t="shared" ca="1" si="262"/>
        <v>1359.8424403085426</v>
      </c>
      <c r="V886" s="4">
        <f t="shared" ca="1" si="263"/>
        <v>1.5631388851346767E-9</v>
      </c>
      <c r="W886" s="13">
        <f t="shared" ca="1" si="264"/>
        <v>8677.4102510820467</v>
      </c>
      <c r="X886" s="4">
        <f t="shared" ca="1" si="265"/>
        <v>9.9746830836188575E-9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10</v>
      </c>
      <c r="O887" s="94">
        <f t="shared" ca="1" si="256"/>
        <v>2.9368512833837688</v>
      </c>
      <c r="P887" s="94">
        <f t="shared" ca="1" si="257"/>
        <v>29.368512833837684</v>
      </c>
      <c r="Q887" s="94">
        <f t="shared" ca="1" si="258"/>
        <v>29.368512833837684</v>
      </c>
      <c r="R887" s="94">
        <f t="shared" ca="1" si="259"/>
        <v>2.9368512833837683</v>
      </c>
      <c r="S887" s="94">
        <f t="shared" ca="1" si="260"/>
        <v>2.9368512833837688</v>
      </c>
      <c r="T887" s="4">
        <f t="shared" ca="1" si="261"/>
        <v>0</v>
      </c>
      <c r="U887" s="46">
        <f t="shared" ca="1" si="262"/>
        <v>1359.3761939141041</v>
      </c>
      <c r="V887" s="4">
        <f t="shared" ca="1" si="263"/>
        <v>0</v>
      </c>
      <c r="W887" s="13">
        <f t="shared" ca="1" si="264"/>
        <v>4032.179121470313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10</v>
      </c>
      <c r="O888" s="94">
        <f t="shared" ca="1" si="256"/>
        <v>2.9368512833837688</v>
      </c>
      <c r="P888" s="94">
        <f t="shared" ca="1" si="257"/>
        <v>29.368512833837684</v>
      </c>
      <c r="Q888" s="94">
        <f t="shared" ca="1" si="258"/>
        <v>29.368512833837684</v>
      </c>
      <c r="R888" s="94">
        <f t="shared" ca="1" si="259"/>
        <v>2.9368512833837683</v>
      </c>
      <c r="S888" s="94">
        <f t="shared" ca="1" si="260"/>
        <v>2.9368512833837688</v>
      </c>
      <c r="T888" s="4">
        <f t="shared" ca="1" si="261"/>
        <v>0</v>
      </c>
      <c r="U888" s="46">
        <f t="shared" ca="1" si="262"/>
        <v>1346.3761939141041</v>
      </c>
      <c r="V888" s="4">
        <f t="shared" ca="1" si="263"/>
        <v>0</v>
      </c>
      <c r="W888" s="13">
        <f t="shared" ca="1" si="264"/>
        <v>3510.2713574880054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10</v>
      </c>
      <c r="O889" s="94">
        <f t="shared" ca="1" si="256"/>
        <v>2.9368512833837688</v>
      </c>
      <c r="P889" s="94">
        <f t="shared" ca="1" si="257"/>
        <v>29.368512833837684</v>
      </c>
      <c r="Q889" s="94">
        <f t="shared" ca="1" si="258"/>
        <v>29.368512833837684</v>
      </c>
      <c r="R889" s="94">
        <f t="shared" ca="1" si="259"/>
        <v>2.9368512833837683</v>
      </c>
      <c r="S889" s="94">
        <f t="shared" ca="1" si="260"/>
        <v>2.9368512833837688</v>
      </c>
      <c r="T889" s="4">
        <f t="shared" ca="1" si="261"/>
        <v>0</v>
      </c>
      <c r="U889" s="46">
        <f t="shared" ca="1" si="262"/>
        <v>1333.3761939141041</v>
      </c>
      <c r="V889" s="4">
        <f t="shared" ca="1" si="263"/>
        <v>0</v>
      </c>
      <c r="W889" s="13">
        <f t="shared" ca="1" si="264"/>
        <v>2988.3635935056977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11</v>
      </c>
      <c r="O890" s="94">
        <f t="shared" ca="1" si="256"/>
        <v>3.1980795575484313</v>
      </c>
      <c r="P890" s="94">
        <f t="shared" ca="1" si="257"/>
        <v>29.890969382167007</v>
      </c>
      <c r="Q890" s="94">
        <f t="shared" ca="1" si="258"/>
        <v>29.368512833837684</v>
      </c>
      <c r="R890" s="94">
        <f t="shared" ca="1" si="259"/>
        <v>2.9629741108002348</v>
      </c>
      <c r="S890" s="94">
        <f t="shared" ca="1" si="260"/>
        <v>3.1980795575484313</v>
      </c>
      <c r="T890" s="4">
        <f t="shared" ca="1" si="261"/>
        <v>1.840011812000377E-3</v>
      </c>
      <c r="U890" s="46">
        <f t="shared" ca="1" si="262"/>
        <v>1411.8424403085426</v>
      </c>
      <c r="V890" s="4">
        <f t="shared" ca="1" si="263"/>
        <v>0.81230210821977489</v>
      </c>
      <c r="W890" s="13">
        <f t="shared" ca="1" si="264"/>
        <v>2466.4558295233896</v>
      </c>
      <c r="X890" s="4">
        <f t="shared" ca="1" si="265"/>
        <v>1.4190728461987294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11</v>
      </c>
      <c r="O891" s="94">
        <f t="shared" ca="1" si="256"/>
        <v>3.1980795575484313</v>
      </c>
      <c r="P891" s="94">
        <f t="shared" ca="1" si="257"/>
        <v>31.980795575484319</v>
      </c>
      <c r="Q891" s="94">
        <f t="shared" ca="1" si="258"/>
        <v>30.674654204660996</v>
      </c>
      <c r="R891" s="94">
        <f t="shared" ca="1" si="259"/>
        <v>3.1327724890072659</v>
      </c>
      <c r="S891" s="94">
        <f t="shared" ca="1" si="260"/>
        <v>3.1980795575484313</v>
      </c>
      <c r="T891" s="4">
        <f t="shared" ca="1" si="261"/>
        <v>7.4343911595974911E-5</v>
      </c>
      <c r="U891" s="46">
        <f t="shared" ca="1" si="262"/>
        <v>1398.8424403085426</v>
      </c>
      <c r="V891" s="4">
        <f t="shared" ca="1" si="263"/>
        <v>3.2518083696053017E-2</v>
      </c>
      <c r="W891" s="13">
        <f t="shared" ca="1" si="264"/>
        <v>1944.548065541082</v>
      </c>
      <c r="X891" s="4">
        <f t="shared" ca="1" si="265"/>
        <v>4.5203787734890005E-2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11</v>
      </c>
      <c r="O892" s="94">
        <f t="shared" ca="1" si="256"/>
        <v>3.1980795575484313</v>
      </c>
      <c r="P892" s="94">
        <f t="shared" ca="1" si="257"/>
        <v>31.980795575484319</v>
      </c>
      <c r="Q892" s="94">
        <f t="shared" ca="1" si="258"/>
        <v>31.980795575484319</v>
      </c>
      <c r="R892" s="94">
        <f t="shared" ca="1" si="259"/>
        <v>3.1980795575484318</v>
      </c>
      <c r="S892" s="94">
        <f t="shared" ca="1" si="260"/>
        <v>3.1980795575484313</v>
      </c>
      <c r="T892" s="4">
        <f t="shared" ca="1" si="261"/>
        <v>1.1264229029693178E-6</v>
      </c>
      <c r="U892" s="46">
        <f t="shared" ca="1" si="262"/>
        <v>1385.8424403085426</v>
      </c>
      <c r="V892" s="4">
        <f t="shared" ca="1" si="263"/>
        <v>4.8811939683798556E-4</v>
      </c>
      <c r="W892" s="13">
        <f t="shared" ca="1" si="264"/>
        <v>1422.6403015587741</v>
      </c>
      <c r="X892" s="4">
        <f t="shared" ca="1" si="265"/>
        <v>5.0108028569227116E-4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11</v>
      </c>
      <c r="O893" s="94">
        <f t="shared" ca="1" si="256"/>
        <v>3.1980795575484313</v>
      </c>
      <c r="P893" s="94">
        <f t="shared" ca="1" si="257"/>
        <v>31.980795575484319</v>
      </c>
      <c r="Q893" s="94">
        <f t="shared" ca="1" si="258"/>
        <v>31.980795575484319</v>
      </c>
      <c r="R893" s="94">
        <f t="shared" ca="1" si="259"/>
        <v>3.1980795575484318</v>
      </c>
      <c r="S893" s="94">
        <f t="shared" ca="1" si="260"/>
        <v>3.1980795575484313</v>
      </c>
      <c r="T893" s="4">
        <f t="shared" ca="1" si="261"/>
        <v>7.5853394139348074E-9</v>
      </c>
      <c r="U893" s="46">
        <f t="shared" ca="1" si="262"/>
        <v>1372.8424403085426</v>
      </c>
      <c r="V893" s="4">
        <f t="shared" ca="1" si="263"/>
        <v>3.2561653593063029E-6</v>
      </c>
      <c r="W893" s="13">
        <f t="shared" ca="1" si="264"/>
        <v>900.73253757646648</v>
      </c>
      <c r="X893" s="4">
        <f t="shared" ca="1" si="265"/>
        <v>2.1363952633904473E-6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3.1980795575484313</v>
      </c>
      <c r="P894" s="94">
        <f t="shared" ca="1" si="257"/>
        <v>31.980795575484319</v>
      </c>
      <c r="Q894" s="94">
        <f t="shared" ca="1" si="258"/>
        <v>31.980795575484319</v>
      </c>
      <c r="R894" s="94">
        <f t="shared" ca="1" si="259"/>
        <v>3.1980795575484318</v>
      </c>
      <c r="S894" s="94">
        <f t="shared" ca="1" si="260"/>
        <v>3.1980795575484313</v>
      </c>
      <c r="T894" s="4">
        <f t="shared" ca="1" si="261"/>
        <v>1.91548975099364E-11</v>
      </c>
      <c r="U894" s="46">
        <f t="shared" ca="1" si="262"/>
        <v>1359.8424403085426</v>
      </c>
      <c r="V894" s="4">
        <f t="shared" ca="1" si="263"/>
        <v>8.1447762962280458E-9</v>
      </c>
      <c r="W894" s="13">
        <f t="shared" ca="1" si="264"/>
        <v>378.82477359415867</v>
      </c>
      <c r="X894" s="4">
        <f t="shared" ca="1" si="265"/>
        <v>2.2689709814422218E-9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3.1980795575484313</v>
      </c>
      <c r="P895" s="94">
        <f t="shared" ca="1" si="257"/>
        <v>31.980795575484319</v>
      </c>
      <c r="Q895" s="94">
        <f t="shared" ca="1" si="258"/>
        <v>31.980795575484319</v>
      </c>
      <c r="R895" s="94">
        <f t="shared" ca="1" si="259"/>
        <v>3.1980795575484318</v>
      </c>
      <c r="S895" s="94">
        <f t="shared" ca="1" si="260"/>
        <v>3.1980795575484313</v>
      </c>
      <c r="T895" s="4">
        <f t="shared" ca="1" si="261"/>
        <v>0</v>
      </c>
      <c r="U895" s="46">
        <f t="shared" ca="1" si="262"/>
        <v>1385.8424403085426</v>
      </c>
      <c r="V895" s="4">
        <f t="shared" ca="1" si="263"/>
        <v>0</v>
      </c>
      <c r="W895" s="13">
        <f t="shared" ca="1" si="264"/>
        <v>3653.3543478761544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3.1980795575484313</v>
      </c>
      <c r="P896" s="94">
        <f t="shared" ca="1" si="257"/>
        <v>31.980795575484319</v>
      </c>
      <c r="Q896" s="94">
        <f t="shared" ca="1" si="258"/>
        <v>31.980795575484319</v>
      </c>
      <c r="R896" s="94">
        <f t="shared" ca="1" si="259"/>
        <v>3.1980795575484318</v>
      </c>
      <c r="S896" s="94">
        <f t="shared" ca="1" si="260"/>
        <v>3.1980795575484313</v>
      </c>
      <c r="T896" s="4">
        <f t="shared" ca="1" si="261"/>
        <v>0</v>
      </c>
      <c r="U896" s="46">
        <f t="shared" ca="1" si="262"/>
        <v>1372.8424403085426</v>
      </c>
      <c r="V896" s="4">
        <f t="shared" ca="1" si="263"/>
        <v>0</v>
      </c>
      <c r="W896" s="13">
        <f t="shared" ca="1" si="264"/>
        <v>3131.4465838938468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3.1980795575484313</v>
      </c>
      <c r="P897" s="94">
        <f t="shared" ca="1" si="257"/>
        <v>31.980795575484319</v>
      </c>
      <c r="Q897" s="94">
        <f t="shared" ca="1" si="258"/>
        <v>31.980795575484319</v>
      </c>
      <c r="R897" s="94">
        <f t="shared" ca="1" si="259"/>
        <v>3.1980795575484318</v>
      </c>
      <c r="S897" s="94">
        <f t="shared" ca="1" si="260"/>
        <v>3.1980795575484313</v>
      </c>
      <c r="T897" s="4">
        <f t="shared" ca="1" si="261"/>
        <v>0</v>
      </c>
      <c r="U897" s="46">
        <f t="shared" ca="1" si="262"/>
        <v>1359.8424403085426</v>
      </c>
      <c r="V897" s="4">
        <f t="shared" ca="1" si="263"/>
        <v>0</v>
      </c>
      <c r="W897" s="13">
        <f t="shared" ca="1" si="264"/>
        <v>2609.5388199115391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3.1980795575484313</v>
      </c>
      <c r="P898" s="94">
        <f t="shared" ca="1" si="257"/>
        <v>31.980795575484319</v>
      </c>
      <c r="Q898" s="94">
        <f t="shared" ca="1" si="258"/>
        <v>31.980795575484319</v>
      </c>
      <c r="R898" s="94">
        <f t="shared" ca="1" si="259"/>
        <v>3.1980795575484318</v>
      </c>
      <c r="S898" s="94">
        <f t="shared" ca="1" si="260"/>
        <v>3.1980795575484313</v>
      </c>
      <c r="T898" s="4">
        <f t="shared" ca="1" si="261"/>
        <v>1.8585977898993724E-5</v>
      </c>
      <c r="U898" s="46">
        <f t="shared" ca="1" si="262"/>
        <v>1346.8424403085426</v>
      </c>
      <c r="V898" s="4">
        <f t="shared" ca="1" si="263"/>
        <v>7.8273174192672532E-3</v>
      </c>
      <c r="W898" s="13">
        <f t="shared" ca="1" si="264"/>
        <v>2087.631055929231</v>
      </c>
      <c r="X898" s="4">
        <f t="shared" ca="1" si="265"/>
        <v>1.2132488879200131E-2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3.1980795575484313</v>
      </c>
      <c r="P899" s="94">
        <f t="shared" ca="1" si="257"/>
        <v>31.980795575484319</v>
      </c>
      <c r="Q899" s="94">
        <f t="shared" ca="1" si="258"/>
        <v>31.980795575484319</v>
      </c>
      <c r="R899" s="94">
        <f t="shared" ca="1" si="259"/>
        <v>3.1980795575484318</v>
      </c>
      <c r="S899" s="94">
        <f t="shared" ca="1" si="260"/>
        <v>3.1980795575484313</v>
      </c>
      <c r="T899" s="4">
        <f t="shared" ca="1" si="261"/>
        <v>7.509486019795451E-7</v>
      </c>
      <c r="U899" s="46">
        <f t="shared" ca="1" si="262"/>
        <v>1333.8424403085426</v>
      </c>
      <c r="V899" s="4">
        <f t="shared" ca="1" si="263"/>
        <v>3.1320268860932364E-4</v>
      </c>
      <c r="W899" s="13">
        <f t="shared" ca="1" si="264"/>
        <v>1565.7232919469234</v>
      </c>
      <c r="X899" s="4">
        <f t="shared" ca="1" si="265"/>
        <v>3.6765117815758009E-4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3.4441426487628841</v>
      </c>
      <c r="P900" s="94">
        <f t="shared" ca="1" si="257"/>
        <v>33.211111031556577</v>
      </c>
      <c r="Q900" s="94">
        <f t="shared" ca="1" si="258"/>
        <v>31.980795575484319</v>
      </c>
      <c r="R900" s="94">
        <f t="shared" ca="1" si="259"/>
        <v>3.2595953303520444</v>
      </c>
      <c r="S900" s="94">
        <f t="shared" ca="1" si="260"/>
        <v>3.4441426487628841</v>
      </c>
      <c r="T900" s="4">
        <f t="shared" ca="1" si="261"/>
        <v>1.2253443282490618E-8</v>
      </c>
      <c r="U900" s="46">
        <f t="shared" ca="1" si="262"/>
        <v>1406.9987624048697</v>
      </c>
      <c r="V900" s="4">
        <f t="shared" ca="1" si="263"/>
        <v>5.0057681379298503E-6</v>
      </c>
      <c r="W900" s="13">
        <f t="shared" ca="1" si="264"/>
        <v>1043.8155279646155</v>
      </c>
      <c r="X900" s="4">
        <f t="shared" ca="1" si="265"/>
        <v>3.7136482642179844E-6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3.4441426487628841</v>
      </c>
      <c r="P901" s="94">
        <f t="shared" ca="1" si="257"/>
        <v>34.441426487628839</v>
      </c>
      <c r="Q901" s="94">
        <f t="shared" ca="1" si="258"/>
        <v>33.949300305199934</v>
      </c>
      <c r="R901" s="94">
        <f t="shared" ca="1" si="259"/>
        <v>3.4195363396414384</v>
      </c>
      <c r="S901" s="94">
        <f t="shared" ca="1" si="260"/>
        <v>3.4441426487628841</v>
      </c>
      <c r="T901" s="4">
        <f t="shared" ca="1" si="261"/>
        <v>8.2514769579061456E-11</v>
      </c>
      <c r="U901" s="46">
        <f t="shared" ca="1" si="262"/>
        <v>1393.9987624048697</v>
      </c>
      <c r="V901" s="4">
        <f t="shared" ca="1" si="263"/>
        <v>3.3397422349695977E-8</v>
      </c>
      <c r="W901" s="13">
        <f t="shared" ca="1" si="264"/>
        <v>521.90776398230776</v>
      </c>
      <c r="X901" s="4">
        <f t="shared" ca="1" si="265"/>
        <v>1.2503866209488171E-8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3.4441426487628841</v>
      </c>
      <c r="P902" s="94">
        <f t="shared" ca="1" si="257"/>
        <v>34.441426487628839</v>
      </c>
      <c r="Q902" s="94">
        <f t="shared" ca="1" si="258"/>
        <v>34.441426487628839</v>
      </c>
      <c r="R902" s="94">
        <f t="shared" ca="1" si="259"/>
        <v>3.4441426487628837</v>
      </c>
      <c r="S902" s="94">
        <f t="shared" ca="1" si="260"/>
        <v>3.4441426487628841</v>
      </c>
      <c r="T902" s="4">
        <f t="shared" ca="1" si="261"/>
        <v>2.0837063025015542E-13</v>
      </c>
      <c r="U902" s="46">
        <f t="shared" ca="1" si="262"/>
        <v>1380.9987624048697</v>
      </c>
      <c r="V902" s="4">
        <f t="shared" ca="1" si="263"/>
        <v>8.3550425125494987E-11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9</v>
      </c>
      <c r="O903" s="94">
        <f t="shared" ca="1" si="256"/>
        <v>2.6919325784056793</v>
      </c>
      <c r="P903" s="94">
        <f t="shared" ca="1" si="257"/>
        <v>26.919325784056799</v>
      </c>
      <c r="Q903" s="94">
        <f t="shared" ca="1" si="258"/>
        <v>26.919325784056799</v>
      </c>
      <c r="R903" s="94">
        <f t="shared" ca="1" si="259"/>
        <v>2.6919325784056798</v>
      </c>
      <c r="S903" s="94">
        <f t="shared" ca="1" si="260"/>
        <v>2.6919325784056793</v>
      </c>
      <c r="T903" s="4">
        <f t="shared" ca="1" si="261"/>
        <v>0</v>
      </c>
      <c r="U903" s="46">
        <f t="shared" ca="1" si="262"/>
        <v>1338.6205662441378</v>
      </c>
      <c r="V903" s="4">
        <f t="shared" ca="1" si="263"/>
        <v>0</v>
      </c>
      <c r="W903" s="13">
        <f t="shared" ca="1" si="264"/>
        <v>12709.58937255236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9</v>
      </c>
      <c r="O904" s="94">
        <f t="shared" ca="1" si="256"/>
        <v>2.6919325784056793</v>
      </c>
      <c r="P904" s="94">
        <f t="shared" ca="1" si="257"/>
        <v>26.919325784056799</v>
      </c>
      <c r="Q904" s="94">
        <f t="shared" ca="1" si="258"/>
        <v>26.919325784056799</v>
      </c>
      <c r="R904" s="94">
        <f t="shared" ca="1" si="259"/>
        <v>2.6919325784056798</v>
      </c>
      <c r="S904" s="94">
        <f t="shared" ca="1" si="260"/>
        <v>2.6919325784056793</v>
      </c>
      <c r="T904" s="4">
        <f t="shared" ca="1" si="261"/>
        <v>0</v>
      </c>
      <c r="U904" s="46">
        <f t="shared" ca="1" si="262"/>
        <v>1325.6205662441378</v>
      </c>
      <c r="V904" s="4">
        <f t="shared" ca="1" si="263"/>
        <v>0</v>
      </c>
      <c r="W904" s="13">
        <f t="shared" ca="1" si="264"/>
        <v>12187.681608570052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10</v>
      </c>
      <c r="O905" s="94">
        <f t="shared" ca="1" si="256"/>
        <v>2.9368512833837688</v>
      </c>
      <c r="P905" s="94">
        <f t="shared" ca="1" si="257"/>
        <v>29.368512833837684</v>
      </c>
      <c r="Q905" s="94">
        <f t="shared" ca="1" si="258"/>
        <v>27.409163194012979</v>
      </c>
      <c r="R905" s="94">
        <f t="shared" ca="1" si="259"/>
        <v>2.8388838013925328</v>
      </c>
      <c r="S905" s="94">
        <f t="shared" ca="1" si="260"/>
        <v>2.9368512833837688</v>
      </c>
      <c r="T905" s="4">
        <f t="shared" ca="1" si="261"/>
        <v>0</v>
      </c>
      <c r="U905" s="46">
        <f t="shared" ca="1" si="262"/>
        <v>1398.3761939141041</v>
      </c>
      <c r="V905" s="4">
        <f t="shared" ca="1" si="263"/>
        <v>0</v>
      </c>
      <c r="W905" s="13">
        <f t="shared" ca="1" si="264"/>
        <v>11665.773844587744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10</v>
      </c>
      <c r="O906" s="94">
        <f t="shared" ca="1" si="256"/>
        <v>2.9368512833837688</v>
      </c>
      <c r="P906" s="94">
        <f t="shared" ca="1" si="257"/>
        <v>29.368512833837684</v>
      </c>
      <c r="Q906" s="94">
        <f t="shared" ca="1" si="258"/>
        <v>29.368512833837684</v>
      </c>
      <c r="R906" s="94">
        <f t="shared" ca="1" si="259"/>
        <v>2.9368512833837683</v>
      </c>
      <c r="S906" s="94">
        <f t="shared" ca="1" si="260"/>
        <v>2.9368512833837688</v>
      </c>
      <c r="T906" s="4">
        <f t="shared" ca="1" si="261"/>
        <v>0</v>
      </c>
      <c r="U906" s="46">
        <f t="shared" ca="1" si="262"/>
        <v>1385.3761939141041</v>
      </c>
      <c r="V906" s="4">
        <f t="shared" ca="1" si="263"/>
        <v>0</v>
      </c>
      <c r="W906" s="13">
        <f t="shared" ca="1" si="264"/>
        <v>11143.866080605436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10</v>
      </c>
      <c r="O907" s="94">
        <f t="shared" ca="1" si="256"/>
        <v>2.9368512833837688</v>
      </c>
      <c r="P907" s="94">
        <f t="shared" ca="1" si="257"/>
        <v>29.368512833837684</v>
      </c>
      <c r="Q907" s="94">
        <f t="shared" ca="1" si="258"/>
        <v>29.368512833837684</v>
      </c>
      <c r="R907" s="94">
        <f t="shared" ca="1" si="259"/>
        <v>2.9368512833837683</v>
      </c>
      <c r="S907" s="94">
        <f t="shared" ca="1" si="260"/>
        <v>2.9368512833837688</v>
      </c>
      <c r="T907" s="4">
        <f t="shared" ca="1" si="261"/>
        <v>0</v>
      </c>
      <c r="U907" s="46">
        <f t="shared" ca="1" si="262"/>
        <v>1372.3761939141041</v>
      </c>
      <c r="V907" s="4">
        <f t="shared" ca="1" si="263"/>
        <v>0</v>
      </c>
      <c r="W907" s="13">
        <f t="shared" ca="1" si="264"/>
        <v>10621.958316623128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10</v>
      </c>
      <c r="O908" s="94">
        <f t="shared" ca="1" si="256"/>
        <v>2.9368512833837688</v>
      </c>
      <c r="P908" s="94">
        <f t="shared" ca="1" si="257"/>
        <v>29.368512833837684</v>
      </c>
      <c r="Q908" s="94">
        <f t="shared" ca="1" si="258"/>
        <v>29.368512833837684</v>
      </c>
      <c r="R908" s="94">
        <f t="shared" ca="1" si="259"/>
        <v>2.9368512833837683</v>
      </c>
      <c r="S908" s="94">
        <f t="shared" ca="1" si="260"/>
        <v>2.9368512833837688</v>
      </c>
      <c r="T908" s="4">
        <f t="shared" ca="1" si="261"/>
        <v>0</v>
      </c>
      <c r="U908" s="46">
        <f t="shared" ca="1" si="262"/>
        <v>1359.3761939141041</v>
      </c>
      <c r="V908" s="4">
        <f t="shared" ca="1" si="263"/>
        <v>0</v>
      </c>
      <c r="W908" s="13">
        <f t="shared" ca="1" si="264"/>
        <v>10100.050552640821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10</v>
      </c>
      <c r="O909" s="94">
        <f t="shared" ca="1" si="256"/>
        <v>2.9368512833837688</v>
      </c>
      <c r="P909" s="94">
        <f t="shared" ca="1" si="257"/>
        <v>29.368512833837684</v>
      </c>
      <c r="Q909" s="94">
        <f t="shared" ca="1" si="258"/>
        <v>29.368512833837684</v>
      </c>
      <c r="R909" s="94">
        <f t="shared" ca="1" si="259"/>
        <v>2.9368512833837683</v>
      </c>
      <c r="S909" s="94">
        <f t="shared" ca="1" si="260"/>
        <v>2.9368512833837688</v>
      </c>
      <c r="T909" s="4">
        <f t="shared" ca="1" si="261"/>
        <v>0</v>
      </c>
      <c r="U909" s="46">
        <f t="shared" ca="1" si="262"/>
        <v>1346.3761939141041</v>
      </c>
      <c r="V909" s="4">
        <f t="shared" ca="1" si="263"/>
        <v>0</v>
      </c>
      <c r="W909" s="13">
        <f t="shared" ca="1" si="264"/>
        <v>9578.1427886585134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2.9368512833837688</v>
      </c>
      <c r="P910" s="94">
        <f t="shared" ca="1" si="257"/>
        <v>29.368512833837684</v>
      </c>
      <c r="Q910" s="94">
        <f t="shared" ca="1" si="258"/>
        <v>29.368512833837684</v>
      </c>
      <c r="R910" s="94">
        <f t="shared" ca="1" si="259"/>
        <v>2.9368512833837683</v>
      </c>
      <c r="S910" s="94">
        <f t="shared" ca="1" si="260"/>
        <v>2.9368512833837688</v>
      </c>
      <c r="T910" s="4">
        <f t="shared" ca="1" si="261"/>
        <v>0</v>
      </c>
      <c r="U910" s="46">
        <f t="shared" ca="1" si="262"/>
        <v>1333.3761939141041</v>
      </c>
      <c r="V910" s="4">
        <f t="shared" ca="1" si="263"/>
        <v>0</v>
      </c>
      <c r="W910" s="13">
        <f t="shared" ca="1" si="264"/>
        <v>9056.2350246762053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10</v>
      </c>
      <c r="O911" s="94">
        <f t="shared" ca="1" si="256"/>
        <v>2.9368512833837688</v>
      </c>
      <c r="P911" s="94">
        <f t="shared" ca="1" si="257"/>
        <v>29.368512833837684</v>
      </c>
      <c r="Q911" s="94">
        <f t="shared" ca="1" si="258"/>
        <v>29.368512833837684</v>
      </c>
      <c r="R911" s="94">
        <f t="shared" ca="1" si="259"/>
        <v>2.9368512833837683</v>
      </c>
      <c r="S911" s="94">
        <f t="shared" ca="1" si="260"/>
        <v>2.9368512833837688</v>
      </c>
      <c r="T911" s="4">
        <f t="shared" ca="1" si="261"/>
        <v>0</v>
      </c>
      <c r="U911" s="46">
        <f t="shared" ca="1" si="262"/>
        <v>1359.3761939141041</v>
      </c>
      <c r="V911" s="4">
        <f t="shared" ca="1" si="263"/>
        <v>0</v>
      </c>
      <c r="W911" s="13">
        <f t="shared" ca="1" si="264"/>
        <v>12330.764598958202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10</v>
      </c>
      <c r="O912" s="94">
        <f t="shared" ca="1" si="256"/>
        <v>2.9368512833837688</v>
      </c>
      <c r="P912" s="94">
        <f t="shared" ca="1" si="257"/>
        <v>29.368512833837684</v>
      </c>
      <c r="Q912" s="94">
        <f t="shared" ca="1" si="258"/>
        <v>29.368512833837684</v>
      </c>
      <c r="R912" s="94">
        <f t="shared" ca="1" si="259"/>
        <v>2.9368512833837683</v>
      </c>
      <c r="S912" s="94">
        <f t="shared" ca="1" si="260"/>
        <v>2.9368512833837688</v>
      </c>
      <c r="T912" s="4">
        <f t="shared" ca="1" si="261"/>
        <v>0</v>
      </c>
      <c r="U912" s="46">
        <f t="shared" ca="1" si="262"/>
        <v>1346.3761939141041</v>
      </c>
      <c r="V912" s="4">
        <f t="shared" ca="1" si="263"/>
        <v>0</v>
      </c>
      <c r="W912" s="13">
        <f t="shared" ca="1" si="264"/>
        <v>11808.856834975893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10</v>
      </c>
      <c r="O913" s="94">
        <f t="shared" ca="1" si="256"/>
        <v>2.9368512833837688</v>
      </c>
      <c r="P913" s="94">
        <f t="shared" ca="1" si="257"/>
        <v>29.368512833837684</v>
      </c>
      <c r="Q913" s="94">
        <f t="shared" ca="1" si="258"/>
        <v>29.368512833837684</v>
      </c>
      <c r="R913" s="94">
        <f t="shared" ca="1" si="259"/>
        <v>2.9368512833837683</v>
      </c>
      <c r="S913" s="94">
        <f t="shared" ca="1" si="260"/>
        <v>2.9368512833837688</v>
      </c>
      <c r="T913" s="4">
        <f t="shared" ca="1" si="261"/>
        <v>0</v>
      </c>
      <c r="U913" s="46">
        <f t="shared" ca="1" si="262"/>
        <v>1333.3761939141041</v>
      </c>
      <c r="V913" s="4">
        <f t="shared" ca="1" si="263"/>
        <v>0</v>
      </c>
      <c r="W913" s="13">
        <f t="shared" ca="1" si="264"/>
        <v>11286.949070993585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11</v>
      </c>
      <c r="O914" s="94">
        <f t="shared" ca="1" si="256"/>
        <v>3.1980795575484313</v>
      </c>
      <c r="P914" s="94">
        <f t="shared" ca="1" si="257"/>
        <v>29.890969382167007</v>
      </c>
      <c r="Q914" s="94">
        <f t="shared" ca="1" si="258"/>
        <v>29.368512833837684</v>
      </c>
      <c r="R914" s="94">
        <f t="shared" ca="1" si="259"/>
        <v>2.9629741108002348</v>
      </c>
      <c r="S914" s="94">
        <f t="shared" ca="1" si="260"/>
        <v>3.1980795575484313</v>
      </c>
      <c r="T914" s="4">
        <f t="shared" ca="1" si="261"/>
        <v>0</v>
      </c>
      <c r="U914" s="46">
        <f t="shared" ca="1" si="262"/>
        <v>1411.8424403085426</v>
      </c>
      <c r="V914" s="4">
        <f t="shared" ca="1" si="263"/>
        <v>0</v>
      </c>
      <c r="W914" s="13">
        <f t="shared" ca="1" si="264"/>
        <v>10765.041307011277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11</v>
      </c>
      <c r="O915" s="94">
        <f t="shared" ca="1" si="256"/>
        <v>3.1980795575484313</v>
      </c>
      <c r="P915" s="94">
        <f t="shared" ca="1" si="257"/>
        <v>31.980795575484319</v>
      </c>
      <c r="Q915" s="94">
        <f t="shared" ca="1" si="258"/>
        <v>30.674654204660996</v>
      </c>
      <c r="R915" s="94">
        <f t="shared" ca="1" si="259"/>
        <v>3.1327724890072659</v>
      </c>
      <c r="S915" s="94">
        <f t="shared" ca="1" si="260"/>
        <v>3.1980795575484313</v>
      </c>
      <c r="T915" s="4">
        <f t="shared" ca="1" si="261"/>
        <v>0</v>
      </c>
      <c r="U915" s="46">
        <f t="shared" ca="1" si="262"/>
        <v>1398.8424403085426</v>
      </c>
      <c r="V915" s="4">
        <f t="shared" ca="1" si="263"/>
        <v>0</v>
      </c>
      <c r="W915" s="13">
        <f t="shared" ca="1" si="264"/>
        <v>10243.133543028969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11</v>
      </c>
      <c r="O916" s="94">
        <f t="shared" ca="1" si="256"/>
        <v>3.1980795575484313</v>
      </c>
      <c r="P916" s="94">
        <f t="shared" ca="1" si="257"/>
        <v>31.980795575484319</v>
      </c>
      <c r="Q916" s="94">
        <f t="shared" ca="1" si="258"/>
        <v>31.980795575484319</v>
      </c>
      <c r="R916" s="94">
        <f t="shared" ca="1" si="259"/>
        <v>3.1980795575484318</v>
      </c>
      <c r="S916" s="94">
        <f t="shared" ca="1" si="260"/>
        <v>3.1980795575484313</v>
      </c>
      <c r="T916" s="4">
        <f t="shared" ca="1" si="261"/>
        <v>0</v>
      </c>
      <c r="U916" s="46">
        <f t="shared" ca="1" si="262"/>
        <v>1385.8424403085426</v>
      </c>
      <c r="V916" s="4">
        <f t="shared" ca="1" si="263"/>
        <v>0</v>
      </c>
      <c r="W916" s="13">
        <f t="shared" ca="1" si="264"/>
        <v>9721.2257790466629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11</v>
      </c>
      <c r="O917" s="94">
        <f t="shared" ca="1" si="256"/>
        <v>3.1980795575484313</v>
      </c>
      <c r="P917" s="94">
        <f t="shared" ca="1" si="257"/>
        <v>31.980795575484319</v>
      </c>
      <c r="Q917" s="94">
        <f t="shared" ca="1" si="258"/>
        <v>31.980795575484319</v>
      </c>
      <c r="R917" s="94">
        <f t="shared" ca="1" si="259"/>
        <v>3.1980795575484318</v>
      </c>
      <c r="S917" s="94">
        <f t="shared" ca="1" si="260"/>
        <v>3.1980795575484313</v>
      </c>
      <c r="T917" s="4">
        <f t="shared" ca="1" si="261"/>
        <v>0</v>
      </c>
      <c r="U917" s="46">
        <f t="shared" ca="1" si="262"/>
        <v>1372.8424403085426</v>
      </c>
      <c r="V917" s="4">
        <f t="shared" ca="1" si="263"/>
        <v>0</v>
      </c>
      <c r="W917" s="13">
        <f t="shared" ca="1" si="264"/>
        <v>9199.3180150643548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3.1980795575484313</v>
      </c>
      <c r="P918" s="94">
        <f t="shared" ca="1" si="257"/>
        <v>31.980795575484319</v>
      </c>
      <c r="Q918" s="94">
        <f t="shared" ca="1" si="258"/>
        <v>31.980795575484319</v>
      </c>
      <c r="R918" s="94">
        <f t="shared" ca="1" si="259"/>
        <v>3.1980795575484318</v>
      </c>
      <c r="S918" s="94">
        <f t="shared" ca="1" si="260"/>
        <v>3.1980795575484313</v>
      </c>
      <c r="T918" s="4">
        <f t="shared" ca="1" si="261"/>
        <v>0</v>
      </c>
      <c r="U918" s="46">
        <f t="shared" ca="1" si="262"/>
        <v>1359.8424403085426</v>
      </c>
      <c r="V918" s="4">
        <f t="shared" ca="1" si="263"/>
        <v>0</v>
      </c>
      <c r="W918" s="13">
        <f t="shared" ca="1" si="264"/>
        <v>8677.4102510820467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10</v>
      </c>
      <c r="O919" s="94">
        <f t="shared" ca="1" si="256"/>
        <v>2.9368512833837688</v>
      </c>
      <c r="P919" s="94">
        <f t="shared" ca="1" si="257"/>
        <v>29.368512833837684</v>
      </c>
      <c r="Q919" s="94">
        <f t="shared" ca="1" si="258"/>
        <v>29.368512833837684</v>
      </c>
      <c r="R919" s="94">
        <f t="shared" ca="1" si="259"/>
        <v>2.9368512833837683</v>
      </c>
      <c r="S919" s="94">
        <f t="shared" ca="1" si="260"/>
        <v>2.9368512833837688</v>
      </c>
      <c r="T919" s="4">
        <f t="shared" ca="1" si="261"/>
        <v>0</v>
      </c>
      <c r="U919" s="46">
        <f t="shared" ca="1" si="262"/>
        <v>1359.3761939141041</v>
      </c>
      <c r="V919" s="4">
        <f t="shared" ca="1" si="263"/>
        <v>0</v>
      </c>
      <c r="W919" s="13">
        <f t="shared" ca="1" si="264"/>
        <v>4032.179121470313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10</v>
      </c>
      <c r="O920" s="94">
        <f t="shared" ca="1" si="256"/>
        <v>2.9368512833837688</v>
      </c>
      <c r="P920" s="94">
        <f t="shared" ca="1" si="257"/>
        <v>29.368512833837684</v>
      </c>
      <c r="Q920" s="94">
        <f t="shared" ca="1" si="258"/>
        <v>29.368512833837684</v>
      </c>
      <c r="R920" s="94">
        <f t="shared" ca="1" si="259"/>
        <v>2.9368512833837683</v>
      </c>
      <c r="S920" s="94">
        <f t="shared" ca="1" si="260"/>
        <v>2.9368512833837688</v>
      </c>
      <c r="T920" s="4">
        <f t="shared" ca="1" si="261"/>
        <v>0</v>
      </c>
      <c r="U920" s="46">
        <f t="shared" ca="1" si="262"/>
        <v>1346.3761939141041</v>
      </c>
      <c r="V920" s="4">
        <f t="shared" ca="1" si="263"/>
        <v>0</v>
      </c>
      <c r="W920" s="13">
        <f t="shared" ca="1" si="264"/>
        <v>3510.2713574880054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10</v>
      </c>
      <c r="O921" s="94">
        <f t="shared" ca="1" si="256"/>
        <v>2.9368512833837688</v>
      </c>
      <c r="P921" s="94">
        <f t="shared" ca="1" si="257"/>
        <v>29.368512833837684</v>
      </c>
      <c r="Q921" s="94">
        <f t="shared" ca="1" si="258"/>
        <v>29.368512833837684</v>
      </c>
      <c r="R921" s="94">
        <f t="shared" ca="1" si="259"/>
        <v>2.9368512833837683</v>
      </c>
      <c r="S921" s="94">
        <f t="shared" ca="1" si="260"/>
        <v>2.9368512833837688</v>
      </c>
      <c r="T921" s="4">
        <f t="shared" ca="1" si="261"/>
        <v>0</v>
      </c>
      <c r="U921" s="46">
        <f t="shared" ca="1" si="262"/>
        <v>1333.3761939141041</v>
      </c>
      <c r="V921" s="4">
        <f t="shared" ca="1" si="263"/>
        <v>0</v>
      </c>
      <c r="W921" s="13">
        <f t="shared" ca="1" si="264"/>
        <v>2988.3635935056977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11</v>
      </c>
      <c r="O922" s="94">
        <f t="shared" ca="1" si="256"/>
        <v>3.1980795575484313</v>
      </c>
      <c r="P922" s="94">
        <f t="shared" ca="1" si="257"/>
        <v>29.890969382167007</v>
      </c>
      <c r="Q922" s="94">
        <f t="shared" ca="1" si="258"/>
        <v>29.368512833837684</v>
      </c>
      <c r="R922" s="94">
        <f t="shared" ca="1" si="259"/>
        <v>2.9629741108002348</v>
      </c>
      <c r="S922" s="94">
        <f t="shared" ca="1" si="260"/>
        <v>3.1980795575484313</v>
      </c>
      <c r="T922" s="4">
        <f t="shared" ca="1" si="261"/>
        <v>0</v>
      </c>
      <c r="U922" s="46">
        <f t="shared" ca="1" si="262"/>
        <v>1411.8424403085426</v>
      </c>
      <c r="V922" s="4">
        <f t="shared" ca="1" si="263"/>
        <v>0</v>
      </c>
      <c r="W922" s="13">
        <f t="shared" ca="1" si="264"/>
        <v>2466.4558295233896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11</v>
      </c>
      <c r="O923" s="94">
        <f t="shared" ca="1" si="256"/>
        <v>3.1980795575484313</v>
      </c>
      <c r="P923" s="94">
        <f t="shared" ca="1" si="257"/>
        <v>31.980795575484319</v>
      </c>
      <c r="Q923" s="94">
        <f t="shared" ca="1" si="258"/>
        <v>30.674654204660996</v>
      </c>
      <c r="R923" s="94">
        <f t="shared" ca="1" si="259"/>
        <v>3.1327724890072659</v>
      </c>
      <c r="S923" s="94">
        <f t="shared" ca="1" si="260"/>
        <v>3.1980795575484313</v>
      </c>
      <c r="T923" s="4">
        <f t="shared" ca="1" si="261"/>
        <v>0</v>
      </c>
      <c r="U923" s="46">
        <f t="shared" ca="1" si="262"/>
        <v>1398.8424403085426</v>
      </c>
      <c r="V923" s="4">
        <f t="shared" ca="1" si="263"/>
        <v>0</v>
      </c>
      <c r="W923" s="13">
        <f t="shared" ca="1" si="264"/>
        <v>1944.548065541082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11</v>
      </c>
      <c r="O924" s="94">
        <f t="shared" ca="1" si="256"/>
        <v>3.1980795575484313</v>
      </c>
      <c r="P924" s="94">
        <f t="shared" ca="1" si="257"/>
        <v>31.980795575484319</v>
      </c>
      <c r="Q924" s="94">
        <f t="shared" ca="1" si="258"/>
        <v>31.980795575484319</v>
      </c>
      <c r="R924" s="94">
        <f t="shared" ca="1" si="259"/>
        <v>3.1980795575484318</v>
      </c>
      <c r="S924" s="94">
        <f t="shared" ca="1" si="260"/>
        <v>3.1980795575484313</v>
      </c>
      <c r="T924" s="4">
        <f t="shared" ca="1" si="261"/>
        <v>0</v>
      </c>
      <c r="U924" s="46">
        <f t="shared" ca="1" si="262"/>
        <v>1385.8424403085426</v>
      </c>
      <c r="V924" s="4">
        <f t="shared" ca="1" si="263"/>
        <v>0</v>
      </c>
      <c r="W924" s="13">
        <f t="shared" ca="1" si="264"/>
        <v>1422.6403015587741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11</v>
      </c>
      <c r="O925" s="94">
        <f t="shared" ca="1" si="256"/>
        <v>3.1980795575484313</v>
      </c>
      <c r="P925" s="94">
        <f t="shared" ca="1" si="257"/>
        <v>31.980795575484319</v>
      </c>
      <c r="Q925" s="94">
        <f t="shared" ca="1" si="258"/>
        <v>31.980795575484319</v>
      </c>
      <c r="R925" s="94">
        <f t="shared" ca="1" si="259"/>
        <v>3.1980795575484318</v>
      </c>
      <c r="S925" s="94">
        <f t="shared" ca="1" si="260"/>
        <v>3.1980795575484313</v>
      </c>
      <c r="T925" s="4">
        <f t="shared" ca="1" si="261"/>
        <v>0</v>
      </c>
      <c r="U925" s="46">
        <f t="shared" ca="1" si="262"/>
        <v>1372.8424403085426</v>
      </c>
      <c r="V925" s="4">
        <f t="shared" ca="1" si="263"/>
        <v>0</v>
      </c>
      <c r="W925" s="13">
        <f t="shared" ca="1" si="264"/>
        <v>900.73253757646648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3.1980795575484313</v>
      </c>
      <c r="P926" s="94">
        <f t="shared" ca="1" si="257"/>
        <v>31.980795575484319</v>
      </c>
      <c r="Q926" s="94">
        <f t="shared" ca="1" si="258"/>
        <v>31.980795575484319</v>
      </c>
      <c r="R926" s="94">
        <f t="shared" ca="1" si="259"/>
        <v>3.1980795575484318</v>
      </c>
      <c r="S926" s="94">
        <f t="shared" ca="1" si="260"/>
        <v>3.1980795575484313</v>
      </c>
      <c r="T926" s="4">
        <f t="shared" ca="1" si="261"/>
        <v>0</v>
      </c>
      <c r="U926" s="46">
        <f t="shared" ca="1" si="262"/>
        <v>1359.8424403085426</v>
      </c>
      <c r="V926" s="4">
        <f t="shared" ca="1" si="263"/>
        <v>0</v>
      </c>
      <c r="W926" s="13">
        <f t="shared" ca="1" si="264"/>
        <v>378.82477359415867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3.1980795575484313</v>
      </c>
      <c r="P927" s="94">
        <f t="shared" ca="1" si="257"/>
        <v>31.980795575484319</v>
      </c>
      <c r="Q927" s="94">
        <f t="shared" ca="1" si="258"/>
        <v>31.980795575484319</v>
      </c>
      <c r="R927" s="94">
        <f t="shared" ca="1" si="259"/>
        <v>3.1980795575484318</v>
      </c>
      <c r="S927" s="94">
        <f t="shared" ca="1" si="260"/>
        <v>3.1980795575484313</v>
      </c>
      <c r="T927" s="4">
        <f t="shared" ca="1" si="261"/>
        <v>0</v>
      </c>
      <c r="U927" s="46">
        <f t="shared" ca="1" si="262"/>
        <v>1385.8424403085426</v>
      </c>
      <c r="V927" s="4">
        <f t="shared" ca="1" si="263"/>
        <v>0</v>
      </c>
      <c r="W927" s="13">
        <f t="shared" ca="1" si="264"/>
        <v>3653.3543478761544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3.1980795575484313</v>
      </c>
      <c r="P928" s="94">
        <f t="shared" ca="1" si="257"/>
        <v>31.980795575484319</v>
      </c>
      <c r="Q928" s="94">
        <f t="shared" ca="1" si="258"/>
        <v>31.980795575484319</v>
      </c>
      <c r="R928" s="94">
        <f t="shared" ca="1" si="259"/>
        <v>3.1980795575484318</v>
      </c>
      <c r="S928" s="94">
        <f t="shared" ca="1" si="260"/>
        <v>3.1980795575484313</v>
      </c>
      <c r="T928" s="4">
        <f t="shared" ca="1" si="261"/>
        <v>0</v>
      </c>
      <c r="U928" s="46">
        <f t="shared" ca="1" si="262"/>
        <v>1372.8424403085426</v>
      </c>
      <c r="V928" s="4">
        <f t="shared" ca="1" si="263"/>
        <v>0</v>
      </c>
      <c r="W928" s="13">
        <f t="shared" ca="1" si="264"/>
        <v>3131.4465838938468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3.1980795575484313</v>
      </c>
      <c r="P929" s="94">
        <f t="shared" ca="1" si="257"/>
        <v>31.980795575484319</v>
      </c>
      <c r="Q929" s="94">
        <f t="shared" ca="1" si="258"/>
        <v>31.980795575484319</v>
      </c>
      <c r="R929" s="94">
        <f t="shared" ca="1" si="259"/>
        <v>3.1980795575484318</v>
      </c>
      <c r="S929" s="94">
        <f t="shared" ca="1" si="260"/>
        <v>3.1980795575484313</v>
      </c>
      <c r="T929" s="4">
        <f t="shared" ca="1" si="261"/>
        <v>0</v>
      </c>
      <c r="U929" s="46">
        <f t="shared" ca="1" si="262"/>
        <v>1359.8424403085426</v>
      </c>
      <c r="V929" s="4">
        <f t="shared" ca="1" si="263"/>
        <v>0</v>
      </c>
      <c r="W929" s="13">
        <f t="shared" ca="1" si="264"/>
        <v>2609.5388199115391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3.1980795575484313</v>
      </c>
      <c r="P930" s="94">
        <f t="shared" ca="1" si="257"/>
        <v>31.980795575484319</v>
      </c>
      <c r="Q930" s="94">
        <f t="shared" ca="1" si="258"/>
        <v>31.980795575484319</v>
      </c>
      <c r="R930" s="94">
        <f t="shared" ca="1" si="259"/>
        <v>3.1980795575484318</v>
      </c>
      <c r="S930" s="94">
        <f t="shared" ca="1" si="260"/>
        <v>3.1980795575484313</v>
      </c>
      <c r="T930" s="4">
        <f t="shared" ca="1" si="261"/>
        <v>0</v>
      </c>
      <c r="U930" s="46">
        <f t="shared" ca="1" si="262"/>
        <v>1346.8424403085426</v>
      </c>
      <c r="V930" s="4">
        <f t="shared" ca="1" si="263"/>
        <v>0</v>
      </c>
      <c r="W930" s="13">
        <f t="shared" ca="1" si="264"/>
        <v>2087.631055929231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3.1980795575484313</v>
      </c>
      <c r="P931" s="94">
        <f t="shared" ca="1" si="257"/>
        <v>31.980795575484319</v>
      </c>
      <c r="Q931" s="94">
        <f t="shared" ca="1" si="258"/>
        <v>31.980795575484319</v>
      </c>
      <c r="R931" s="94">
        <f t="shared" ca="1" si="259"/>
        <v>3.1980795575484318</v>
      </c>
      <c r="S931" s="94">
        <f t="shared" ca="1" si="260"/>
        <v>3.1980795575484313</v>
      </c>
      <c r="T931" s="4">
        <f t="shared" ca="1" si="261"/>
        <v>0</v>
      </c>
      <c r="U931" s="46">
        <f t="shared" ca="1" si="262"/>
        <v>1333.8424403085426</v>
      </c>
      <c r="V931" s="4">
        <f t="shared" ca="1" si="263"/>
        <v>0</v>
      </c>
      <c r="W931" s="13">
        <f t="shared" ca="1" si="264"/>
        <v>1565.7232919469234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3.4441426487628841</v>
      </c>
      <c r="P932" s="94">
        <f t="shared" ca="1" si="257"/>
        <v>33.211111031556577</v>
      </c>
      <c r="Q932" s="94">
        <f t="shared" ca="1" si="258"/>
        <v>31.980795575484319</v>
      </c>
      <c r="R932" s="94">
        <f t="shared" ca="1" si="259"/>
        <v>3.2595953303520444</v>
      </c>
      <c r="S932" s="94">
        <f t="shared" ca="1" si="260"/>
        <v>3.4441426487628841</v>
      </c>
      <c r="T932" s="4">
        <f t="shared" ca="1" si="261"/>
        <v>0</v>
      </c>
      <c r="U932" s="46">
        <f t="shared" ca="1" si="262"/>
        <v>1406.9987624048697</v>
      </c>
      <c r="V932" s="4">
        <f t="shared" ca="1" si="263"/>
        <v>0</v>
      </c>
      <c r="W932" s="13">
        <f t="shared" ca="1" si="264"/>
        <v>1043.8155279646155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3.4441426487628841</v>
      </c>
      <c r="P933" s="94">
        <f t="shared" ca="1" si="257"/>
        <v>34.441426487628839</v>
      </c>
      <c r="Q933" s="94">
        <f t="shared" ca="1" si="258"/>
        <v>33.949300305199934</v>
      </c>
      <c r="R933" s="94">
        <f t="shared" ca="1" si="259"/>
        <v>3.4195363396414384</v>
      </c>
      <c r="S933" s="94">
        <f t="shared" ca="1" si="260"/>
        <v>3.4441426487628841</v>
      </c>
      <c r="T933" s="4">
        <f t="shared" ca="1" si="261"/>
        <v>0</v>
      </c>
      <c r="U933" s="46">
        <f t="shared" ca="1" si="262"/>
        <v>1393.9987624048697</v>
      </c>
      <c r="V933" s="4">
        <f t="shared" ca="1" si="263"/>
        <v>0</v>
      </c>
      <c r="W933" s="13">
        <f t="shared" ca="1" si="264"/>
        <v>521.90776398230776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3.4441426487628841</v>
      </c>
      <c r="P934" s="94">
        <f t="shared" ca="1" si="257"/>
        <v>34.441426487628839</v>
      </c>
      <c r="Q934" s="94">
        <f t="shared" ca="1" si="258"/>
        <v>34.441426487628839</v>
      </c>
      <c r="R934" s="94">
        <f t="shared" ca="1" si="259"/>
        <v>3.4441426487628837</v>
      </c>
      <c r="S934" s="94">
        <f t="shared" ca="1" si="260"/>
        <v>3.4441426487628841</v>
      </c>
      <c r="T934" s="4">
        <f t="shared" ca="1" si="261"/>
        <v>0</v>
      </c>
      <c r="U934" s="46">
        <f t="shared" ca="1" si="262"/>
        <v>1380.9987624048697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2.6919325784056793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26.919325784056799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26.919325784056799</v>
      </c>
      <c r="R935" s="94">
        <f t="shared" ref="R935:R998" ca="1" si="278">(P935+Q935)/20</f>
        <v>2.6919325784056798</v>
      </c>
      <c r="S935" s="94">
        <f t="shared" ref="S935:S998" ca="1" si="279">R935*Set2ConserveTP + O935*(1-Set2ConserveTP)</f>
        <v>2.6919325784056793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1338.6205662441378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12709.58937255236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9</v>
      </c>
      <c r="O936" s="94">
        <f t="shared" ca="1" si="275"/>
        <v>2.6919325784056793</v>
      </c>
      <c r="P936" s="94">
        <f t="shared" ca="1" si="276"/>
        <v>26.919325784056799</v>
      </c>
      <c r="Q936" s="94">
        <f t="shared" ca="1" si="277"/>
        <v>26.919325784056799</v>
      </c>
      <c r="R936" s="94">
        <f t="shared" ca="1" si="278"/>
        <v>2.6919325784056798</v>
      </c>
      <c r="S936" s="94">
        <f t="shared" ca="1" si="279"/>
        <v>2.6919325784056793</v>
      </c>
      <c r="T936" s="4">
        <f t="shared" ca="1" si="280"/>
        <v>0</v>
      </c>
      <c r="U936" s="46">
        <f t="shared" ca="1" si="281"/>
        <v>1325.6205662441378</v>
      </c>
      <c r="V936" s="4">
        <f t="shared" ca="1" si="282"/>
        <v>0</v>
      </c>
      <c r="W936" s="13">
        <f t="shared" ca="1" si="283"/>
        <v>12187.681608570052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10</v>
      </c>
      <c r="O937" s="94">
        <f t="shared" ca="1" si="275"/>
        <v>2.9368512833837688</v>
      </c>
      <c r="P937" s="94">
        <f t="shared" ca="1" si="276"/>
        <v>29.368512833837684</v>
      </c>
      <c r="Q937" s="94">
        <f t="shared" ca="1" si="277"/>
        <v>27.409163194012979</v>
      </c>
      <c r="R937" s="94">
        <f t="shared" ca="1" si="278"/>
        <v>2.8388838013925328</v>
      </c>
      <c r="S937" s="94">
        <f t="shared" ca="1" si="279"/>
        <v>2.9368512833837688</v>
      </c>
      <c r="T937" s="4">
        <f t="shared" ca="1" si="280"/>
        <v>0</v>
      </c>
      <c r="U937" s="46">
        <f t="shared" ca="1" si="281"/>
        <v>1398.3761939141041</v>
      </c>
      <c r="V937" s="4">
        <f t="shared" ca="1" si="282"/>
        <v>0</v>
      </c>
      <c r="W937" s="13">
        <f t="shared" ca="1" si="283"/>
        <v>11665.773844587744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10</v>
      </c>
      <c r="O938" s="94">
        <f t="shared" ca="1" si="275"/>
        <v>2.9368512833837688</v>
      </c>
      <c r="P938" s="94">
        <f t="shared" ca="1" si="276"/>
        <v>29.368512833837684</v>
      </c>
      <c r="Q938" s="94">
        <f t="shared" ca="1" si="277"/>
        <v>29.368512833837684</v>
      </c>
      <c r="R938" s="94">
        <f t="shared" ca="1" si="278"/>
        <v>2.9368512833837683</v>
      </c>
      <c r="S938" s="94">
        <f t="shared" ca="1" si="279"/>
        <v>2.9368512833837688</v>
      </c>
      <c r="T938" s="4">
        <f t="shared" ca="1" si="280"/>
        <v>0</v>
      </c>
      <c r="U938" s="46">
        <f t="shared" ca="1" si="281"/>
        <v>1385.3761939141041</v>
      </c>
      <c r="V938" s="4">
        <f t="shared" ca="1" si="282"/>
        <v>0</v>
      </c>
      <c r="W938" s="13">
        <f t="shared" ca="1" si="283"/>
        <v>11143.866080605436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10</v>
      </c>
      <c r="O939" s="94">
        <f t="shared" ca="1" si="275"/>
        <v>2.9368512833837688</v>
      </c>
      <c r="P939" s="94">
        <f t="shared" ca="1" si="276"/>
        <v>29.368512833837684</v>
      </c>
      <c r="Q939" s="94">
        <f t="shared" ca="1" si="277"/>
        <v>29.368512833837684</v>
      </c>
      <c r="R939" s="94">
        <f t="shared" ca="1" si="278"/>
        <v>2.9368512833837683</v>
      </c>
      <c r="S939" s="94">
        <f t="shared" ca="1" si="279"/>
        <v>2.9368512833837688</v>
      </c>
      <c r="T939" s="4">
        <f t="shared" ca="1" si="280"/>
        <v>0</v>
      </c>
      <c r="U939" s="46">
        <f t="shared" ca="1" si="281"/>
        <v>1372.3761939141041</v>
      </c>
      <c r="V939" s="4">
        <f t="shared" ca="1" si="282"/>
        <v>0</v>
      </c>
      <c r="W939" s="13">
        <f t="shared" ca="1" si="283"/>
        <v>10621.958316623128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10</v>
      </c>
      <c r="O940" s="94">
        <f t="shared" ca="1" si="275"/>
        <v>2.9368512833837688</v>
      </c>
      <c r="P940" s="94">
        <f t="shared" ca="1" si="276"/>
        <v>29.368512833837684</v>
      </c>
      <c r="Q940" s="94">
        <f t="shared" ca="1" si="277"/>
        <v>29.368512833837684</v>
      </c>
      <c r="R940" s="94">
        <f t="shared" ca="1" si="278"/>
        <v>2.9368512833837683</v>
      </c>
      <c r="S940" s="94">
        <f t="shared" ca="1" si="279"/>
        <v>2.9368512833837688</v>
      </c>
      <c r="T940" s="4">
        <f t="shared" ca="1" si="280"/>
        <v>0</v>
      </c>
      <c r="U940" s="46">
        <f t="shared" ca="1" si="281"/>
        <v>1359.3761939141041</v>
      </c>
      <c r="V940" s="4">
        <f t="shared" ca="1" si="282"/>
        <v>0</v>
      </c>
      <c r="W940" s="13">
        <f t="shared" ca="1" si="283"/>
        <v>10100.050552640821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10</v>
      </c>
      <c r="O941" s="94">
        <f t="shared" ca="1" si="275"/>
        <v>2.9368512833837688</v>
      </c>
      <c r="P941" s="94">
        <f t="shared" ca="1" si="276"/>
        <v>29.368512833837684</v>
      </c>
      <c r="Q941" s="94">
        <f t="shared" ca="1" si="277"/>
        <v>29.368512833837684</v>
      </c>
      <c r="R941" s="94">
        <f t="shared" ca="1" si="278"/>
        <v>2.9368512833837683</v>
      </c>
      <c r="S941" s="94">
        <f t="shared" ca="1" si="279"/>
        <v>2.9368512833837688</v>
      </c>
      <c r="T941" s="4">
        <f t="shared" ca="1" si="280"/>
        <v>0</v>
      </c>
      <c r="U941" s="46">
        <f t="shared" ca="1" si="281"/>
        <v>1346.3761939141041</v>
      </c>
      <c r="V941" s="4">
        <f t="shared" ca="1" si="282"/>
        <v>0</v>
      </c>
      <c r="W941" s="13">
        <f t="shared" ca="1" si="283"/>
        <v>9578.1427886585134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2.9368512833837688</v>
      </c>
      <c r="P942" s="94">
        <f t="shared" ca="1" si="276"/>
        <v>29.368512833837684</v>
      </c>
      <c r="Q942" s="94">
        <f t="shared" ca="1" si="277"/>
        <v>29.368512833837684</v>
      </c>
      <c r="R942" s="94">
        <f t="shared" ca="1" si="278"/>
        <v>2.9368512833837683</v>
      </c>
      <c r="S942" s="94">
        <f t="shared" ca="1" si="279"/>
        <v>2.9368512833837688</v>
      </c>
      <c r="T942" s="4">
        <f t="shared" ca="1" si="280"/>
        <v>0</v>
      </c>
      <c r="U942" s="46">
        <f t="shared" ca="1" si="281"/>
        <v>1333.3761939141041</v>
      </c>
      <c r="V942" s="4">
        <f t="shared" ca="1" si="282"/>
        <v>0</v>
      </c>
      <c r="W942" s="13">
        <f t="shared" ca="1" si="283"/>
        <v>9056.2350246762053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10</v>
      </c>
      <c r="O943" s="94">
        <f t="shared" ca="1" si="275"/>
        <v>2.9368512833837688</v>
      </c>
      <c r="P943" s="94">
        <f t="shared" ca="1" si="276"/>
        <v>29.368512833837684</v>
      </c>
      <c r="Q943" s="94">
        <f t="shared" ca="1" si="277"/>
        <v>29.368512833837684</v>
      </c>
      <c r="R943" s="94">
        <f t="shared" ca="1" si="278"/>
        <v>2.9368512833837683</v>
      </c>
      <c r="S943" s="94">
        <f t="shared" ca="1" si="279"/>
        <v>2.9368512833837688</v>
      </c>
      <c r="T943" s="4">
        <f t="shared" ca="1" si="280"/>
        <v>0</v>
      </c>
      <c r="U943" s="46">
        <f t="shared" ca="1" si="281"/>
        <v>1359.3761939141041</v>
      </c>
      <c r="V943" s="4">
        <f t="shared" ca="1" si="282"/>
        <v>0</v>
      </c>
      <c r="W943" s="13">
        <f t="shared" ca="1" si="283"/>
        <v>12330.764598958202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10</v>
      </c>
      <c r="O944" s="94">
        <f t="shared" ca="1" si="275"/>
        <v>2.9368512833837688</v>
      </c>
      <c r="P944" s="94">
        <f t="shared" ca="1" si="276"/>
        <v>29.368512833837684</v>
      </c>
      <c r="Q944" s="94">
        <f t="shared" ca="1" si="277"/>
        <v>29.368512833837684</v>
      </c>
      <c r="R944" s="94">
        <f t="shared" ca="1" si="278"/>
        <v>2.9368512833837683</v>
      </c>
      <c r="S944" s="94">
        <f t="shared" ca="1" si="279"/>
        <v>2.9368512833837688</v>
      </c>
      <c r="T944" s="4">
        <f t="shared" ca="1" si="280"/>
        <v>0</v>
      </c>
      <c r="U944" s="46">
        <f t="shared" ca="1" si="281"/>
        <v>1346.3761939141041</v>
      </c>
      <c r="V944" s="4">
        <f t="shared" ca="1" si="282"/>
        <v>0</v>
      </c>
      <c r="W944" s="13">
        <f t="shared" ca="1" si="283"/>
        <v>11808.856834975893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10</v>
      </c>
      <c r="O945" s="94">
        <f t="shared" ca="1" si="275"/>
        <v>2.9368512833837688</v>
      </c>
      <c r="P945" s="94">
        <f t="shared" ca="1" si="276"/>
        <v>29.368512833837684</v>
      </c>
      <c r="Q945" s="94">
        <f t="shared" ca="1" si="277"/>
        <v>29.368512833837684</v>
      </c>
      <c r="R945" s="94">
        <f t="shared" ca="1" si="278"/>
        <v>2.9368512833837683</v>
      </c>
      <c r="S945" s="94">
        <f t="shared" ca="1" si="279"/>
        <v>2.9368512833837688</v>
      </c>
      <c r="T945" s="4">
        <f t="shared" ca="1" si="280"/>
        <v>0</v>
      </c>
      <c r="U945" s="46">
        <f t="shared" ca="1" si="281"/>
        <v>1333.3761939141041</v>
      </c>
      <c r="V945" s="4">
        <f t="shared" ca="1" si="282"/>
        <v>0</v>
      </c>
      <c r="W945" s="13">
        <f t="shared" ca="1" si="283"/>
        <v>11286.949070993585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11</v>
      </c>
      <c r="O946" s="94">
        <f t="shared" ca="1" si="275"/>
        <v>3.1980795575484313</v>
      </c>
      <c r="P946" s="94">
        <f t="shared" ca="1" si="276"/>
        <v>29.890969382167007</v>
      </c>
      <c r="Q946" s="94">
        <f t="shared" ca="1" si="277"/>
        <v>29.368512833837684</v>
      </c>
      <c r="R946" s="94">
        <f t="shared" ca="1" si="278"/>
        <v>2.9629741108002348</v>
      </c>
      <c r="S946" s="94">
        <f t="shared" ca="1" si="279"/>
        <v>3.1980795575484313</v>
      </c>
      <c r="T946" s="4">
        <f t="shared" ca="1" si="280"/>
        <v>0</v>
      </c>
      <c r="U946" s="46">
        <f t="shared" ca="1" si="281"/>
        <v>1411.8424403085426</v>
      </c>
      <c r="V946" s="4">
        <f t="shared" ca="1" si="282"/>
        <v>0</v>
      </c>
      <c r="W946" s="13">
        <f t="shared" ca="1" si="283"/>
        <v>10765.041307011277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11</v>
      </c>
      <c r="O947" s="94">
        <f t="shared" ca="1" si="275"/>
        <v>3.1980795575484313</v>
      </c>
      <c r="P947" s="94">
        <f t="shared" ca="1" si="276"/>
        <v>31.980795575484319</v>
      </c>
      <c r="Q947" s="94">
        <f t="shared" ca="1" si="277"/>
        <v>30.674654204660996</v>
      </c>
      <c r="R947" s="94">
        <f t="shared" ca="1" si="278"/>
        <v>3.1327724890072659</v>
      </c>
      <c r="S947" s="94">
        <f t="shared" ca="1" si="279"/>
        <v>3.1980795575484313</v>
      </c>
      <c r="T947" s="4">
        <f t="shared" ca="1" si="280"/>
        <v>0</v>
      </c>
      <c r="U947" s="46">
        <f t="shared" ca="1" si="281"/>
        <v>1398.8424403085426</v>
      </c>
      <c r="V947" s="4">
        <f t="shared" ca="1" si="282"/>
        <v>0</v>
      </c>
      <c r="W947" s="13">
        <f t="shared" ca="1" si="283"/>
        <v>10243.133543028969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11</v>
      </c>
      <c r="O948" s="94">
        <f t="shared" ca="1" si="275"/>
        <v>3.1980795575484313</v>
      </c>
      <c r="P948" s="94">
        <f t="shared" ca="1" si="276"/>
        <v>31.980795575484319</v>
      </c>
      <c r="Q948" s="94">
        <f t="shared" ca="1" si="277"/>
        <v>31.980795575484319</v>
      </c>
      <c r="R948" s="94">
        <f t="shared" ca="1" si="278"/>
        <v>3.1980795575484318</v>
      </c>
      <c r="S948" s="94">
        <f t="shared" ca="1" si="279"/>
        <v>3.1980795575484313</v>
      </c>
      <c r="T948" s="4">
        <f t="shared" ca="1" si="280"/>
        <v>0</v>
      </c>
      <c r="U948" s="46">
        <f t="shared" ca="1" si="281"/>
        <v>1385.8424403085426</v>
      </c>
      <c r="V948" s="4">
        <f t="shared" ca="1" si="282"/>
        <v>0</v>
      </c>
      <c r="W948" s="13">
        <f t="shared" ca="1" si="283"/>
        <v>9721.2257790466629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11</v>
      </c>
      <c r="O949" s="94">
        <f t="shared" ca="1" si="275"/>
        <v>3.1980795575484313</v>
      </c>
      <c r="P949" s="94">
        <f t="shared" ca="1" si="276"/>
        <v>31.980795575484319</v>
      </c>
      <c r="Q949" s="94">
        <f t="shared" ca="1" si="277"/>
        <v>31.980795575484319</v>
      </c>
      <c r="R949" s="94">
        <f t="shared" ca="1" si="278"/>
        <v>3.1980795575484318</v>
      </c>
      <c r="S949" s="94">
        <f t="shared" ca="1" si="279"/>
        <v>3.1980795575484313</v>
      </c>
      <c r="T949" s="4">
        <f t="shared" ca="1" si="280"/>
        <v>0</v>
      </c>
      <c r="U949" s="46">
        <f t="shared" ca="1" si="281"/>
        <v>1372.8424403085426</v>
      </c>
      <c r="V949" s="4">
        <f t="shared" ca="1" si="282"/>
        <v>0</v>
      </c>
      <c r="W949" s="13">
        <f t="shared" ca="1" si="283"/>
        <v>9199.3180150643548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3.1980795575484313</v>
      </c>
      <c r="P950" s="94">
        <f t="shared" ca="1" si="276"/>
        <v>31.980795575484319</v>
      </c>
      <c r="Q950" s="94">
        <f t="shared" ca="1" si="277"/>
        <v>31.980795575484319</v>
      </c>
      <c r="R950" s="94">
        <f t="shared" ca="1" si="278"/>
        <v>3.1980795575484318</v>
      </c>
      <c r="S950" s="94">
        <f t="shared" ca="1" si="279"/>
        <v>3.1980795575484313</v>
      </c>
      <c r="T950" s="4">
        <f t="shared" ca="1" si="280"/>
        <v>0</v>
      </c>
      <c r="U950" s="46">
        <f t="shared" ca="1" si="281"/>
        <v>1359.8424403085426</v>
      </c>
      <c r="V950" s="4">
        <f t="shared" ca="1" si="282"/>
        <v>0</v>
      </c>
      <c r="W950" s="13">
        <f t="shared" ca="1" si="283"/>
        <v>8677.4102510820467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10</v>
      </c>
      <c r="O951" s="94">
        <f t="shared" ca="1" si="275"/>
        <v>2.9368512833837688</v>
      </c>
      <c r="P951" s="94">
        <f t="shared" ca="1" si="276"/>
        <v>29.368512833837684</v>
      </c>
      <c r="Q951" s="94">
        <f t="shared" ca="1" si="277"/>
        <v>29.368512833837684</v>
      </c>
      <c r="R951" s="94">
        <f t="shared" ca="1" si="278"/>
        <v>2.9368512833837683</v>
      </c>
      <c r="S951" s="94">
        <f t="shared" ca="1" si="279"/>
        <v>2.9368512833837688</v>
      </c>
      <c r="T951" s="4">
        <f t="shared" ca="1" si="280"/>
        <v>0</v>
      </c>
      <c r="U951" s="46">
        <f t="shared" ca="1" si="281"/>
        <v>1359.3761939141041</v>
      </c>
      <c r="V951" s="4">
        <f t="shared" ca="1" si="282"/>
        <v>0</v>
      </c>
      <c r="W951" s="13">
        <f t="shared" ca="1" si="283"/>
        <v>4032.179121470313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10</v>
      </c>
      <c r="O952" s="94">
        <f t="shared" ca="1" si="275"/>
        <v>2.9368512833837688</v>
      </c>
      <c r="P952" s="94">
        <f t="shared" ca="1" si="276"/>
        <v>29.368512833837684</v>
      </c>
      <c r="Q952" s="94">
        <f t="shared" ca="1" si="277"/>
        <v>29.368512833837684</v>
      </c>
      <c r="R952" s="94">
        <f t="shared" ca="1" si="278"/>
        <v>2.9368512833837683</v>
      </c>
      <c r="S952" s="94">
        <f t="shared" ca="1" si="279"/>
        <v>2.9368512833837688</v>
      </c>
      <c r="T952" s="4">
        <f t="shared" ca="1" si="280"/>
        <v>0</v>
      </c>
      <c r="U952" s="46">
        <f t="shared" ca="1" si="281"/>
        <v>1346.3761939141041</v>
      </c>
      <c r="V952" s="4">
        <f t="shared" ca="1" si="282"/>
        <v>0</v>
      </c>
      <c r="W952" s="13">
        <f t="shared" ca="1" si="283"/>
        <v>3510.2713574880054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10</v>
      </c>
      <c r="O953" s="94">
        <f t="shared" ca="1" si="275"/>
        <v>2.9368512833837688</v>
      </c>
      <c r="P953" s="94">
        <f t="shared" ca="1" si="276"/>
        <v>29.368512833837684</v>
      </c>
      <c r="Q953" s="94">
        <f t="shared" ca="1" si="277"/>
        <v>29.368512833837684</v>
      </c>
      <c r="R953" s="94">
        <f t="shared" ca="1" si="278"/>
        <v>2.9368512833837683</v>
      </c>
      <c r="S953" s="94">
        <f t="shared" ca="1" si="279"/>
        <v>2.9368512833837688</v>
      </c>
      <c r="T953" s="4">
        <f t="shared" ca="1" si="280"/>
        <v>0</v>
      </c>
      <c r="U953" s="46">
        <f t="shared" ca="1" si="281"/>
        <v>1333.3761939141041</v>
      </c>
      <c r="V953" s="4">
        <f t="shared" ca="1" si="282"/>
        <v>0</v>
      </c>
      <c r="W953" s="13">
        <f t="shared" ca="1" si="283"/>
        <v>2988.3635935056977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11</v>
      </c>
      <c r="O954" s="94">
        <f t="shared" ca="1" si="275"/>
        <v>3.1980795575484313</v>
      </c>
      <c r="P954" s="94">
        <f t="shared" ca="1" si="276"/>
        <v>29.890969382167007</v>
      </c>
      <c r="Q954" s="94">
        <f t="shared" ca="1" si="277"/>
        <v>29.368512833837684</v>
      </c>
      <c r="R954" s="94">
        <f t="shared" ca="1" si="278"/>
        <v>2.9629741108002348</v>
      </c>
      <c r="S954" s="94">
        <f t="shared" ca="1" si="279"/>
        <v>3.1980795575484313</v>
      </c>
      <c r="T954" s="4">
        <f t="shared" ca="1" si="280"/>
        <v>0</v>
      </c>
      <c r="U954" s="46">
        <f t="shared" ca="1" si="281"/>
        <v>1411.8424403085426</v>
      </c>
      <c r="V954" s="4">
        <f t="shared" ca="1" si="282"/>
        <v>0</v>
      </c>
      <c r="W954" s="13">
        <f t="shared" ca="1" si="283"/>
        <v>2466.4558295233896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11</v>
      </c>
      <c r="O955" s="94">
        <f t="shared" ca="1" si="275"/>
        <v>3.1980795575484313</v>
      </c>
      <c r="P955" s="94">
        <f t="shared" ca="1" si="276"/>
        <v>31.980795575484319</v>
      </c>
      <c r="Q955" s="94">
        <f t="shared" ca="1" si="277"/>
        <v>30.674654204660996</v>
      </c>
      <c r="R955" s="94">
        <f t="shared" ca="1" si="278"/>
        <v>3.1327724890072659</v>
      </c>
      <c r="S955" s="94">
        <f t="shared" ca="1" si="279"/>
        <v>3.1980795575484313</v>
      </c>
      <c r="T955" s="4">
        <f t="shared" ca="1" si="280"/>
        <v>0</v>
      </c>
      <c r="U955" s="46">
        <f t="shared" ca="1" si="281"/>
        <v>1398.8424403085426</v>
      </c>
      <c r="V955" s="4">
        <f t="shared" ca="1" si="282"/>
        <v>0</v>
      </c>
      <c r="W955" s="13">
        <f t="shared" ca="1" si="283"/>
        <v>1944.548065541082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11</v>
      </c>
      <c r="O956" s="94">
        <f t="shared" ca="1" si="275"/>
        <v>3.1980795575484313</v>
      </c>
      <c r="P956" s="94">
        <f t="shared" ca="1" si="276"/>
        <v>31.980795575484319</v>
      </c>
      <c r="Q956" s="94">
        <f t="shared" ca="1" si="277"/>
        <v>31.980795575484319</v>
      </c>
      <c r="R956" s="94">
        <f t="shared" ca="1" si="278"/>
        <v>3.1980795575484318</v>
      </c>
      <c r="S956" s="94">
        <f t="shared" ca="1" si="279"/>
        <v>3.1980795575484313</v>
      </c>
      <c r="T956" s="4">
        <f t="shared" ca="1" si="280"/>
        <v>0</v>
      </c>
      <c r="U956" s="46">
        <f t="shared" ca="1" si="281"/>
        <v>1385.8424403085426</v>
      </c>
      <c r="V956" s="4">
        <f t="shared" ca="1" si="282"/>
        <v>0</v>
      </c>
      <c r="W956" s="13">
        <f t="shared" ca="1" si="283"/>
        <v>1422.6403015587741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11</v>
      </c>
      <c r="O957" s="94">
        <f t="shared" ca="1" si="275"/>
        <v>3.1980795575484313</v>
      </c>
      <c r="P957" s="94">
        <f t="shared" ca="1" si="276"/>
        <v>31.980795575484319</v>
      </c>
      <c r="Q957" s="94">
        <f t="shared" ca="1" si="277"/>
        <v>31.980795575484319</v>
      </c>
      <c r="R957" s="94">
        <f t="shared" ca="1" si="278"/>
        <v>3.1980795575484318</v>
      </c>
      <c r="S957" s="94">
        <f t="shared" ca="1" si="279"/>
        <v>3.1980795575484313</v>
      </c>
      <c r="T957" s="4">
        <f t="shared" ca="1" si="280"/>
        <v>0</v>
      </c>
      <c r="U957" s="46">
        <f t="shared" ca="1" si="281"/>
        <v>1372.8424403085426</v>
      </c>
      <c r="V957" s="4">
        <f t="shared" ca="1" si="282"/>
        <v>0</v>
      </c>
      <c r="W957" s="13">
        <f t="shared" ca="1" si="283"/>
        <v>900.73253757646648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3.1980795575484313</v>
      </c>
      <c r="P958" s="94">
        <f t="shared" ca="1" si="276"/>
        <v>31.980795575484319</v>
      </c>
      <c r="Q958" s="94">
        <f t="shared" ca="1" si="277"/>
        <v>31.980795575484319</v>
      </c>
      <c r="R958" s="94">
        <f t="shared" ca="1" si="278"/>
        <v>3.1980795575484318</v>
      </c>
      <c r="S958" s="94">
        <f t="shared" ca="1" si="279"/>
        <v>3.1980795575484313</v>
      </c>
      <c r="T958" s="4">
        <f t="shared" ca="1" si="280"/>
        <v>0</v>
      </c>
      <c r="U958" s="46">
        <f t="shared" ca="1" si="281"/>
        <v>1359.8424403085426</v>
      </c>
      <c r="V958" s="4">
        <f t="shared" ca="1" si="282"/>
        <v>0</v>
      </c>
      <c r="W958" s="13">
        <f t="shared" ca="1" si="283"/>
        <v>378.82477359415867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3.1980795575484313</v>
      </c>
      <c r="P959" s="94">
        <f t="shared" ca="1" si="276"/>
        <v>31.980795575484319</v>
      </c>
      <c r="Q959" s="94">
        <f t="shared" ca="1" si="277"/>
        <v>31.980795575484319</v>
      </c>
      <c r="R959" s="94">
        <f t="shared" ca="1" si="278"/>
        <v>3.1980795575484318</v>
      </c>
      <c r="S959" s="94">
        <f t="shared" ca="1" si="279"/>
        <v>3.1980795575484313</v>
      </c>
      <c r="T959" s="4">
        <f t="shared" ca="1" si="280"/>
        <v>0</v>
      </c>
      <c r="U959" s="46">
        <f t="shared" ca="1" si="281"/>
        <v>1385.8424403085426</v>
      </c>
      <c r="V959" s="4">
        <f t="shared" ca="1" si="282"/>
        <v>0</v>
      </c>
      <c r="W959" s="13">
        <f t="shared" ca="1" si="283"/>
        <v>3653.3543478761544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3.1980795575484313</v>
      </c>
      <c r="P960" s="94">
        <f t="shared" ca="1" si="276"/>
        <v>31.980795575484319</v>
      </c>
      <c r="Q960" s="94">
        <f t="shared" ca="1" si="277"/>
        <v>31.980795575484319</v>
      </c>
      <c r="R960" s="94">
        <f t="shared" ca="1" si="278"/>
        <v>3.1980795575484318</v>
      </c>
      <c r="S960" s="94">
        <f t="shared" ca="1" si="279"/>
        <v>3.1980795575484313</v>
      </c>
      <c r="T960" s="4">
        <f t="shared" ca="1" si="280"/>
        <v>0</v>
      </c>
      <c r="U960" s="46">
        <f t="shared" ca="1" si="281"/>
        <v>1372.8424403085426</v>
      </c>
      <c r="V960" s="4">
        <f t="shared" ca="1" si="282"/>
        <v>0</v>
      </c>
      <c r="W960" s="13">
        <f t="shared" ca="1" si="283"/>
        <v>3131.4465838938468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3.1980795575484313</v>
      </c>
      <c r="P961" s="94">
        <f t="shared" ca="1" si="276"/>
        <v>31.980795575484319</v>
      </c>
      <c r="Q961" s="94">
        <f t="shared" ca="1" si="277"/>
        <v>31.980795575484319</v>
      </c>
      <c r="R961" s="94">
        <f t="shared" ca="1" si="278"/>
        <v>3.1980795575484318</v>
      </c>
      <c r="S961" s="94">
        <f t="shared" ca="1" si="279"/>
        <v>3.1980795575484313</v>
      </c>
      <c r="T961" s="4">
        <f t="shared" ca="1" si="280"/>
        <v>0</v>
      </c>
      <c r="U961" s="46">
        <f t="shared" ca="1" si="281"/>
        <v>1359.8424403085426</v>
      </c>
      <c r="V961" s="4">
        <f t="shared" ca="1" si="282"/>
        <v>0</v>
      </c>
      <c r="W961" s="13">
        <f t="shared" ca="1" si="283"/>
        <v>2609.5388199115391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3.1980795575484313</v>
      </c>
      <c r="P962" s="94">
        <f t="shared" ca="1" si="276"/>
        <v>31.980795575484319</v>
      </c>
      <c r="Q962" s="94">
        <f t="shared" ca="1" si="277"/>
        <v>31.980795575484319</v>
      </c>
      <c r="R962" s="94">
        <f t="shared" ca="1" si="278"/>
        <v>3.1980795575484318</v>
      </c>
      <c r="S962" s="94">
        <f t="shared" ca="1" si="279"/>
        <v>3.1980795575484313</v>
      </c>
      <c r="T962" s="4">
        <f t="shared" ca="1" si="280"/>
        <v>0</v>
      </c>
      <c r="U962" s="46">
        <f t="shared" ca="1" si="281"/>
        <v>1346.8424403085426</v>
      </c>
      <c r="V962" s="4">
        <f t="shared" ca="1" si="282"/>
        <v>0</v>
      </c>
      <c r="W962" s="13">
        <f t="shared" ca="1" si="283"/>
        <v>2087.631055929231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3.1980795575484313</v>
      </c>
      <c r="P963" s="94">
        <f t="shared" ca="1" si="276"/>
        <v>31.980795575484319</v>
      </c>
      <c r="Q963" s="94">
        <f t="shared" ca="1" si="277"/>
        <v>31.980795575484319</v>
      </c>
      <c r="R963" s="94">
        <f t="shared" ca="1" si="278"/>
        <v>3.1980795575484318</v>
      </c>
      <c r="S963" s="94">
        <f t="shared" ca="1" si="279"/>
        <v>3.1980795575484313</v>
      </c>
      <c r="T963" s="4">
        <f t="shared" ca="1" si="280"/>
        <v>0</v>
      </c>
      <c r="U963" s="46">
        <f t="shared" ca="1" si="281"/>
        <v>1333.8424403085426</v>
      </c>
      <c r="V963" s="4">
        <f t="shared" ca="1" si="282"/>
        <v>0</v>
      </c>
      <c r="W963" s="13">
        <f t="shared" ca="1" si="283"/>
        <v>1565.7232919469234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3.4441426487628841</v>
      </c>
      <c r="P964" s="94">
        <f t="shared" ca="1" si="276"/>
        <v>33.211111031556577</v>
      </c>
      <c r="Q964" s="94">
        <f t="shared" ca="1" si="277"/>
        <v>31.980795575484319</v>
      </c>
      <c r="R964" s="94">
        <f t="shared" ca="1" si="278"/>
        <v>3.2595953303520444</v>
      </c>
      <c r="S964" s="94">
        <f t="shared" ca="1" si="279"/>
        <v>3.4441426487628841</v>
      </c>
      <c r="T964" s="4">
        <f t="shared" ca="1" si="280"/>
        <v>0</v>
      </c>
      <c r="U964" s="46">
        <f t="shared" ca="1" si="281"/>
        <v>1406.9987624048697</v>
      </c>
      <c r="V964" s="4">
        <f t="shared" ca="1" si="282"/>
        <v>0</v>
      </c>
      <c r="W964" s="13">
        <f t="shared" ca="1" si="283"/>
        <v>1043.8155279646155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3.4441426487628841</v>
      </c>
      <c r="P965" s="94">
        <f t="shared" ca="1" si="276"/>
        <v>34.441426487628839</v>
      </c>
      <c r="Q965" s="94">
        <f t="shared" ca="1" si="277"/>
        <v>33.949300305199934</v>
      </c>
      <c r="R965" s="94">
        <f t="shared" ca="1" si="278"/>
        <v>3.4195363396414384</v>
      </c>
      <c r="S965" s="94">
        <f t="shared" ca="1" si="279"/>
        <v>3.4441426487628841</v>
      </c>
      <c r="T965" s="4">
        <f t="shared" ca="1" si="280"/>
        <v>0</v>
      </c>
      <c r="U965" s="46">
        <f t="shared" ca="1" si="281"/>
        <v>1393.9987624048697</v>
      </c>
      <c r="V965" s="4">
        <f t="shared" ca="1" si="282"/>
        <v>0</v>
      </c>
      <c r="W965" s="13">
        <f t="shared" ca="1" si="283"/>
        <v>521.90776398230776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3.4441426487628841</v>
      </c>
      <c r="P966" s="94">
        <f t="shared" ca="1" si="276"/>
        <v>34.441426487628839</v>
      </c>
      <c r="Q966" s="94">
        <f t="shared" ca="1" si="277"/>
        <v>34.441426487628839</v>
      </c>
      <c r="R966" s="94">
        <f t="shared" ca="1" si="278"/>
        <v>3.4441426487628837</v>
      </c>
      <c r="S966" s="94">
        <f t="shared" ca="1" si="279"/>
        <v>3.4441426487628841</v>
      </c>
      <c r="T966" s="4">
        <f t="shared" ca="1" si="280"/>
        <v>0</v>
      </c>
      <c r="U966" s="46">
        <f t="shared" ca="1" si="281"/>
        <v>1380.9987624048697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9</v>
      </c>
      <c r="O967" s="94">
        <f t="shared" ca="1" si="275"/>
        <v>2.6919325784056793</v>
      </c>
      <c r="P967" s="94">
        <f t="shared" ca="1" si="276"/>
        <v>26.919325784056799</v>
      </c>
      <c r="Q967" s="94">
        <f t="shared" ca="1" si="277"/>
        <v>26.919325784056799</v>
      </c>
      <c r="R967" s="94">
        <f t="shared" ca="1" si="278"/>
        <v>2.6919325784056798</v>
      </c>
      <c r="S967" s="94">
        <f t="shared" ca="1" si="279"/>
        <v>2.6919325784056793</v>
      </c>
      <c r="T967" s="4">
        <f t="shared" ca="1" si="280"/>
        <v>0</v>
      </c>
      <c r="U967" s="46">
        <f t="shared" ca="1" si="281"/>
        <v>1338.6205662441378</v>
      </c>
      <c r="V967" s="4">
        <f t="shared" ca="1" si="282"/>
        <v>0</v>
      </c>
      <c r="W967" s="13">
        <f t="shared" ca="1" si="283"/>
        <v>12709.58937255236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9</v>
      </c>
      <c r="O968" s="94">
        <f t="shared" ca="1" si="275"/>
        <v>2.6919325784056793</v>
      </c>
      <c r="P968" s="94">
        <f t="shared" ca="1" si="276"/>
        <v>26.919325784056799</v>
      </c>
      <c r="Q968" s="94">
        <f t="shared" ca="1" si="277"/>
        <v>26.919325784056799</v>
      </c>
      <c r="R968" s="94">
        <f t="shared" ca="1" si="278"/>
        <v>2.6919325784056798</v>
      </c>
      <c r="S968" s="94">
        <f t="shared" ca="1" si="279"/>
        <v>2.6919325784056793</v>
      </c>
      <c r="T968" s="4">
        <f t="shared" ca="1" si="280"/>
        <v>0</v>
      </c>
      <c r="U968" s="46">
        <f t="shared" ca="1" si="281"/>
        <v>1325.6205662441378</v>
      </c>
      <c r="V968" s="4">
        <f t="shared" ca="1" si="282"/>
        <v>0</v>
      </c>
      <c r="W968" s="13">
        <f t="shared" ca="1" si="283"/>
        <v>12187.681608570052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10</v>
      </c>
      <c r="O969" s="94">
        <f t="shared" ca="1" si="275"/>
        <v>2.9368512833837688</v>
      </c>
      <c r="P969" s="94">
        <f t="shared" ca="1" si="276"/>
        <v>29.368512833837684</v>
      </c>
      <c r="Q969" s="94">
        <f t="shared" ca="1" si="277"/>
        <v>27.409163194012979</v>
      </c>
      <c r="R969" s="94">
        <f t="shared" ca="1" si="278"/>
        <v>2.8388838013925328</v>
      </c>
      <c r="S969" s="94">
        <f t="shared" ca="1" si="279"/>
        <v>2.9368512833837688</v>
      </c>
      <c r="T969" s="4">
        <f t="shared" ca="1" si="280"/>
        <v>0</v>
      </c>
      <c r="U969" s="46">
        <f t="shared" ca="1" si="281"/>
        <v>1398.3761939141041</v>
      </c>
      <c r="V969" s="4">
        <f t="shared" ca="1" si="282"/>
        <v>0</v>
      </c>
      <c r="W969" s="13">
        <f t="shared" ca="1" si="283"/>
        <v>11665.773844587744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10</v>
      </c>
      <c r="O970" s="94">
        <f t="shared" ca="1" si="275"/>
        <v>2.9368512833837688</v>
      </c>
      <c r="P970" s="94">
        <f t="shared" ca="1" si="276"/>
        <v>29.368512833837684</v>
      </c>
      <c r="Q970" s="94">
        <f t="shared" ca="1" si="277"/>
        <v>29.368512833837684</v>
      </c>
      <c r="R970" s="94">
        <f t="shared" ca="1" si="278"/>
        <v>2.9368512833837683</v>
      </c>
      <c r="S970" s="94">
        <f t="shared" ca="1" si="279"/>
        <v>2.9368512833837688</v>
      </c>
      <c r="T970" s="4">
        <f t="shared" ca="1" si="280"/>
        <v>0</v>
      </c>
      <c r="U970" s="46">
        <f t="shared" ca="1" si="281"/>
        <v>1385.3761939141041</v>
      </c>
      <c r="V970" s="4">
        <f t="shared" ca="1" si="282"/>
        <v>0</v>
      </c>
      <c r="W970" s="13">
        <f t="shared" ca="1" si="283"/>
        <v>11143.866080605436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10</v>
      </c>
      <c r="O971" s="94">
        <f t="shared" ca="1" si="275"/>
        <v>2.9368512833837688</v>
      </c>
      <c r="P971" s="94">
        <f t="shared" ca="1" si="276"/>
        <v>29.368512833837684</v>
      </c>
      <c r="Q971" s="94">
        <f t="shared" ca="1" si="277"/>
        <v>29.368512833837684</v>
      </c>
      <c r="R971" s="94">
        <f t="shared" ca="1" si="278"/>
        <v>2.9368512833837683</v>
      </c>
      <c r="S971" s="94">
        <f t="shared" ca="1" si="279"/>
        <v>2.9368512833837688</v>
      </c>
      <c r="T971" s="4">
        <f t="shared" ca="1" si="280"/>
        <v>0</v>
      </c>
      <c r="U971" s="46">
        <f t="shared" ca="1" si="281"/>
        <v>1372.3761939141041</v>
      </c>
      <c r="V971" s="4">
        <f t="shared" ca="1" si="282"/>
        <v>0</v>
      </c>
      <c r="W971" s="13">
        <f t="shared" ca="1" si="283"/>
        <v>10621.958316623128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10</v>
      </c>
      <c r="O972" s="94">
        <f t="shared" ca="1" si="275"/>
        <v>2.9368512833837688</v>
      </c>
      <c r="P972" s="94">
        <f t="shared" ca="1" si="276"/>
        <v>29.368512833837684</v>
      </c>
      <c r="Q972" s="94">
        <f t="shared" ca="1" si="277"/>
        <v>29.368512833837684</v>
      </c>
      <c r="R972" s="94">
        <f t="shared" ca="1" si="278"/>
        <v>2.9368512833837683</v>
      </c>
      <c r="S972" s="94">
        <f t="shared" ca="1" si="279"/>
        <v>2.9368512833837688</v>
      </c>
      <c r="T972" s="4">
        <f t="shared" ca="1" si="280"/>
        <v>0</v>
      </c>
      <c r="U972" s="46">
        <f t="shared" ca="1" si="281"/>
        <v>1359.3761939141041</v>
      </c>
      <c r="V972" s="4">
        <f t="shared" ca="1" si="282"/>
        <v>0</v>
      </c>
      <c r="W972" s="13">
        <f t="shared" ca="1" si="283"/>
        <v>10100.050552640821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10</v>
      </c>
      <c r="O973" s="94">
        <f t="shared" ca="1" si="275"/>
        <v>2.9368512833837688</v>
      </c>
      <c r="P973" s="94">
        <f t="shared" ca="1" si="276"/>
        <v>29.368512833837684</v>
      </c>
      <c r="Q973" s="94">
        <f t="shared" ca="1" si="277"/>
        <v>29.368512833837684</v>
      </c>
      <c r="R973" s="94">
        <f t="shared" ca="1" si="278"/>
        <v>2.9368512833837683</v>
      </c>
      <c r="S973" s="94">
        <f t="shared" ca="1" si="279"/>
        <v>2.9368512833837688</v>
      </c>
      <c r="T973" s="4">
        <f t="shared" ca="1" si="280"/>
        <v>0</v>
      </c>
      <c r="U973" s="46">
        <f t="shared" ca="1" si="281"/>
        <v>1346.3761939141041</v>
      </c>
      <c r="V973" s="4">
        <f t="shared" ca="1" si="282"/>
        <v>0</v>
      </c>
      <c r="W973" s="13">
        <f t="shared" ca="1" si="283"/>
        <v>9578.1427886585134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2.9368512833837688</v>
      </c>
      <c r="P974" s="94">
        <f t="shared" ca="1" si="276"/>
        <v>29.368512833837684</v>
      </c>
      <c r="Q974" s="94">
        <f t="shared" ca="1" si="277"/>
        <v>29.368512833837684</v>
      </c>
      <c r="R974" s="94">
        <f t="shared" ca="1" si="278"/>
        <v>2.9368512833837683</v>
      </c>
      <c r="S974" s="94">
        <f t="shared" ca="1" si="279"/>
        <v>2.9368512833837688</v>
      </c>
      <c r="T974" s="4">
        <f t="shared" ca="1" si="280"/>
        <v>0</v>
      </c>
      <c r="U974" s="46">
        <f t="shared" ca="1" si="281"/>
        <v>1333.3761939141041</v>
      </c>
      <c r="V974" s="4">
        <f t="shared" ca="1" si="282"/>
        <v>0</v>
      </c>
      <c r="W974" s="13">
        <f t="shared" ca="1" si="283"/>
        <v>9056.2350246762053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10</v>
      </c>
      <c r="O975" s="94">
        <f t="shared" ca="1" si="275"/>
        <v>2.9368512833837688</v>
      </c>
      <c r="P975" s="94">
        <f t="shared" ca="1" si="276"/>
        <v>29.368512833837684</v>
      </c>
      <c r="Q975" s="94">
        <f t="shared" ca="1" si="277"/>
        <v>29.368512833837684</v>
      </c>
      <c r="R975" s="94">
        <f t="shared" ca="1" si="278"/>
        <v>2.9368512833837683</v>
      </c>
      <c r="S975" s="94">
        <f t="shared" ca="1" si="279"/>
        <v>2.9368512833837688</v>
      </c>
      <c r="T975" s="4">
        <f t="shared" ca="1" si="280"/>
        <v>0</v>
      </c>
      <c r="U975" s="46">
        <f t="shared" ca="1" si="281"/>
        <v>1359.3761939141041</v>
      </c>
      <c r="V975" s="4">
        <f t="shared" ca="1" si="282"/>
        <v>0</v>
      </c>
      <c r="W975" s="13">
        <f t="shared" ca="1" si="283"/>
        <v>12330.764598958202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10</v>
      </c>
      <c r="O976" s="94">
        <f t="shared" ca="1" si="275"/>
        <v>2.9368512833837688</v>
      </c>
      <c r="P976" s="94">
        <f t="shared" ca="1" si="276"/>
        <v>29.368512833837684</v>
      </c>
      <c r="Q976" s="94">
        <f t="shared" ca="1" si="277"/>
        <v>29.368512833837684</v>
      </c>
      <c r="R976" s="94">
        <f t="shared" ca="1" si="278"/>
        <v>2.9368512833837683</v>
      </c>
      <c r="S976" s="94">
        <f t="shared" ca="1" si="279"/>
        <v>2.9368512833837688</v>
      </c>
      <c r="T976" s="4">
        <f t="shared" ca="1" si="280"/>
        <v>0</v>
      </c>
      <c r="U976" s="46">
        <f t="shared" ca="1" si="281"/>
        <v>1346.3761939141041</v>
      </c>
      <c r="V976" s="4">
        <f t="shared" ca="1" si="282"/>
        <v>0</v>
      </c>
      <c r="W976" s="13">
        <f t="shared" ca="1" si="283"/>
        <v>11808.856834975893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10</v>
      </c>
      <c r="O977" s="94">
        <f t="shared" ca="1" si="275"/>
        <v>2.9368512833837688</v>
      </c>
      <c r="P977" s="94">
        <f t="shared" ca="1" si="276"/>
        <v>29.368512833837684</v>
      </c>
      <c r="Q977" s="94">
        <f t="shared" ca="1" si="277"/>
        <v>29.368512833837684</v>
      </c>
      <c r="R977" s="94">
        <f t="shared" ca="1" si="278"/>
        <v>2.9368512833837683</v>
      </c>
      <c r="S977" s="94">
        <f t="shared" ca="1" si="279"/>
        <v>2.9368512833837688</v>
      </c>
      <c r="T977" s="4">
        <f t="shared" ca="1" si="280"/>
        <v>0</v>
      </c>
      <c r="U977" s="46">
        <f t="shared" ca="1" si="281"/>
        <v>1333.3761939141041</v>
      </c>
      <c r="V977" s="4">
        <f t="shared" ca="1" si="282"/>
        <v>0</v>
      </c>
      <c r="W977" s="13">
        <f t="shared" ca="1" si="283"/>
        <v>11286.949070993585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11</v>
      </c>
      <c r="O978" s="94">
        <f t="shared" ca="1" si="275"/>
        <v>3.1980795575484313</v>
      </c>
      <c r="P978" s="94">
        <f t="shared" ca="1" si="276"/>
        <v>29.890969382167007</v>
      </c>
      <c r="Q978" s="94">
        <f t="shared" ca="1" si="277"/>
        <v>29.368512833837684</v>
      </c>
      <c r="R978" s="94">
        <f t="shared" ca="1" si="278"/>
        <v>2.9629741108002348</v>
      </c>
      <c r="S978" s="94">
        <f t="shared" ca="1" si="279"/>
        <v>3.1980795575484313</v>
      </c>
      <c r="T978" s="4">
        <f t="shared" ca="1" si="280"/>
        <v>0</v>
      </c>
      <c r="U978" s="46">
        <f t="shared" ca="1" si="281"/>
        <v>1411.8424403085426</v>
      </c>
      <c r="V978" s="4">
        <f t="shared" ca="1" si="282"/>
        <v>0</v>
      </c>
      <c r="W978" s="13">
        <f t="shared" ca="1" si="283"/>
        <v>10765.041307011277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11</v>
      </c>
      <c r="O979" s="94">
        <f t="shared" ca="1" si="275"/>
        <v>3.1980795575484313</v>
      </c>
      <c r="P979" s="94">
        <f t="shared" ca="1" si="276"/>
        <v>31.980795575484319</v>
      </c>
      <c r="Q979" s="94">
        <f t="shared" ca="1" si="277"/>
        <v>30.674654204660996</v>
      </c>
      <c r="R979" s="94">
        <f t="shared" ca="1" si="278"/>
        <v>3.1327724890072659</v>
      </c>
      <c r="S979" s="94">
        <f t="shared" ca="1" si="279"/>
        <v>3.1980795575484313</v>
      </c>
      <c r="T979" s="4">
        <f t="shared" ca="1" si="280"/>
        <v>0</v>
      </c>
      <c r="U979" s="46">
        <f t="shared" ca="1" si="281"/>
        <v>1398.8424403085426</v>
      </c>
      <c r="V979" s="4">
        <f t="shared" ca="1" si="282"/>
        <v>0</v>
      </c>
      <c r="W979" s="13">
        <f t="shared" ca="1" si="283"/>
        <v>10243.133543028969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11</v>
      </c>
      <c r="O980" s="94">
        <f t="shared" ca="1" si="275"/>
        <v>3.1980795575484313</v>
      </c>
      <c r="P980" s="94">
        <f t="shared" ca="1" si="276"/>
        <v>31.980795575484319</v>
      </c>
      <c r="Q980" s="94">
        <f t="shared" ca="1" si="277"/>
        <v>31.980795575484319</v>
      </c>
      <c r="R980" s="94">
        <f t="shared" ca="1" si="278"/>
        <v>3.1980795575484318</v>
      </c>
      <c r="S980" s="94">
        <f t="shared" ca="1" si="279"/>
        <v>3.1980795575484313</v>
      </c>
      <c r="T980" s="4">
        <f t="shared" ca="1" si="280"/>
        <v>0</v>
      </c>
      <c r="U980" s="46">
        <f t="shared" ca="1" si="281"/>
        <v>1385.8424403085426</v>
      </c>
      <c r="V980" s="4">
        <f t="shared" ca="1" si="282"/>
        <v>0</v>
      </c>
      <c r="W980" s="13">
        <f t="shared" ca="1" si="283"/>
        <v>9721.2257790466629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11</v>
      </c>
      <c r="O981" s="94">
        <f t="shared" ca="1" si="275"/>
        <v>3.1980795575484313</v>
      </c>
      <c r="P981" s="94">
        <f t="shared" ca="1" si="276"/>
        <v>31.980795575484319</v>
      </c>
      <c r="Q981" s="94">
        <f t="shared" ca="1" si="277"/>
        <v>31.980795575484319</v>
      </c>
      <c r="R981" s="94">
        <f t="shared" ca="1" si="278"/>
        <v>3.1980795575484318</v>
      </c>
      <c r="S981" s="94">
        <f t="shared" ca="1" si="279"/>
        <v>3.1980795575484313</v>
      </c>
      <c r="T981" s="4">
        <f t="shared" ca="1" si="280"/>
        <v>0</v>
      </c>
      <c r="U981" s="46">
        <f t="shared" ca="1" si="281"/>
        <v>1372.8424403085426</v>
      </c>
      <c r="V981" s="4">
        <f t="shared" ca="1" si="282"/>
        <v>0</v>
      </c>
      <c r="W981" s="13">
        <f t="shared" ca="1" si="283"/>
        <v>9199.3180150643548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3.1980795575484313</v>
      </c>
      <c r="P982" s="94">
        <f t="shared" ca="1" si="276"/>
        <v>31.980795575484319</v>
      </c>
      <c r="Q982" s="94">
        <f t="shared" ca="1" si="277"/>
        <v>31.980795575484319</v>
      </c>
      <c r="R982" s="94">
        <f t="shared" ca="1" si="278"/>
        <v>3.1980795575484318</v>
      </c>
      <c r="S982" s="94">
        <f t="shared" ca="1" si="279"/>
        <v>3.1980795575484313</v>
      </c>
      <c r="T982" s="4">
        <f t="shared" ca="1" si="280"/>
        <v>0</v>
      </c>
      <c r="U982" s="46">
        <f t="shared" ca="1" si="281"/>
        <v>1359.8424403085426</v>
      </c>
      <c r="V982" s="4">
        <f t="shared" ca="1" si="282"/>
        <v>0</v>
      </c>
      <c r="W982" s="13">
        <f t="shared" ca="1" si="283"/>
        <v>8677.4102510820467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10</v>
      </c>
      <c r="O983" s="94">
        <f t="shared" ca="1" si="275"/>
        <v>2.9368512833837688</v>
      </c>
      <c r="P983" s="94">
        <f t="shared" ca="1" si="276"/>
        <v>29.368512833837684</v>
      </c>
      <c r="Q983" s="94">
        <f t="shared" ca="1" si="277"/>
        <v>29.368512833837684</v>
      </c>
      <c r="R983" s="94">
        <f t="shared" ca="1" si="278"/>
        <v>2.9368512833837683</v>
      </c>
      <c r="S983" s="94">
        <f t="shared" ca="1" si="279"/>
        <v>2.9368512833837688</v>
      </c>
      <c r="T983" s="4">
        <f t="shared" ca="1" si="280"/>
        <v>0</v>
      </c>
      <c r="U983" s="46">
        <f t="shared" ca="1" si="281"/>
        <v>1359.3761939141041</v>
      </c>
      <c r="V983" s="4">
        <f t="shared" ca="1" si="282"/>
        <v>0</v>
      </c>
      <c r="W983" s="13">
        <f t="shared" ca="1" si="283"/>
        <v>4032.179121470313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10</v>
      </c>
      <c r="O984" s="94">
        <f t="shared" ca="1" si="275"/>
        <v>2.9368512833837688</v>
      </c>
      <c r="P984" s="94">
        <f t="shared" ca="1" si="276"/>
        <v>29.368512833837684</v>
      </c>
      <c r="Q984" s="94">
        <f t="shared" ca="1" si="277"/>
        <v>29.368512833837684</v>
      </c>
      <c r="R984" s="94">
        <f t="shared" ca="1" si="278"/>
        <v>2.9368512833837683</v>
      </c>
      <c r="S984" s="94">
        <f t="shared" ca="1" si="279"/>
        <v>2.9368512833837688</v>
      </c>
      <c r="T984" s="4">
        <f t="shared" ca="1" si="280"/>
        <v>0</v>
      </c>
      <c r="U984" s="46">
        <f t="shared" ca="1" si="281"/>
        <v>1346.3761939141041</v>
      </c>
      <c r="V984" s="4">
        <f t="shared" ca="1" si="282"/>
        <v>0</v>
      </c>
      <c r="W984" s="13">
        <f t="shared" ca="1" si="283"/>
        <v>3510.2713574880054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10</v>
      </c>
      <c r="O985" s="94">
        <f t="shared" ca="1" si="275"/>
        <v>2.9368512833837688</v>
      </c>
      <c r="P985" s="94">
        <f t="shared" ca="1" si="276"/>
        <v>29.368512833837684</v>
      </c>
      <c r="Q985" s="94">
        <f t="shared" ca="1" si="277"/>
        <v>29.368512833837684</v>
      </c>
      <c r="R985" s="94">
        <f t="shared" ca="1" si="278"/>
        <v>2.9368512833837683</v>
      </c>
      <c r="S985" s="94">
        <f t="shared" ca="1" si="279"/>
        <v>2.9368512833837688</v>
      </c>
      <c r="T985" s="4">
        <f t="shared" ca="1" si="280"/>
        <v>0</v>
      </c>
      <c r="U985" s="46">
        <f t="shared" ca="1" si="281"/>
        <v>1333.3761939141041</v>
      </c>
      <c r="V985" s="4">
        <f t="shared" ca="1" si="282"/>
        <v>0</v>
      </c>
      <c r="W985" s="13">
        <f t="shared" ca="1" si="283"/>
        <v>2988.3635935056977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11</v>
      </c>
      <c r="O986" s="94">
        <f t="shared" ca="1" si="275"/>
        <v>3.1980795575484313</v>
      </c>
      <c r="P986" s="94">
        <f t="shared" ca="1" si="276"/>
        <v>29.890969382167007</v>
      </c>
      <c r="Q986" s="94">
        <f t="shared" ca="1" si="277"/>
        <v>29.368512833837684</v>
      </c>
      <c r="R986" s="94">
        <f t="shared" ca="1" si="278"/>
        <v>2.9629741108002348</v>
      </c>
      <c r="S986" s="94">
        <f t="shared" ca="1" si="279"/>
        <v>3.1980795575484313</v>
      </c>
      <c r="T986" s="4">
        <f t="shared" ca="1" si="280"/>
        <v>0</v>
      </c>
      <c r="U986" s="46">
        <f t="shared" ca="1" si="281"/>
        <v>1411.8424403085426</v>
      </c>
      <c r="V986" s="4">
        <f t="shared" ca="1" si="282"/>
        <v>0</v>
      </c>
      <c r="W986" s="13">
        <f t="shared" ca="1" si="283"/>
        <v>2466.4558295233896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11</v>
      </c>
      <c r="O987" s="94">
        <f t="shared" ca="1" si="275"/>
        <v>3.1980795575484313</v>
      </c>
      <c r="P987" s="94">
        <f t="shared" ca="1" si="276"/>
        <v>31.980795575484319</v>
      </c>
      <c r="Q987" s="94">
        <f t="shared" ca="1" si="277"/>
        <v>30.674654204660996</v>
      </c>
      <c r="R987" s="94">
        <f t="shared" ca="1" si="278"/>
        <v>3.1327724890072659</v>
      </c>
      <c r="S987" s="94">
        <f t="shared" ca="1" si="279"/>
        <v>3.1980795575484313</v>
      </c>
      <c r="T987" s="4">
        <f t="shared" ca="1" si="280"/>
        <v>0</v>
      </c>
      <c r="U987" s="46">
        <f t="shared" ca="1" si="281"/>
        <v>1398.8424403085426</v>
      </c>
      <c r="V987" s="4">
        <f t="shared" ca="1" si="282"/>
        <v>0</v>
      </c>
      <c r="W987" s="13">
        <f t="shared" ca="1" si="283"/>
        <v>1944.548065541082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11</v>
      </c>
      <c r="O988" s="94">
        <f t="shared" ca="1" si="275"/>
        <v>3.1980795575484313</v>
      </c>
      <c r="P988" s="94">
        <f t="shared" ca="1" si="276"/>
        <v>31.980795575484319</v>
      </c>
      <c r="Q988" s="94">
        <f t="shared" ca="1" si="277"/>
        <v>31.980795575484319</v>
      </c>
      <c r="R988" s="94">
        <f t="shared" ca="1" si="278"/>
        <v>3.1980795575484318</v>
      </c>
      <c r="S988" s="94">
        <f t="shared" ca="1" si="279"/>
        <v>3.1980795575484313</v>
      </c>
      <c r="T988" s="4">
        <f t="shared" ca="1" si="280"/>
        <v>0</v>
      </c>
      <c r="U988" s="46">
        <f t="shared" ca="1" si="281"/>
        <v>1385.8424403085426</v>
      </c>
      <c r="V988" s="4">
        <f t="shared" ca="1" si="282"/>
        <v>0</v>
      </c>
      <c r="W988" s="13">
        <f t="shared" ca="1" si="283"/>
        <v>1422.6403015587741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11</v>
      </c>
      <c r="O989" s="94">
        <f t="shared" ca="1" si="275"/>
        <v>3.1980795575484313</v>
      </c>
      <c r="P989" s="94">
        <f t="shared" ca="1" si="276"/>
        <v>31.980795575484319</v>
      </c>
      <c r="Q989" s="94">
        <f t="shared" ca="1" si="277"/>
        <v>31.980795575484319</v>
      </c>
      <c r="R989" s="94">
        <f t="shared" ca="1" si="278"/>
        <v>3.1980795575484318</v>
      </c>
      <c r="S989" s="94">
        <f t="shared" ca="1" si="279"/>
        <v>3.1980795575484313</v>
      </c>
      <c r="T989" s="4">
        <f t="shared" ca="1" si="280"/>
        <v>0</v>
      </c>
      <c r="U989" s="46">
        <f t="shared" ca="1" si="281"/>
        <v>1372.8424403085426</v>
      </c>
      <c r="V989" s="4">
        <f t="shared" ca="1" si="282"/>
        <v>0</v>
      </c>
      <c r="W989" s="13">
        <f t="shared" ca="1" si="283"/>
        <v>900.73253757646648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3.1980795575484313</v>
      </c>
      <c r="P990" s="94">
        <f t="shared" ca="1" si="276"/>
        <v>31.980795575484319</v>
      </c>
      <c r="Q990" s="94">
        <f t="shared" ca="1" si="277"/>
        <v>31.980795575484319</v>
      </c>
      <c r="R990" s="94">
        <f t="shared" ca="1" si="278"/>
        <v>3.1980795575484318</v>
      </c>
      <c r="S990" s="94">
        <f t="shared" ca="1" si="279"/>
        <v>3.1980795575484313</v>
      </c>
      <c r="T990" s="4">
        <f t="shared" ca="1" si="280"/>
        <v>0</v>
      </c>
      <c r="U990" s="46">
        <f t="shared" ca="1" si="281"/>
        <v>1359.8424403085426</v>
      </c>
      <c r="V990" s="4">
        <f t="shared" ca="1" si="282"/>
        <v>0</v>
      </c>
      <c r="W990" s="13">
        <f t="shared" ca="1" si="283"/>
        <v>378.82477359415867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3.1980795575484313</v>
      </c>
      <c r="P991" s="94">
        <f t="shared" ca="1" si="276"/>
        <v>31.980795575484319</v>
      </c>
      <c r="Q991" s="94">
        <f t="shared" ca="1" si="277"/>
        <v>31.980795575484319</v>
      </c>
      <c r="R991" s="94">
        <f t="shared" ca="1" si="278"/>
        <v>3.1980795575484318</v>
      </c>
      <c r="S991" s="94">
        <f t="shared" ca="1" si="279"/>
        <v>3.1980795575484313</v>
      </c>
      <c r="T991" s="4">
        <f t="shared" ca="1" si="280"/>
        <v>0</v>
      </c>
      <c r="U991" s="46">
        <f t="shared" ca="1" si="281"/>
        <v>1385.8424403085426</v>
      </c>
      <c r="V991" s="4">
        <f t="shared" ca="1" si="282"/>
        <v>0</v>
      </c>
      <c r="W991" s="13">
        <f t="shared" ca="1" si="283"/>
        <v>3653.3543478761544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3.1980795575484313</v>
      </c>
      <c r="P992" s="94">
        <f t="shared" ca="1" si="276"/>
        <v>31.980795575484319</v>
      </c>
      <c r="Q992" s="94">
        <f t="shared" ca="1" si="277"/>
        <v>31.980795575484319</v>
      </c>
      <c r="R992" s="94">
        <f t="shared" ca="1" si="278"/>
        <v>3.1980795575484318</v>
      </c>
      <c r="S992" s="94">
        <f t="shared" ca="1" si="279"/>
        <v>3.1980795575484313</v>
      </c>
      <c r="T992" s="4">
        <f t="shared" ca="1" si="280"/>
        <v>0</v>
      </c>
      <c r="U992" s="46">
        <f t="shared" ca="1" si="281"/>
        <v>1372.8424403085426</v>
      </c>
      <c r="V992" s="4">
        <f t="shared" ca="1" si="282"/>
        <v>0</v>
      </c>
      <c r="W992" s="13">
        <f t="shared" ca="1" si="283"/>
        <v>3131.4465838938468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3.1980795575484313</v>
      </c>
      <c r="P993" s="94">
        <f t="shared" ca="1" si="276"/>
        <v>31.980795575484319</v>
      </c>
      <c r="Q993" s="94">
        <f t="shared" ca="1" si="277"/>
        <v>31.980795575484319</v>
      </c>
      <c r="R993" s="94">
        <f t="shared" ca="1" si="278"/>
        <v>3.1980795575484318</v>
      </c>
      <c r="S993" s="94">
        <f t="shared" ca="1" si="279"/>
        <v>3.1980795575484313</v>
      </c>
      <c r="T993" s="4">
        <f t="shared" ca="1" si="280"/>
        <v>0</v>
      </c>
      <c r="U993" s="46">
        <f t="shared" ca="1" si="281"/>
        <v>1359.8424403085426</v>
      </c>
      <c r="V993" s="4">
        <f t="shared" ca="1" si="282"/>
        <v>0</v>
      </c>
      <c r="W993" s="13">
        <f t="shared" ca="1" si="283"/>
        <v>2609.5388199115391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3.1980795575484313</v>
      </c>
      <c r="P994" s="94">
        <f t="shared" ca="1" si="276"/>
        <v>31.980795575484319</v>
      </c>
      <c r="Q994" s="94">
        <f t="shared" ca="1" si="277"/>
        <v>31.980795575484319</v>
      </c>
      <c r="R994" s="94">
        <f t="shared" ca="1" si="278"/>
        <v>3.1980795575484318</v>
      </c>
      <c r="S994" s="94">
        <f t="shared" ca="1" si="279"/>
        <v>3.1980795575484313</v>
      </c>
      <c r="T994" s="4">
        <f t="shared" ca="1" si="280"/>
        <v>0</v>
      </c>
      <c r="U994" s="46">
        <f t="shared" ca="1" si="281"/>
        <v>1346.8424403085426</v>
      </c>
      <c r="V994" s="4">
        <f t="shared" ca="1" si="282"/>
        <v>0</v>
      </c>
      <c r="W994" s="13">
        <f t="shared" ca="1" si="283"/>
        <v>2087.631055929231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3.1980795575484313</v>
      </c>
      <c r="P995" s="94">
        <f t="shared" ca="1" si="276"/>
        <v>31.980795575484319</v>
      </c>
      <c r="Q995" s="94">
        <f t="shared" ca="1" si="277"/>
        <v>31.980795575484319</v>
      </c>
      <c r="R995" s="94">
        <f t="shared" ca="1" si="278"/>
        <v>3.1980795575484318</v>
      </c>
      <c r="S995" s="94">
        <f t="shared" ca="1" si="279"/>
        <v>3.1980795575484313</v>
      </c>
      <c r="T995" s="4">
        <f t="shared" ca="1" si="280"/>
        <v>0</v>
      </c>
      <c r="U995" s="46">
        <f t="shared" ca="1" si="281"/>
        <v>1333.8424403085426</v>
      </c>
      <c r="V995" s="4">
        <f t="shared" ca="1" si="282"/>
        <v>0</v>
      </c>
      <c r="W995" s="13">
        <f t="shared" ca="1" si="283"/>
        <v>1565.7232919469234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3.4441426487628841</v>
      </c>
      <c r="P996" s="94">
        <f t="shared" ca="1" si="276"/>
        <v>33.211111031556577</v>
      </c>
      <c r="Q996" s="94">
        <f t="shared" ca="1" si="277"/>
        <v>31.980795575484319</v>
      </c>
      <c r="R996" s="94">
        <f t="shared" ca="1" si="278"/>
        <v>3.2595953303520444</v>
      </c>
      <c r="S996" s="94">
        <f t="shared" ca="1" si="279"/>
        <v>3.4441426487628841</v>
      </c>
      <c r="T996" s="4">
        <f t="shared" ca="1" si="280"/>
        <v>0</v>
      </c>
      <c r="U996" s="46">
        <f t="shared" ca="1" si="281"/>
        <v>1406.9987624048697</v>
      </c>
      <c r="V996" s="4">
        <f t="shared" ca="1" si="282"/>
        <v>0</v>
      </c>
      <c r="W996" s="13">
        <f t="shared" ca="1" si="283"/>
        <v>1043.8155279646155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3.4441426487628841</v>
      </c>
      <c r="P997" s="94">
        <f t="shared" ca="1" si="276"/>
        <v>34.441426487628839</v>
      </c>
      <c r="Q997" s="94">
        <f t="shared" ca="1" si="277"/>
        <v>33.949300305199934</v>
      </c>
      <c r="R997" s="94">
        <f t="shared" ca="1" si="278"/>
        <v>3.4195363396414384</v>
      </c>
      <c r="S997" s="94">
        <f t="shared" ca="1" si="279"/>
        <v>3.4441426487628841</v>
      </c>
      <c r="T997" s="4">
        <f t="shared" ca="1" si="280"/>
        <v>0</v>
      </c>
      <c r="U997" s="46">
        <f t="shared" ca="1" si="281"/>
        <v>1393.9987624048697</v>
      </c>
      <c r="V997" s="4">
        <f t="shared" ca="1" si="282"/>
        <v>0</v>
      </c>
      <c r="W997" s="13">
        <f t="shared" ca="1" si="283"/>
        <v>521.90776398230776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3.4441426487628841</v>
      </c>
      <c r="P998" s="94">
        <f t="shared" ca="1" si="276"/>
        <v>34.441426487628839</v>
      </c>
      <c r="Q998" s="94">
        <f t="shared" ca="1" si="277"/>
        <v>34.441426487628839</v>
      </c>
      <c r="R998" s="94">
        <f t="shared" ca="1" si="278"/>
        <v>3.4441426487628837</v>
      </c>
      <c r="S998" s="94">
        <f t="shared" ca="1" si="279"/>
        <v>3.4441426487628841</v>
      </c>
      <c r="T998" s="4">
        <f t="shared" ca="1" si="280"/>
        <v>0</v>
      </c>
      <c r="U998" s="46">
        <f t="shared" ca="1" si="281"/>
        <v>1380.9987624048697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2.6919325784056793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26.919325784056799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26.919325784056799</v>
      </c>
      <c r="R999" s="94">
        <f t="shared" ref="R999:R1062" ca="1" si="297">(P999+Q999)/20</f>
        <v>2.6919325784056798</v>
      </c>
      <c r="S999" s="94">
        <f t="shared" ref="S999:S1062" ca="1" si="298">R999*Set2ConserveTP + O999*(1-Set2ConserveTP)</f>
        <v>2.6919325784056793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1338.6205662441378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12709.58937255236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9</v>
      </c>
      <c r="O1000" s="94">
        <f t="shared" ca="1" si="294"/>
        <v>2.6919325784056793</v>
      </c>
      <c r="P1000" s="94">
        <f t="shared" ca="1" si="295"/>
        <v>26.919325784056799</v>
      </c>
      <c r="Q1000" s="94">
        <f t="shared" ca="1" si="296"/>
        <v>26.919325784056799</v>
      </c>
      <c r="R1000" s="94">
        <f t="shared" ca="1" si="297"/>
        <v>2.6919325784056798</v>
      </c>
      <c r="S1000" s="94">
        <f t="shared" ca="1" si="298"/>
        <v>2.6919325784056793</v>
      </c>
      <c r="T1000" s="4">
        <f t="shared" ca="1" si="299"/>
        <v>0</v>
      </c>
      <c r="U1000" s="46">
        <f t="shared" ca="1" si="300"/>
        <v>1325.6205662441378</v>
      </c>
      <c r="V1000" s="4">
        <f t="shared" ca="1" si="301"/>
        <v>0</v>
      </c>
      <c r="W1000" s="13">
        <f t="shared" ca="1" si="302"/>
        <v>12187.681608570052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10</v>
      </c>
      <c r="O1001" s="94">
        <f t="shared" ca="1" si="294"/>
        <v>2.9368512833837688</v>
      </c>
      <c r="P1001" s="94">
        <f t="shared" ca="1" si="295"/>
        <v>29.368512833837684</v>
      </c>
      <c r="Q1001" s="94">
        <f t="shared" ca="1" si="296"/>
        <v>27.409163194012979</v>
      </c>
      <c r="R1001" s="94">
        <f t="shared" ca="1" si="297"/>
        <v>2.8388838013925328</v>
      </c>
      <c r="S1001" s="94">
        <f t="shared" ca="1" si="298"/>
        <v>2.9368512833837688</v>
      </c>
      <c r="T1001" s="4">
        <f t="shared" ca="1" si="299"/>
        <v>0</v>
      </c>
      <c r="U1001" s="46">
        <f t="shared" ca="1" si="300"/>
        <v>1398.3761939141041</v>
      </c>
      <c r="V1001" s="4">
        <f t="shared" ca="1" si="301"/>
        <v>0</v>
      </c>
      <c r="W1001" s="13">
        <f t="shared" ca="1" si="302"/>
        <v>11665.773844587744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10</v>
      </c>
      <c r="O1002" s="94">
        <f t="shared" ca="1" si="294"/>
        <v>2.9368512833837688</v>
      </c>
      <c r="P1002" s="94">
        <f t="shared" ca="1" si="295"/>
        <v>29.368512833837684</v>
      </c>
      <c r="Q1002" s="94">
        <f t="shared" ca="1" si="296"/>
        <v>29.368512833837684</v>
      </c>
      <c r="R1002" s="94">
        <f t="shared" ca="1" si="297"/>
        <v>2.9368512833837683</v>
      </c>
      <c r="S1002" s="94">
        <f t="shared" ca="1" si="298"/>
        <v>2.9368512833837688</v>
      </c>
      <c r="T1002" s="4">
        <f t="shared" ca="1" si="299"/>
        <v>0</v>
      </c>
      <c r="U1002" s="46">
        <f t="shared" ca="1" si="300"/>
        <v>1385.3761939141041</v>
      </c>
      <c r="V1002" s="4">
        <f t="shared" ca="1" si="301"/>
        <v>0</v>
      </c>
      <c r="W1002" s="13">
        <f t="shared" ca="1" si="302"/>
        <v>11143.866080605436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10</v>
      </c>
      <c r="O1003" s="94">
        <f t="shared" ca="1" si="294"/>
        <v>2.9368512833837688</v>
      </c>
      <c r="P1003" s="94">
        <f t="shared" ca="1" si="295"/>
        <v>29.368512833837684</v>
      </c>
      <c r="Q1003" s="94">
        <f t="shared" ca="1" si="296"/>
        <v>29.368512833837684</v>
      </c>
      <c r="R1003" s="94">
        <f t="shared" ca="1" si="297"/>
        <v>2.9368512833837683</v>
      </c>
      <c r="S1003" s="94">
        <f t="shared" ca="1" si="298"/>
        <v>2.9368512833837688</v>
      </c>
      <c r="T1003" s="4">
        <f t="shared" ca="1" si="299"/>
        <v>0</v>
      </c>
      <c r="U1003" s="46">
        <f t="shared" ca="1" si="300"/>
        <v>1372.3761939141041</v>
      </c>
      <c r="V1003" s="4">
        <f t="shared" ca="1" si="301"/>
        <v>0</v>
      </c>
      <c r="W1003" s="13">
        <f t="shared" ca="1" si="302"/>
        <v>10621.958316623128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10</v>
      </c>
      <c r="O1004" s="94">
        <f t="shared" ca="1" si="294"/>
        <v>2.9368512833837688</v>
      </c>
      <c r="P1004" s="94">
        <f t="shared" ca="1" si="295"/>
        <v>29.368512833837684</v>
      </c>
      <c r="Q1004" s="94">
        <f t="shared" ca="1" si="296"/>
        <v>29.368512833837684</v>
      </c>
      <c r="R1004" s="94">
        <f t="shared" ca="1" si="297"/>
        <v>2.9368512833837683</v>
      </c>
      <c r="S1004" s="94">
        <f t="shared" ca="1" si="298"/>
        <v>2.9368512833837688</v>
      </c>
      <c r="T1004" s="4">
        <f t="shared" ca="1" si="299"/>
        <v>0</v>
      </c>
      <c r="U1004" s="46">
        <f t="shared" ca="1" si="300"/>
        <v>1359.3761939141041</v>
      </c>
      <c r="V1004" s="4">
        <f t="shared" ca="1" si="301"/>
        <v>0</v>
      </c>
      <c r="W1004" s="13">
        <f t="shared" ca="1" si="302"/>
        <v>10100.050552640821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10</v>
      </c>
      <c r="O1005" s="94">
        <f t="shared" ca="1" si="294"/>
        <v>2.9368512833837688</v>
      </c>
      <c r="P1005" s="94">
        <f t="shared" ca="1" si="295"/>
        <v>29.368512833837684</v>
      </c>
      <c r="Q1005" s="94">
        <f t="shared" ca="1" si="296"/>
        <v>29.368512833837684</v>
      </c>
      <c r="R1005" s="94">
        <f t="shared" ca="1" si="297"/>
        <v>2.9368512833837683</v>
      </c>
      <c r="S1005" s="94">
        <f t="shared" ca="1" si="298"/>
        <v>2.9368512833837688</v>
      </c>
      <c r="T1005" s="4">
        <f t="shared" ca="1" si="299"/>
        <v>0</v>
      </c>
      <c r="U1005" s="46">
        <f t="shared" ca="1" si="300"/>
        <v>1346.3761939141041</v>
      </c>
      <c r="V1005" s="4">
        <f t="shared" ca="1" si="301"/>
        <v>0</v>
      </c>
      <c r="W1005" s="13">
        <f t="shared" ca="1" si="302"/>
        <v>9578.1427886585134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2.9368512833837688</v>
      </c>
      <c r="P1006" s="94">
        <f t="shared" ca="1" si="295"/>
        <v>29.368512833837684</v>
      </c>
      <c r="Q1006" s="94">
        <f t="shared" ca="1" si="296"/>
        <v>29.368512833837684</v>
      </c>
      <c r="R1006" s="94">
        <f t="shared" ca="1" si="297"/>
        <v>2.9368512833837683</v>
      </c>
      <c r="S1006" s="94">
        <f t="shared" ca="1" si="298"/>
        <v>2.9368512833837688</v>
      </c>
      <c r="T1006" s="4">
        <f t="shared" ca="1" si="299"/>
        <v>0</v>
      </c>
      <c r="U1006" s="46">
        <f t="shared" ca="1" si="300"/>
        <v>1333.3761939141041</v>
      </c>
      <c r="V1006" s="4">
        <f t="shared" ca="1" si="301"/>
        <v>0</v>
      </c>
      <c r="W1006" s="13">
        <f t="shared" ca="1" si="302"/>
        <v>9056.2350246762053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10</v>
      </c>
      <c r="O1007" s="94">
        <f t="shared" ca="1" si="294"/>
        <v>2.9368512833837688</v>
      </c>
      <c r="P1007" s="94">
        <f t="shared" ca="1" si="295"/>
        <v>29.368512833837684</v>
      </c>
      <c r="Q1007" s="94">
        <f t="shared" ca="1" si="296"/>
        <v>29.368512833837684</v>
      </c>
      <c r="R1007" s="94">
        <f t="shared" ca="1" si="297"/>
        <v>2.9368512833837683</v>
      </c>
      <c r="S1007" s="94">
        <f t="shared" ca="1" si="298"/>
        <v>2.9368512833837688</v>
      </c>
      <c r="T1007" s="4">
        <f t="shared" ca="1" si="299"/>
        <v>0</v>
      </c>
      <c r="U1007" s="46">
        <f t="shared" ca="1" si="300"/>
        <v>1359.3761939141041</v>
      </c>
      <c r="V1007" s="4">
        <f t="shared" ca="1" si="301"/>
        <v>0</v>
      </c>
      <c r="W1007" s="13">
        <f t="shared" ca="1" si="302"/>
        <v>12330.764598958202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10</v>
      </c>
      <c r="O1008" s="94">
        <f t="shared" ca="1" si="294"/>
        <v>2.9368512833837688</v>
      </c>
      <c r="P1008" s="94">
        <f t="shared" ca="1" si="295"/>
        <v>29.368512833837684</v>
      </c>
      <c r="Q1008" s="94">
        <f t="shared" ca="1" si="296"/>
        <v>29.368512833837684</v>
      </c>
      <c r="R1008" s="94">
        <f t="shared" ca="1" si="297"/>
        <v>2.9368512833837683</v>
      </c>
      <c r="S1008" s="94">
        <f t="shared" ca="1" si="298"/>
        <v>2.9368512833837688</v>
      </c>
      <c r="T1008" s="4">
        <f t="shared" ca="1" si="299"/>
        <v>0</v>
      </c>
      <c r="U1008" s="46">
        <f t="shared" ca="1" si="300"/>
        <v>1346.3761939141041</v>
      </c>
      <c r="V1008" s="4">
        <f t="shared" ca="1" si="301"/>
        <v>0</v>
      </c>
      <c r="W1008" s="13">
        <f t="shared" ca="1" si="302"/>
        <v>11808.856834975893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10</v>
      </c>
      <c r="O1009" s="94">
        <f t="shared" ca="1" si="294"/>
        <v>2.9368512833837688</v>
      </c>
      <c r="P1009" s="94">
        <f t="shared" ca="1" si="295"/>
        <v>29.368512833837684</v>
      </c>
      <c r="Q1009" s="94">
        <f t="shared" ca="1" si="296"/>
        <v>29.368512833837684</v>
      </c>
      <c r="R1009" s="94">
        <f t="shared" ca="1" si="297"/>
        <v>2.9368512833837683</v>
      </c>
      <c r="S1009" s="94">
        <f t="shared" ca="1" si="298"/>
        <v>2.9368512833837688</v>
      </c>
      <c r="T1009" s="4">
        <f t="shared" ca="1" si="299"/>
        <v>0</v>
      </c>
      <c r="U1009" s="46">
        <f t="shared" ca="1" si="300"/>
        <v>1333.3761939141041</v>
      </c>
      <c r="V1009" s="4">
        <f t="shared" ca="1" si="301"/>
        <v>0</v>
      </c>
      <c r="W1009" s="13">
        <f t="shared" ca="1" si="302"/>
        <v>11286.949070993585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11</v>
      </c>
      <c r="O1010" s="94">
        <f t="shared" ca="1" si="294"/>
        <v>3.1980795575484313</v>
      </c>
      <c r="P1010" s="94">
        <f t="shared" ca="1" si="295"/>
        <v>29.890969382167007</v>
      </c>
      <c r="Q1010" s="94">
        <f t="shared" ca="1" si="296"/>
        <v>29.368512833837684</v>
      </c>
      <c r="R1010" s="94">
        <f t="shared" ca="1" si="297"/>
        <v>2.9629741108002348</v>
      </c>
      <c r="S1010" s="94">
        <f t="shared" ca="1" si="298"/>
        <v>3.1980795575484313</v>
      </c>
      <c r="T1010" s="4">
        <f t="shared" ca="1" si="299"/>
        <v>0</v>
      </c>
      <c r="U1010" s="46">
        <f t="shared" ca="1" si="300"/>
        <v>1411.8424403085426</v>
      </c>
      <c r="V1010" s="4">
        <f t="shared" ca="1" si="301"/>
        <v>0</v>
      </c>
      <c r="W1010" s="13">
        <f t="shared" ca="1" si="302"/>
        <v>10765.041307011277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11</v>
      </c>
      <c r="O1011" s="94">
        <f t="shared" ca="1" si="294"/>
        <v>3.1980795575484313</v>
      </c>
      <c r="P1011" s="94">
        <f t="shared" ca="1" si="295"/>
        <v>31.980795575484319</v>
      </c>
      <c r="Q1011" s="94">
        <f t="shared" ca="1" si="296"/>
        <v>30.674654204660996</v>
      </c>
      <c r="R1011" s="94">
        <f t="shared" ca="1" si="297"/>
        <v>3.1327724890072659</v>
      </c>
      <c r="S1011" s="94">
        <f t="shared" ca="1" si="298"/>
        <v>3.1980795575484313</v>
      </c>
      <c r="T1011" s="4">
        <f t="shared" ca="1" si="299"/>
        <v>0</v>
      </c>
      <c r="U1011" s="46">
        <f t="shared" ca="1" si="300"/>
        <v>1398.8424403085426</v>
      </c>
      <c r="V1011" s="4">
        <f t="shared" ca="1" si="301"/>
        <v>0</v>
      </c>
      <c r="W1011" s="13">
        <f t="shared" ca="1" si="302"/>
        <v>10243.133543028969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11</v>
      </c>
      <c r="O1012" s="94">
        <f t="shared" ca="1" si="294"/>
        <v>3.1980795575484313</v>
      </c>
      <c r="P1012" s="94">
        <f t="shared" ca="1" si="295"/>
        <v>31.980795575484319</v>
      </c>
      <c r="Q1012" s="94">
        <f t="shared" ca="1" si="296"/>
        <v>31.980795575484319</v>
      </c>
      <c r="R1012" s="94">
        <f t="shared" ca="1" si="297"/>
        <v>3.1980795575484318</v>
      </c>
      <c r="S1012" s="94">
        <f t="shared" ca="1" si="298"/>
        <v>3.1980795575484313</v>
      </c>
      <c r="T1012" s="4">
        <f t="shared" ca="1" si="299"/>
        <v>0</v>
      </c>
      <c r="U1012" s="46">
        <f t="shared" ca="1" si="300"/>
        <v>1385.8424403085426</v>
      </c>
      <c r="V1012" s="4">
        <f t="shared" ca="1" si="301"/>
        <v>0</v>
      </c>
      <c r="W1012" s="13">
        <f t="shared" ca="1" si="302"/>
        <v>9721.2257790466629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11</v>
      </c>
      <c r="O1013" s="94">
        <f t="shared" ca="1" si="294"/>
        <v>3.1980795575484313</v>
      </c>
      <c r="P1013" s="94">
        <f t="shared" ca="1" si="295"/>
        <v>31.980795575484319</v>
      </c>
      <c r="Q1013" s="94">
        <f t="shared" ca="1" si="296"/>
        <v>31.980795575484319</v>
      </c>
      <c r="R1013" s="94">
        <f t="shared" ca="1" si="297"/>
        <v>3.1980795575484318</v>
      </c>
      <c r="S1013" s="94">
        <f t="shared" ca="1" si="298"/>
        <v>3.1980795575484313</v>
      </c>
      <c r="T1013" s="4">
        <f t="shared" ca="1" si="299"/>
        <v>0</v>
      </c>
      <c r="U1013" s="46">
        <f t="shared" ca="1" si="300"/>
        <v>1372.8424403085426</v>
      </c>
      <c r="V1013" s="4">
        <f t="shared" ca="1" si="301"/>
        <v>0</v>
      </c>
      <c r="W1013" s="13">
        <f t="shared" ca="1" si="302"/>
        <v>9199.3180150643548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3.1980795575484313</v>
      </c>
      <c r="P1014" s="94">
        <f t="shared" ca="1" si="295"/>
        <v>31.980795575484319</v>
      </c>
      <c r="Q1014" s="94">
        <f t="shared" ca="1" si="296"/>
        <v>31.980795575484319</v>
      </c>
      <c r="R1014" s="94">
        <f t="shared" ca="1" si="297"/>
        <v>3.1980795575484318</v>
      </c>
      <c r="S1014" s="94">
        <f t="shared" ca="1" si="298"/>
        <v>3.1980795575484313</v>
      </c>
      <c r="T1014" s="4">
        <f t="shared" ca="1" si="299"/>
        <v>0</v>
      </c>
      <c r="U1014" s="46">
        <f t="shared" ca="1" si="300"/>
        <v>1359.8424403085426</v>
      </c>
      <c r="V1014" s="4">
        <f t="shared" ca="1" si="301"/>
        <v>0</v>
      </c>
      <c r="W1014" s="13">
        <f t="shared" ca="1" si="302"/>
        <v>8677.4102510820467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10</v>
      </c>
      <c r="O1015" s="94">
        <f t="shared" ca="1" si="294"/>
        <v>2.9368512833837688</v>
      </c>
      <c r="P1015" s="94">
        <f t="shared" ca="1" si="295"/>
        <v>29.368512833837684</v>
      </c>
      <c r="Q1015" s="94">
        <f t="shared" ca="1" si="296"/>
        <v>29.368512833837684</v>
      </c>
      <c r="R1015" s="94">
        <f t="shared" ca="1" si="297"/>
        <v>2.9368512833837683</v>
      </c>
      <c r="S1015" s="94">
        <f t="shared" ca="1" si="298"/>
        <v>2.9368512833837688</v>
      </c>
      <c r="T1015" s="4">
        <f t="shared" ca="1" si="299"/>
        <v>0</v>
      </c>
      <c r="U1015" s="46">
        <f t="shared" ca="1" si="300"/>
        <v>1359.3761939141041</v>
      </c>
      <c r="V1015" s="4">
        <f t="shared" ca="1" si="301"/>
        <v>0</v>
      </c>
      <c r="W1015" s="13">
        <f t="shared" ca="1" si="302"/>
        <v>4032.179121470313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10</v>
      </c>
      <c r="O1016" s="94">
        <f t="shared" ca="1" si="294"/>
        <v>2.9368512833837688</v>
      </c>
      <c r="P1016" s="94">
        <f t="shared" ca="1" si="295"/>
        <v>29.368512833837684</v>
      </c>
      <c r="Q1016" s="94">
        <f t="shared" ca="1" si="296"/>
        <v>29.368512833837684</v>
      </c>
      <c r="R1016" s="94">
        <f t="shared" ca="1" si="297"/>
        <v>2.9368512833837683</v>
      </c>
      <c r="S1016" s="94">
        <f t="shared" ca="1" si="298"/>
        <v>2.9368512833837688</v>
      </c>
      <c r="T1016" s="4">
        <f t="shared" ca="1" si="299"/>
        <v>0</v>
      </c>
      <c r="U1016" s="46">
        <f t="shared" ca="1" si="300"/>
        <v>1346.3761939141041</v>
      </c>
      <c r="V1016" s="4">
        <f t="shared" ca="1" si="301"/>
        <v>0</v>
      </c>
      <c r="W1016" s="13">
        <f t="shared" ca="1" si="302"/>
        <v>3510.2713574880054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10</v>
      </c>
      <c r="O1017" s="94">
        <f t="shared" ca="1" si="294"/>
        <v>2.9368512833837688</v>
      </c>
      <c r="P1017" s="94">
        <f t="shared" ca="1" si="295"/>
        <v>29.368512833837684</v>
      </c>
      <c r="Q1017" s="94">
        <f t="shared" ca="1" si="296"/>
        <v>29.368512833837684</v>
      </c>
      <c r="R1017" s="94">
        <f t="shared" ca="1" si="297"/>
        <v>2.9368512833837683</v>
      </c>
      <c r="S1017" s="94">
        <f t="shared" ca="1" si="298"/>
        <v>2.9368512833837688</v>
      </c>
      <c r="T1017" s="4">
        <f t="shared" ca="1" si="299"/>
        <v>0</v>
      </c>
      <c r="U1017" s="46">
        <f t="shared" ca="1" si="300"/>
        <v>1333.3761939141041</v>
      </c>
      <c r="V1017" s="4">
        <f t="shared" ca="1" si="301"/>
        <v>0</v>
      </c>
      <c r="W1017" s="13">
        <f t="shared" ca="1" si="302"/>
        <v>2988.3635935056977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11</v>
      </c>
      <c r="O1018" s="94">
        <f t="shared" ca="1" si="294"/>
        <v>3.1980795575484313</v>
      </c>
      <c r="P1018" s="94">
        <f t="shared" ca="1" si="295"/>
        <v>29.890969382167007</v>
      </c>
      <c r="Q1018" s="94">
        <f t="shared" ca="1" si="296"/>
        <v>29.368512833837684</v>
      </c>
      <c r="R1018" s="94">
        <f t="shared" ca="1" si="297"/>
        <v>2.9629741108002348</v>
      </c>
      <c r="S1018" s="94">
        <f t="shared" ca="1" si="298"/>
        <v>3.1980795575484313</v>
      </c>
      <c r="T1018" s="4">
        <f t="shared" ca="1" si="299"/>
        <v>0</v>
      </c>
      <c r="U1018" s="46">
        <f t="shared" ca="1" si="300"/>
        <v>1411.8424403085426</v>
      </c>
      <c r="V1018" s="4">
        <f t="shared" ca="1" si="301"/>
        <v>0</v>
      </c>
      <c r="W1018" s="13">
        <f t="shared" ca="1" si="302"/>
        <v>2466.4558295233896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11</v>
      </c>
      <c r="O1019" s="94">
        <f t="shared" ca="1" si="294"/>
        <v>3.1980795575484313</v>
      </c>
      <c r="P1019" s="94">
        <f t="shared" ca="1" si="295"/>
        <v>31.980795575484319</v>
      </c>
      <c r="Q1019" s="94">
        <f t="shared" ca="1" si="296"/>
        <v>30.674654204660996</v>
      </c>
      <c r="R1019" s="94">
        <f t="shared" ca="1" si="297"/>
        <v>3.1327724890072659</v>
      </c>
      <c r="S1019" s="94">
        <f t="shared" ca="1" si="298"/>
        <v>3.1980795575484313</v>
      </c>
      <c r="T1019" s="4">
        <f t="shared" ca="1" si="299"/>
        <v>0</v>
      </c>
      <c r="U1019" s="46">
        <f t="shared" ca="1" si="300"/>
        <v>1398.8424403085426</v>
      </c>
      <c r="V1019" s="4">
        <f t="shared" ca="1" si="301"/>
        <v>0</v>
      </c>
      <c r="W1019" s="13">
        <f t="shared" ca="1" si="302"/>
        <v>1944.548065541082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11</v>
      </c>
      <c r="O1020" s="94">
        <f t="shared" ca="1" si="294"/>
        <v>3.1980795575484313</v>
      </c>
      <c r="P1020" s="94">
        <f t="shared" ca="1" si="295"/>
        <v>31.980795575484319</v>
      </c>
      <c r="Q1020" s="94">
        <f t="shared" ca="1" si="296"/>
        <v>31.980795575484319</v>
      </c>
      <c r="R1020" s="94">
        <f t="shared" ca="1" si="297"/>
        <v>3.1980795575484318</v>
      </c>
      <c r="S1020" s="94">
        <f t="shared" ca="1" si="298"/>
        <v>3.1980795575484313</v>
      </c>
      <c r="T1020" s="4">
        <f t="shared" ca="1" si="299"/>
        <v>0</v>
      </c>
      <c r="U1020" s="46">
        <f t="shared" ca="1" si="300"/>
        <v>1385.8424403085426</v>
      </c>
      <c r="V1020" s="4">
        <f t="shared" ca="1" si="301"/>
        <v>0</v>
      </c>
      <c r="W1020" s="13">
        <f t="shared" ca="1" si="302"/>
        <v>1422.6403015587741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11</v>
      </c>
      <c r="O1021" s="94">
        <f t="shared" ca="1" si="294"/>
        <v>3.1980795575484313</v>
      </c>
      <c r="P1021" s="94">
        <f t="shared" ca="1" si="295"/>
        <v>31.980795575484319</v>
      </c>
      <c r="Q1021" s="94">
        <f t="shared" ca="1" si="296"/>
        <v>31.980795575484319</v>
      </c>
      <c r="R1021" s="94">
        <f t="shared" ca="1" si="297"/>
        <v>3.1980795575484318</v>
      </c>
      <c r="S1021" s="94">
        <f t="shared" ca="1" si="298"/>
        <v>3.1980795575484313</v>
      </c>
      <c r="T1021" s="4">
        <f t="shared" ca="1" si="299"/>
        <v>0</v>
      </c>
      <c r="U1021" s="46">
        <f t="shared" ca="1" si="300"/>
        <v>1372.8424403085426</v>
      </c>
      <c r="V1021" s="4">
        <f t="shared" ca="1" si="301"/>
        <v>0</v>
      </c>
      <c r="W1021" s="13">
        <f t="shared" ca="1" si="302"/>
        <v>900.73253757646648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3.1980795575484313</v>
      </c>
      <c r="P1022" s="94">
        <f t="shared" ca="1" si="295"/>
        <v>31.980795575484319</v>
      </c>
      <c r="Q1022" s="94">
        <f t="shared" ca="1" si="296"/>
        <v>31.980795575484319</v>
      </c>
      <c r="R1022" s="94">
        <f t="shared" ca="1" si="297"/>
        <v>3.1980795575484318</v>
      </c>
      <c r="S1022" s="94">
        <f t="shared" ca="1" si="298"/>
        <v>3.1980795575484313</v>
      </c>
      <c r="T1022" s="4">
        <f t="shared" ca="1" si="299"/>
        <v>0</v>
      </c>
      <c r="U1022" s="46">
        <f t="shared" ca="1" si="300"/>
        <v>1359.8424403085426</v>
      </c>
      <c r="V1022" s="4">
        <f t="shared" ca="1" si="301"/>
        <v>0</v>
      </c>
      <c r="W1022" s="13">
        <f t="shared" ca="1" si="302"/>
        <v>378.82477359415867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3.1980795575484313</v>
      </c>
      <c r="P1023" s="94">
        <f t="shared" ca="1" si="295"/>
        <v>31.980795575484319</v>
      </c>
      <c r="Q1023" s="94">
        <f t="shared" ca="1" si="296"/>
        <v>31.980795575484319</v>
      </c>
      <c r="R1023" s="94">
        <f t="shared" ca="1" si="297"/>
        <v>3.1980795575484318</v>
      </c>
      <c r="S1023" s="94">
        <f t="shared" ca="1" si="298"/>
        <v>3.1980795575484313</v>
      </c>
      <c r="T1023" s="4">
        <f t="shared" ca="1" si="299"/>
        <v>0</v>
      </c>
      <c r="U1023" s="46">
        <f t="shared" ca="1" si="300"/>
        <v>1385.8424403085426</v>
      </c>
      <c r="V1023" s="4">
        <f t="shared" ca="1" si="301"/>
        <v>0</v>
      </c>
      <c r="W1023" s="13">
        <f t="shared" ca="1" si="302"/>
        <v>3653.3543478761544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3.1980795575484313</v>
      </c>
      <c r="P1024" s="94">
        <f t="shared" ca="1" si="295"/>
        <v>31.980795575484319</v>
      </c>
      <c r="Q1024" s="94">
        <f t="shared" ca="1" si="296"/>
        <v>31.980795575484319</v>
      </c>
      <c r="R1024" s="94">
        <f t="shared" ca="1" si="297"/>
        <v>3.1980795575484318</v>
      </c>
      <c r="S1024" s="94">
        <f t="shared" ca="1" si="298"/>
        <v>3.1980795575484313</v>
      </c>
      <c r="T1024" s="4">
        <f t="shared" ca="1" si="299"/>
        <v>0</v>
      </c>
      <c r="U1024" s="46">
        <f t="shared" ca="1" si="300"/>
        <v>1372.8424403085426</v>
      </c>
      <c r="V1024" s="4">
        <f t="shared" ca="1" si="301"/>
        <v>0</v>
      </c>
      <c r="W1024" s="13">
        <f t="shared" ca="1" si="302"/>
        <v>3131.4465838938468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3.1980795575484313</v>
      </c>
      <c r="P1025" s="94">
        <f t="shared" ca="1" si="295"/>
        <v>31.980795575484319</v>
      </c>
      <c r="Q1025" s="94">
        <f t="shared" ca="1" si="296"/>
        <v>31.980795575484319</v>
      </c>
      <c r="R1025" s="94">
        <f t="shared" ca="1" si="297"/>
        <v>3.1980795575484318</v>
      </c>
      <c r="S1025" s="94">
        <f t="shared" ca="1" si="298"/>
        <v>3.1980795575484313</v>
      </c>
      <c r="T1025" s="4">
        <f t="shared" ca="1" si="299"/>
        <v>0</v>
      </c>
      <c r="U1025" s="46">
        <f t="shared" ca="1" si="300"/>
        <v>1359.8424403085426</v>
      </c>
      <c r="V1025" s="4">
        <f t="shared" ca="1" si="301"/>
        <v>0</v>
      </c>
      <c r="W1025" s="13">
        <f t="shared" ca="1" si="302"/>
        <v>2609.5388199115391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3.1980795575484313</v>
      </c>
      <c r="P1026" s="94">
        <f t="shared" ca="1" si="295"/>
        <v>31.980795575484319</v>
      </c>
      <c r="Q1026" s="94">
        <f t="shared" ca="1" si="296"/>
        <v>31.980795575484319</v>
      </c>
      <c r="R1026" s="94">
        <f t="shared" ca="1" si="297"/>
        <v>3.1980795575484318</v>
      </c>
      <c r="S1026" s="94">
        <f t="shared" ca="1" si="298"/>
        <v>3.1980795575484313</v>
      </c>
      <c r="T1026" s="4">
        <f t="shared" ca="1" si="299"/>
        <v>0</v>
      </c>
      <c r="U1026" s="46">
        <f t="shared" ca="1" si="300"/>
        <v>1346.8424403085426</v>
      </c>
      <c r="V1026" s="4">
        <f t="shared" ca="1" si="301"/>
        <v>0</v>
      </c>
      <c r="W1026" s="13">
        <f t="shared" ca="1" si="302"/>
        <v>2087.631055929231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3.1980795575484313</v>
      </c>
      <c r="P1027" s="94">
        <f t="shared" ca="1" si="295"/>
        <v>31.980795575484319</v>
      </c>
      <c r="Q1027" s="94">
        <f t="shared" ca="1" si="296"/>
        <v>31.980795575484319</v>
      </c>
      <c r="R1027" s="94">
        <f t="shared" ca="1" si="297"/>
        <v>3.1980795575484318</v>
      </c>
      <c r="S1027" s="94">
        <f t="shared" ca="1" si="298"/>
        <v>3.1980795575484313</v>
      </c>
      <c r="T1027" s="4">
        <f t="shared" ca="1" si="299"/>
        <v>0</v>
      </c>
      <c r="U1027" s="46">
        <f t="shared" ca="1" si="300"/>
        <v>1333.8424403085426</v>
      </c>
      <c r="V1027" s="4">
        <f t="shared" ca="1" si="301"/>
        <v>0</v>
      </c>
      <c r="W1027" s="13">
        <f t="shared" ca="1" si="302"/>
        <v>1565.7232919469234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3.4441426487628841</v>
      </c>
      <c r="P1028" s="94">
        <f t="shared" ca="1" si="295"/>
        <v>33.211111031556577</v>
      </c>
      <c r="Q1028" s="94">
        <f t="shared" ca="1" si="296"/>
        <v>31.980795575484319</v>
      </c>
      <c r="R1028" s="94">
        <f t="shared" ca="1" si="297"/>
        <v>3.2595953303520444</v>
      </c>
      <c r="S1028" s="94">
        <f t="shared" ca="1" si="298"/>
        <v>3.4441426487628841</v>
      </c>
      <c r="T1028" s="4">
        <f t="shared" ca="1" si="299"/>
        <v>0</v>
      </c>
      <c r="U1028" s="46">
        <f t="shared" ca="1" si="300"/>
        <v>1406.9987624048697</v>
      </c>
      <c r="V1028" s="4">
        <f t="shared" ca="1" si="301"/>
        <v>0</v>
      </c>
      <c r="W1028" s="13">
        <f t="shared" ca="1" si="302"/>
        <v>1043.8155279646155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3.4441426487628841</v>
      </c>
      <c r="P1029" s="94">
        <f t="shared" ca="1" si="295"/>
        <v>34.441426487628839</v>
      </c>
      <c r="Q1029" s="94">
        <f t="shared" ca="1" si="296"/>
        <v>33.949300305199934</v>
      </c>
      <c r="R1029" s="94">
        <f t="shared" ca="1" si="297"/>
        <v>3.4195363396414384</v>
      </c>
      <c r="S1029" s="94">
        <f t="shared" ca="1" si="298"/>
        <v>3.4441426487628841</v>
      </c>
      <c r="T1029" s="4">
        <f t="shared" ca="1" si="299"/>
        <v>0</v>
      </c>
      <c r="U1029" s="46">
        <f t="shared" ca="1" si="300"/>
        <v>1393.9987624048697</v>
      </c>
      <c r="V1029" s="4">
        <f t="shared" ca="1" si="301"/>
        <v>0</v>
      </c>
      <c r="W1029" s="13">
        <f t="shared" ca="1" si="302"/>
        <v>521.90776398230776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3.4441426487628841</v>
      </c>
      <c r="P1030" s="94">
        <f t="shared" ca="1" si="295"/>
        <v>34.441426487628839</v>
      </c>
      <c r="Q1030" s="94">
        <f t="shared" ca="1" si="296"/>
        <v>34.441426487628839</v>
      </c>
      <c r="R1030" s="94">
        <f t="shared" ca="1" si="297"/>
        <v>3.4441426487628837</v>
      </c>
      <c r="S1030" s="94">
        <f t="shared" ca="1" si="298"/>
        <v>3.4441426487628841</v>
      </c>
      <c r="T1030" s="4">
        <f t="shared" ca="1" si="299"/>
        <v>0</v>
      </c>
      <c r="U1030" s="46">
        <f t="shared" ca="1" si="300"/>
        <v>1380.9987624048697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9</v>
      </c>
      <c r="O1031" s="94">
        <f t="shared" ca="1" si="294"/>
        <v>2.6919325784056793</v>
      </c>
      <c r="P1031" s="94">
        <f t="shared" ca="1" si="295"/>
        <v>26.919325784056799</v>
      </c>
      <c r="Q1031" s="94">
        <f t="shared" ca="1" si="296"/>
        <v>26.919325784056799</v>
      </c>
      <c r="R1031" s="94">
        <f t="shared" ca="1" si="297"/>
        <v>2.6919325784056798</v>
      </c>
      <c r="S1031" s="94">
        <f t="shared" ca="1" si="298"/>
        <v>2.6919325784056793</v>
      </c>
      <c r="T1031" s="4">
        <f t="shared" ca="1" si="299"/>
        <v>0</v>
      </c>
      <c r="U1031" s="46">
        <f t="shared" ca="1" si="300"/>
        <v>1338.6205662441378</v>
      </c>
      <c r="V1031" s="4">
        <f t="shared" ca="1" si="301"/>
        <v>0</v>
      </c>
      <c r="W1031" s="13">
        <f t="shared" ca="1" si="302"/>
        <v>12709.58937255236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9</v>
      </c>
      <c r="O1032" s="94">
        <f t="shared" ca="1" si="294"/>
        <v>2.6919325784056793</v>
      </c>
      <c r="P1032" s="94">
        <f t="shared" ca="1" si="295"/>
        <v>26.919325784056799</v>
      </c>
      <c r="Q1032" s="94">
        <f t="shared" ca="1" si="296"/>
        <v>26.919325784056799</v>
      </c>
      <c r="R1032" s="94">
        <f t="shared" ca="1" si="297"/>
        <v>2.6919325784056798</v>
      </c>
      <c r="S1032" s="94">
        <f t="shared" ca="1" si="298"/>
        <v>2.6919325784056793</v>
      </c>
      <c r="T1032" s="4">
        <f t="shared" ca="1" si="299"/>
        <v>0</v>
      </c>
      <c r="U1032" s="46">
        <f t="shared" ca="1" si="300"/>
        <v>1325.6205662441378</v>
      </c>
      <c r="V1032" s="4">
        <f t="shared" ca="1" si="301"/>
        <v>0</v>
      </c>
      <c r="W1032" s="13">
        <f t="shared" ca="1" si="302"/>
        <v>12187.681608570052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10</v>
      </c>
      <c r="O1033" s="94">
        <f t="shared" ca="1" si="294"/>
        <v>2.9368512833837688</v>
      </c>
      <c r="P1033" s="94">
        <f t="shared" ca="1" si="295"/>
        <v>29.368512833837684</v>
      </c>
      <c r="Q1033" s="94">
        <f t="shared" ca="1" si="296"/>
        <v>27.409163194012979</v>
      </c>
      <c r="R1033" s="94">
        <f t="shared" ca="1" si="297"/>
        <v>2.8388838013925328</v>
      </c>
      <c r="S1033" s="94">
        <f t="shared" ca="1" si="298"/>
        <v>2.9368512833837688</v>
      </c>
      <c r="T1033" s="4">
        <f t="shared" ca="1" si="299"/>
        <v>0</v>
      </c>
      <c r="U1033" s="46">
        <f t="shared" ca="1" si="300"/>
        <v>1398.3761939141041</v>
      </c>
      <c r="V1033" s="4">
        <f t="shared" ca="1" si="301"/>
        <v>0</v>
      </c>
      <c r="W1033" s="13">
        <f t="shared" ca="1" si="302"/>
        <v>11665.773844587744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10</v>
      </c>
      <c r="O1034" s="94">
        <f t="shared" ca="1" si="294"/>
        <v>2.9368512833837688</v>
      </c>
      <c r="P1034" s="94">
        <f t="shared" ca="1" si="295"/>
        <v>29.368512833837684</v>
      </c>
      <c r="Q1034" s="94">
        <f t="shared" ca="1" si="296"/>
        <v>29.368512833837684</v>
      </c>
      <c r="R1034" s="94">
        <f t="shared" ca="1" si="297"/>
        <v>2.9368512833837683</v>
      </c>
      <c r="S1034" s="94">
        <f t="shared" ca="1" si="298"/>
        <v>2.9368512833837688</v>
      </c>
      <c r="T1034" s="4">
        <f t="shared" ca="1" si="299"/>
        <v>0</v>
      </c>
      <c r="U1034" s="46">
        <f t="shared" ca="1" si="300"/>
        <v>1385.3761939141041</v>
      </c>
      <c r="V1034" s="4">
        <f t="shared" ca="1" si="301"/>
        <v>0</v>
      </c>
      <c r="W1034" s="13">
        <f t="shared" ca="1" si="302"/>
        <v>11143.866080605436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10</v>
      </c>
      <c r="O1035" s="94">
        <f t="shared" ca="1" si="294"/>
        <v>2.9368512833837688</v>
      </c>
      <c r="P1035" s="94">
        <f t="shared" ca="1" si="295"/>
        <v>29.368512833837684</v>
      </c>
      <c r="Q1035" s="94">
        <f t="shared" ca="1" si="296"/>
        <v>29.368512833837684</v>
      </c>
      <c r="R1035" s="94">
        <f t="shared" ca="1" si="297"/>
        <v>2.9368512833837683</v>
      </c>
      <c r="S1035" s="94">
        <f t="shared" ca="1" si="298"/>
        <v>2.9368512833837688</v>
      </c>
      <c r="T1035" s="4">
        <f t="shared" ca="1" si="299"/>
        <v>0</v>
      </c>
      <c r="U1035" s="46">
        <f t="shared" ca="1" si="300"/>
        <v>1372.3761939141041</v>
      </c>
      <c r="V1035" s="4">
        <f t="shared" ca="1" si="301"/>
        <v>0</v>
      </c>
      <c r="W1035" s="13">
        <f t="shared" ca="1" si="302"/>
        <v>10621.958316623128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10</v>
      </c>
      <c r="O1036" s="94">
        <f t="shared" ca="1" si="294"/>
        <v>2.9368512833837688</v>
      </c>
      <c r="P1036" s="94">
        <f t="shared" ca="1" si="295"/>
        <v>29.368512833837684</v>
      </c>
      <c r="Q1036" s="94">
        <f t="shared" ca="1" si="296"/>
        <v>29.368512833837684</v>
      </c>
      <c r="R1036" s="94">
        <f t="shared" ca="1" si="297"/>
        <v>2.9368512833837683</v>
      </c>
      <c r="S1036" s="94">
        <f t="shared" ca="1" si="298"/>
        <v>2.9368512833837688</v>
      </c>
      <c r="T1036" s="4">
        <f t="shared" ca="1" si="299"/>
        <v>0</v>
      </c>
      <c r="U1036" s="46">
        <f t="shared" ca="1" si="300"/>
        <v>1359.3761939141041</v>
      </c>
      <c r="V1036" s="4">
        <f t="shared" ca="1" si="301"/>
        <v>0</v>
      </c>
      <c r="W1036" s="13">
        <f t="shared" ca="1" si="302"/>
        <v>10100.050552640821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10</v>
      </c>
      <c r="O1037" s="94">
        <f t="shared" ca="1" si="294"/>
        <v>2.9368512833837688</v>
      </c>
      <c r="P1037" s="94">
        <f t="shared" ca="1" si="295"/>
        <v>29.368512833837684</v>
      </c>
      <c r="Q1037" s="94">
        <f t="shared" ca="1" si="296"/>
        <v>29.368512833837684</v>
      </c>
      <c r="R1037" s="94">
        <f t="shared" ca="1" si="297"/>
        <v>2.9368512833837683</v>
      </c>
      <c r="S1037" s="94">
        <f t="shared" ca="1" si="298"/>
        <v>2.9368512833837688</v>
      </c>
      <c r="T1037" s="4">
        <f t="shared" ca="1" si="299"/>
        <v>0</v>
      </c>
      <c r="U1037" s="46">
        <f t="shared" ca="1" si="300"/>
        <v>1346.3761939141041</v>
      </c>
      <c r="V1037" s="4">
        <f t="shared" ca="1" si="301"/>
        <v>0</v>
      </c>
      <c r="W1037" s="13">
        <f t="shared" ca="1" si="302"/>
        <v>9578.1427886585134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2.9368512833837688</v>
      </c>
      <c r="P1038" s="94">
        <f t="shared" ca="1" si="295"/>
        <v>29.368512833837684</v>
      </c>
      <c r="Q1038" s="94">
        <f t="shared" ca="1" si="296"/>
        <v>29.368512833837684</v>
      </c>
      <c r="R1038" s="94">
        <f t="shared" ca="1" si="297"/>
        <v>2.9368512833837683</v>
      </c>
      <c r="S1038" s="94">
        <f t="shared" ca="1" si="298"/>
        <v>2.9368512833837688</v>
      </c>
      <c r="T1038" s="4">
        <f t="shared" ca="1" si="299"/>
        <v>0</v>
      </c>
      <c r="U1038" s="46">
        <f t="shared" ca="1" si="300"/>
        <v>1333.3761939141041</v>
      </c>
      <c r="V1038" s="4">
        <f t="shared" ca="1" si="301"/>
        <v>0</v>
      </c>
      <c r="W1038" s="13">
        <f t="shared" ca="1" si="302"/>
        <v>9056.2350246762053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10</v>
      </c>
      <c r="O1039" s="94">
        <f t="shared" ca="1" si="294"/>
        <v>2.9368512833837688</v>
      </c>
      <c r="P1039" s="94">
        <f t="shared" ca="1" si="295"/>
        <v>29.368512833837684</v>
      </c>
      <c r="Q1039" s="94">
        <f t="shared" ca="1" si="296"/>
        <v>29.368512833837684</v>
      </c>
      <c r="R1039" s="94">
        <f t="shared" ca="1" si="297"/>
        <v>2.9368512833837683</v>
      </c>
      <c r="S1039" s="94">
        <f t="shared" ca="1" si="298"/>
        <v>2.9368512833837688</v>
      </c>
      <c r="T1039" s="4">
        <f t="shared" ca="1" si="299"/>
        <v>0</v>
      </c>
      <c r="U1039" s="46">
        <f t="shared" ca="1" si="300"/>
        <v>1359.3761939141041</v>
      </c>
      <c r="V1039" s="4">
        <f t="shared" ca="1" si="301"/>
        <v>0</v>
      </c>
      <c r="W1039" s="13">
        <f t="shared" ca="1" si="302"/>
        <v>12330.764598958202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10</v>
      </c>
      <c r="O1040" s="94">
        <f t="shared" ca="1" si="294"/>
        <v>2.9368512833837688</v>
      </c>
      <c r="P1040" s="94">
        <f t="shared" ca="1" si="295"/>
        <v>29.368512833837684</v>
      </c>
      <c r="Q1040" s="94">
        <f t="shared" ca="1" si="296"/>
        <v>29.368512833837684</v>
      </c>
      <c r="R1040" s="94">
        <f t="shared" ca="1" si="297"/>
        <v>2.9368512833837683</v>
      </c>
      <c r="S1040" s="94">
        <f t="shared" ca="1" si="298"/>
        <v>2.9368512833837688</v>
      </c>
      <c r="T1040" s="4">
        <f t="shared" ca="1" si="299"/>
        <v>0</v>
      </c>
      <c r="U1040" s="46">
        <f t="shared" ca="1" si="300"/>
        <v>1346.3761939141041</v>
      </c>
      <c r="V1040" s="4">
        <f t="shared" ca="1" si="301"/>
        <v>0</v>
      </c>
      <c r="W1040" s="13">
        <f t="shared" ca="1" si="302"/>
        <v>11808.856834975893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10</v>
      </c>
      <c r="O1041" s="94">
        <f t="shared" ca="1" si="294"/>
        <v>2.9368512833837688</v>
      </c>
      <c r="P1041" s="94">
        <f t="shared" ca="1" si="295"/>
        <v>29.368512833837684</v>
      </c>
      <c r="Q1041" s="94">
        <f t="shared" ca="1" si="296"/>
        <v>29.368512833837684</v>
      </c>
      <c r="R1041" s="94">
        <f t="shared" ca="1" si="297"/>
        <v>2.9368512833837683</v>
      </c>
      <c r="S1041" s="94">
        <f t="shared" ca="1" si="298"/>
        <v>2.9368512833837688</v>
      </c>
      <c r="T1041" s="4">
        <f t="shared" ca="1" si="299"/>
        <v>0</v>
      </c>
      <c r="U1041" s="46">
        <f t="shared" ca="1" si="300"/>
        <v>1333.3761939141041</v>
      </c>
      <c r="V1041" s="4">
        <f t="shared" ca="1" si="301"/>
        <v>0</v>
      </c>
      <c r="W1041" s="13">
        <f t="shared" ca="1" si="302"/>
        <v>11286.949070993585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11</v>
      </c>
      <c r="O1042" s="94">
        <f t="shared" ca="1" si="294"/>
        <v>3.1980795575484313</v>
      </c>
      <c r="P1042" s="94">
        <f t="shared" ca="1" si="295"/>
        <v>29.890969382167007</v>
      </c>
      <c r="Q1042" s="94">
        <f t="shared" ca="1" si="296"/>
        <v>29.368512833837684</v>
      </c>
      <c r="R1042" s="94">
        <f t="shared" ca="1" si="297"/>
        <v>2.9629741108002348</v>
      </c>
      <c r="S1042" s="94">
        <f t="shared" ca="1" si="298"/>
        <v>3.1980795575484313</v>
      </c>
      <c r="T1042" s="4">
        <f t="shared" ca="1" si="299"/>
        <v>0</v>
      </c>
      <c r="U1042" s="46">
        <f t="shared" ca="1" si="300"/>
        <v>1411.8424403085426</v>
      </c>
      <c r="V1042" s="4">
        <f t="shared" ca="1" si="301"/>
        <v>0</v>
      </c>
      <c r="W1042" s="13">
        <f t="shared" ca="1" si="302"/>
        <v>10765.041307011277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11</v>
      </c>
      <c r="O1043" s="94">
        <f t="shared" ca="1" si="294"/>
        <v>3.1980795575484313</v>
      </c>
      <c r="P1043" s="94">
        <f t="shared" ca="1" si="295"/>
        <v>31.980795575484319</v>
      </c>
      <c r="Q1043" s="94">
        <f t="shared" ca="1" si="296"/>
        <v>30.674654204660996</v>
      </c>
      <c r="R1043" s="94">
        <f t="shared" ca="1" si="297"/>
        <v>3.1327724890072659</v>
      </c>
      <c r="S1043" s="94">
        <f t="shared" ca="1" si="298"/>
        <v>3.1980795575484313</v>
      </c>
      <c r="T1043" s="4">
        <f t="shared" ca="1" si="299"/>
        <v>0</v>
      </c>
      <c r="U1043" s="46">
        <f t="shared" ca="1" si="300"/>
        <v>1398.8424403085426</v>
      </c>
      <c r="V1043" s="4">
        <f t="shared" ca="1" si="301"/>
        <v>0</v>
      </c>
      <c r="W1043" s="13">
        <f t="shared" ca="1" si="302"/>
        <v>10243.133543028969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11</v>
      </c>
      <c r="O1044" s="94">
        <f t="shared" ca="1" si="294"/>
        <v>3.1980795575484313</v>
      </c>
      <c r="P1044" s="94">
        <f t="shared" ca="1" si="295"/>
        <v>31.980795575484319</v>
      </c>
      <c r="Q1044" s="94">
        <f t="shared" ca="1" si="296"/>
        <v>31.980795575484319</v>
      </c>
      <c r="R1044" s="94">
        <f t="shared" ca="1" si="297"/>
        <v>3.1980795575484318</v>
      </c>
      <c r="S1044" s="94">
        <f t="shared" ca="1" si="298"/>
        <v>3.1980795575484313</v>
      </c>
      <c r="T1044" s="4">
        <f t="shared" ca="1" si="299"/>
        <v>0</v>
      </c>
      <c r="U1044" s="46">
        <f t="shared" ca="1" si="300"/>
        <v>1385.8424403085426</v>
      </c>
      <c r="V1044" s="4">
        <f t="shared" ca="1" si="301"/>
        <v>0</v>
      </c>
      <c r="W1044" s="13">
        <f t="shared" ca="1" si="302"/>
        <v>9721.2257790466629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11</v>
      </c>
      <c r="O1045" s="94">
        <f t="shared" ca="1" si="294"/>
        <v>3.1980795575484313</v>
      </c>
      <c r="P1045" s="94">
        <f t="shared" ca="1" si="295"/>
        <v>31.980795575484319</v>
      </c>
      <c r="Q1045" s="94">
        <f t="shared" ca="1" si="296"/>
        <v>31.980795575484319</v>
      </c>
      <c r="R1045" s="94">
        <f t="shared" ca="1" si="297"/>
        <v>3.1980795575484318</v>
      </c>
      <c r="S1045" s="94">
        <f t="shared" ca="1" si="298"/>
        <v>3.1980795575484313</v>
      </c>
      <c r="T1045" s="4">
        <f t="shared" ca="1" si="299"/>
        <v>0</v>
      </c>
      <c r="U1045" s="46">
        <f t="shared" ca="1" si="300"/>
        <v>1372.8424403085426</v>
      </c>
      <c r="V1045" s="4">
        <f t="shared" ca="1" si="301"/>
        <v>0</v>
      </c>
      <c r="W1045" s="13">
        <f t="shared" ca="1" si="302"/>
        <v>9199.3180150643548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3.1980795575484313</v>
      </c>
      <c r="P1046" s="94">
        <f t="shared" ca="1" si="295"/>
        <v>31.980795575484319</v>
      </c>
      <c r="Q1046" s="94">
        <f t="shared" ca="1" si="296"/>
        <v>31.980795575484319</v>
      </c>
      <c r="R1046" s="94">
        <f t="shared" ca="1" si="297"/>
        <v>3.1980795575484318</v>
      </c>
      <c r="S1046" s="94">
        <f t="shared" ca="1" si="298"/>
        <v>3.1980795575484313</v>
      </c>
      <c r="T1046" s="4">
        <f t="shared" ca="1" si="299"/>
        <v>0</v>
      </c>
      <c r="U1046" s="46">
        <f t="shared" ca="1" si="300"/>
        <v>1359.8424403085426</v>
      </c>
      <c r="V1046" s="4">
        <f t="shared" ca="1" si="301"/>
        <v>0</v>
      </c>
      <c r="W1046" s="13">
        <f t="shared" ca="1" si="302"/>
        <v>8677.4102510820467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10</v>
      </c>
      <c r="O1047" s="94">
        <f t="shared" ca="1" si="294"/>
        <v>2.9368512833837688</v>
      </c>
      <c r="P1047" s="94">
        <f t="shared" ca="1" si="295"/>
        <v>29.368512833837684</v>
      </c>
      <c r="Q1047" s="94">
        <f t="shared" ca="1" si="296"/>
        <v>29.368512833837684</v>
      </c>
      <c r="R1047" s="94">
        <f t="shared" ca="1" si="297"/>
        <v>2.9368512833837683</v>
      </c>
      <c r="S1047" s="94">
        <f t="shared" ca="1" si="298"/>
        <v>2.9368512833837688</v>
      </c>
      <c r="T1047" s="4">
        <f t="shared" ca="1" si="299"/>
        <v>0</v>
      </c>
      <c r="U1047" s="46">
        <f t="shared" ca="1" si="300"/>
        <v>1359.3761939141041</v>
      </c>
      <c r="V1047" s="4">
        <f t="shared" ca="1" si="301"/>
        <v>0</v>
      </c>
      <c r="W1047" s="13">
        <f t="shared" ca="1" si="302"/>
        <v>4032.179121470313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10</v>
      </c>
      <c r="O1048" s="94">
        <f t="shared" ca="1" si="294"/>
        <v>2.9368512833837688</v>
      </c>
      <c r="P1048" s="94">
        <f t="shared" ca="1" si="295"/>
        <v>29.368512833837684</v>
      </c>
      <c r="Q1048" s="94">
        <f t="shared" ca="1" si="296"/>
        <v>29.368512833837684</v>
      </c>
      <c r="R1048" s="94">
        <f t="shared" ca="1" si="297"/>
        <v>2.9368512833837683</v>
      </c>
      <c r="S1048" s="94">
        <f t="shared" ca="1" si="298"/>
        <v>2.9368512833837688</v>
      </c>
      <c r="T1048" s="4">
        <f t="shared" ca="1" si="299"/>
        <v>0</v>
      </c>
      <c r="U1048" s="46">
        <f t="shared" ca="1" si="300"/>
        <v>1346.3761939141041</v>
      </c>
      <c r="V1048" s="4">
        <f t="shared" ca="1" si="301"/>
        <v>0</v>
      </c>
      <c r="W1048" s="13">
        <f t="shared" ca="1" si="302"/>
        <v>3510.2713574880054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10</v>
      </c>
      <c r="O1049" s="94">
        <f t="shared" ca="1" si="294"/>
        <v>2.9368512833837688</v>
      </c>
      <c r="P1049" s="94">
        <f t="shared" ca="1" si="295"/>
        <v>29.368512833837684</v>
      </c>
      <c r="Q1049" s="94">
        <f t="shared" ca="1" si="296"/>
        <v>29.368512833837684</v>
      </c>
      <c r="R1049" s="94">
        <f t="shared" ca="1" si="297"/>
        <v>2.9368512833837683</v>
      </c>
      <c r="S1049" s="94">
        <f t="shared" ca="1" si="298"/>
        <v>2.9368512833837688</v>
      </c>
      <c r="T1049" s="4">
        <f t="shared" ca="1" si="299"/>
        <v>0</v>
      </c>
      <c r="U1049" s="46">
        <f t="shared" ca="1" si="300"/>
        <v>1333.3761939141041</v>
      </c>
      <c r="V1049" s="4">
        <f t="shared" ca="1" si="301"/>
        <v>0</v>
      </c>
      <c r="W1049" s="13">
        <f t="shared" ca="1" si="302"/>
        <v>2988.3635935056977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11</v>
      </c>
      <c r="O1050" s="94">
        <f t="shared" ca="1" si="294"/>
        <v>3.1980795575484313</v>
      </c>
      <c r="P1050" s="94">
        <f t="shared" ca="1" si="295"/>
        <v>29.890969382167007</v>
      </c>
      <c r="Q1050" s="94">
        <f t="shared" ca="1" si="296"/>
        <v>29.368512833837684</v>
      </c>
      <c r="R1050" s="94">
        <f t="shared" ca="1" si="297"/>
        <v>2.9629741108002348</v>
      </c>
      <c r="S1050" s="94">
        <f t="shared" ca="1" si="298"/>
        <v>3.1980795575484313</v>
      </c>
      <c r="T1050" s="4">
        <f t="shared" ca="1" si="299"/>
        <v>0</v>
      </c>
      <c r="U1050" s="46">
        <f t="shared" ca="1" si="300"/>
        <v>1411.8424403085426</v>
      </c>
      <c r="V1050" s="4">
        <f t="shared" ca="1" si="301"/>
        <v>0</v>
      </c>
      <c r="W1050" s="13">
        <f t="shared" ca="1" si="302"/>
        <v>2466.4558295233896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11</v>
      </c>
      <c r="O1051" s="94">
        <f t="shared" ca="1" si="294"/>
        <v>3.1980795575484313</v>
      </c>
      <c r="P1051" s="94">
        <f t="shared" ca="1" si="295"/>
        <v>31.980795575484319</v>
      </c>
      <c r="Q1051" s="94">
        <f t="shared" ca="1" si="296"/>
        <v>30.674654204660996</v>
      </c>
      <c r="R1051" s="94">
        <f t="shared" ca="1" si="297"/>
        <v>3.1327724890072659</v>
      </c>
      <c r="S1051" s="94">
        <f t="shared" ca="1" si="298"/>
        <v>3.1980795575484313</v>
      </c>
      <c r="T1051" s="4">
        <f t="shared" ca="1" si="299"/>
        <v>0</v>
      </c>
      <c r="U1051" s="46">
        <f t="shared" ca="1" si="300"/>
        <v>1398.8424403085426</v>
      </c>
      <c r="V1051" s="4">
        <f t="shared" ca="1" si="301"/>
        <v>0</v>
      </c>
      <c r="W1051" s="13">
        <f t="shared" ca="1" si="302"/>
        <v>1944.548065541082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11</v>
      </c>
      <c r="O1052" s="94">
        <f t="shared" ca="1" si="294"/>
        <v>3.1980795575484313</v>
      </c>
      <c r="P1052" s="94">
        <f t="shared" ca="1" si="295"/>
        <v>31.980795575484319</v>
      </c>
      <c r="Q1052" s="94">
        <f t="shared" ca="1" si="296"/>
        <v>31.980795575484319</v>
      </c>
      <c r="R1052" s="94">
        <f t="shared" ca="1" si="297"/>
        <v>3.1980795575484318</v>
      </c>
      <c r="S1052" s="94">
        <f t="shared" ca="1" si="298"/>
        <v>3.1980795575484313</v>
      </c>
      <c r="T1052" s="4">
        <f t="shared" ca="1" si="299"/>
        <v>0</v>
      </c>
      <c r="U1052" s="46">
        <f t="shared" ca="1" si="300"/>
        <v>1385.8424403085426</v>
      </c>
      <c r="V1052" s="4">
        <f t="shared" ca="1" si="301"/>
        <v>0</v>
      </c>
      <c r="W1052" s="13">
        <f t="shared" ca="1" si="302"/>
        <v>1422.6403015587741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11</v>
      </c>
      <c r="O1053" s="94">
        <f t="shared" ca="1" si="294"/>
        <v>3.1980795575484313</v>
      </c>
      <c r="P1053" s="94">
        <f t="shared" ca="1" si="295"/>
        <v>31.980795575484319</v>
      </c>
      <c r="Q1053" s="94">
        <f t="shared" ca="1" si="296"/>
        <v>31.980795575484319</v>
      </c>
      <c r="R1053" s="94">
        <f t="shared" ca="1" si="297"/>
        <v>3.1980795575484318</v>
      </c>
      <c r="S1053" s="94">
        <f t="shared" ca="1" si="298"/>
        <v>3.1980795575484313</v>
      </c>
      <c r="T1053" s="4">
        <f t="shared" ca="1" si="299"/>
        <v>0</v>
      </c>
      <c r="U1053" s="46">
        <f t="shared" ca="1" si="300"/>
        <v>1372.8424403085426</v>
      </c>
      <c r="V1053" s="4">
        <f t="shared" ca="1" si="301"/>
        <v>0</v>
      </c>
      <c r="W1053" s="13">
        <f t="shared" ca="1" si="302"/>
        <v>900.73253757646648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3.1980795575484313</v>
      </c>
      <c r="P1054" s="94">
        <f t="shared" ca="1" si="295"/>
        <v>31.980795575484319</v>
      </c>
      <c r="Q1054" s="94">
        <f t="shared" ca="1" si="296"/>
        <v>31.980795575484319</v>
      </c>
      <c r="R1054" s="94">
        <f t="shared" ca="1" si="297"/>
        <v>3.1980795575484318</v>
      </c>
      <c r="S1054" s="94">
        <f t="shared" ca="1" si="298"/>
        <v>3.1980795575484313</v>
      </c>
      <c r="T1054" s="4">
        <f t="shared" ca="1" si="299"/>
        <v>0</v>
      </c>
      <c r="U1054" s="46">
        <f t="shared" ca="1" si="300"/>
        <v>1359.8424403085426</v>
      </c>
      <c r="V1054" s="4">
        <f t="shared" ca="1" si="301"/>
        <v>0</v>
      </c>
      <c r="W1054" s="13">
        <f t="shared" ca="1" si="302"/>
        <v>378.82477359415867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3.1980795575484313</v>
      </c>
      <c r="P1055" s="94">
        <f t="shared" ca="1" si="295"/>
        <v>31.980795575484319</v>
      </c>
      <c r="Q1055" s="94">
        <f t="shared" ca="1" si="296"/>
        <v>31.980795575484319</v>
      </c>
      <c r="R1055" s="94">
        <f t="shared" ca="1" si="297"/>
        <v>3.1980795575484318</v>
      </c>
      <c r="S1055" s="94">
        <f t="shared" ca="1" si="298"/>
        <v>3.1980795575484313</v>
      </c>
      <c r="T1055" s="4">
        <f t="shared" ca="1" si="299"/>
        <v>0</v>
      </c>
      <c r="U1055" s="46">
        <f t="shared" ca="1" si="300"/>
        <v>1385.8424403085426</v>
      </c>
      <c r="V1055" s="4">
        <f t="shared" ca="1" si="301"/>
        <v>0</v>
      </c>
      <c r="W1055" s="13">
        <f t="shared" ca="1" si="302"/>
        <v>3653.3543478761544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3.1980795575484313</v>
      </c>
      <c r="P1056" s="94">
        <f t="shared" ca="1" si="295"/>
        <v>31.980795575484319</v>
      </c>
      <c r="Q1056" s="94">
        <f t="shared" ca="1" si="296"/>
        <v>31.980795575484319</v>
      </c>
      <c r="R1056" s="94">
        <f t="shared" ca="1" si="297"/>
        <v>3.1980795575484318</v>
      </c>
      <c r="S1056" s="94">
        <f t="shared" ca="1" si="298"/>
        <v>3.1980795575484313</v>
      </c>
      <c r="T1056" s="4">
        <f t="shared" ca="1" si="299"/>
        <v>0</v>
      </c>
      <c r="U1056" s="46">
        <f t="shared" ca="1" si="300"/>
        <v>1372.8424403085426</v>
      </c>
      <c r="V1056" s="4">
        <f t="shared" ca="1" si="301"/>
        <v>0</v>
      </c>
      <c r="W1056" s="13">
        <f t="shared" ca="1" si="302"/>
        <v>3131.4465838938468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3.1980795575484313</v>
      </c>
      <c r="P1057" s="94">
        <f t="shared" ca="1" si="295"/>
        <v>31.980795575484319</v>
      </c>
      <c r="Q1057" s="94">
        <f t="shared" ca="1" si="296"/>
        <v>31.980795575484319</v>
      </c>
      <c r="R1057" s="94">
        <f t="shared" ca="1" si="297"/>
        <v>3.1980795575484318</v>
      </c>
      <c r="S1057" s="94">
        <f t="shared" ca="1" si="298"/>
        <v>3.1980795575484313</v>
      </c>
      <c r="T1057" s="4">
        <f t="shared" ca="1" si="299"/>
        <v>0</v>
      </c>
      <c r="U1057" s="46">
        <f t="shared" ca="1" si="300"/>
        <v>1359.8424403085426</v>
      </c>
      <c r="V1057" s="4">
        <f t="shared" ca="1" si="301"/>
        <v>0</v>
      </c>
      <c r="W1057" s="13">
        <f t="shared" ca="1" si="302"/>
        <v>2609.5388199115391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3.1980795575484313</v>
      </c>
      <c r="P1058" s="94">
        <f t="shared" ca="1" si="295"/>
        <v>31.980795575484319</v>
      </c>
      <c r="Q1058" s="94">
        <f t="shared" ca="1" si="296"/>
        <v>31.980795575484319</v>
      </c>
      <c r="R1058" s="94">
        <f t="shared" ca="1" si="297"/>
        <v>3.1980795575484318</v>
      </c>
      <c r="S1058" s="94">
        <f t="shared" ca="1" si="298"/>
        <v>3.1980795575484313</v>
      </c>
      <c r="T1058" s="4">
        <f t="shared" ca="1" si="299"/>
        <v>0</v>
      </c>
      <c r="U1058" s="46">
        <f t="shared" ca="1" si="300"/>
        <v>1346.8424403085426</v>
      </c>
      <c r="V1058" s="4">
        <f t="shared" ca="1" si="301"/>
        <v>0</v>
      </c>
      <c r="W1058" s="13">
        <f t="shared" ca="1" si="302"/>
        <v>2087.631055929231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3.1980795575484313</v>
      </c>
      <c r="P1059" s="94">
        <f t="shared" ca="1" si="295"/>
        <v>31.980795575484319</v>
      </c>
      <c r="Q1059" s="94">
        <f t="shared" ca="1" si="296"/>
        <v>31.980795575484319</v>
      </c>
      <c r="R1059" s="94">
        <f t="shared" ca="1" si="297"/>
        <v>3.1980795575484318</v>
      </c>
      <c r="S1059" s="94">
        <f t="shared" ca="1" si="298"/>
        <v>3.1980795575484313</v>
      </c>
      <c r="T1059" s="4">
        <f t="shared" ca="1" si="299"/>
        <v>0</v>
      </c>
      <c r="U1059" s="46">
        <f t="shared" ca="1" si="300"/>
        <v>1333.8424403085426</v>
      </c>
      <c r="V1059" s="4">
        <f t="shared" ca="1" si="301"/>
        <v>0</v>
      </c>
      <c r="W1059" s="13">
        <f t="shared" ca="1" si="302"/>
        <v>1565.7232919469234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3.4441426487628841</v>
      </c>
      <c r="P1060" s="94">
        <f t="shared" ca="1" si="295"/>
        <v>33.211111031556577</v>
      </c>
      <c r="Q1060" s="94">
        <f t="shared" ca="1" si="296"/>
        <v>31.980795575484319</v>
      </c>
      <c r="R1060" s="94">
        <f t="shared" ca="1" si="297"/>
        <v>3.2595953303520444</v>
      </c>
      <c r="S1060" s="94">
        <f t="shared" ca="1" si="298"/>
        <v>3.4441426487628841</v>
      </c>
      <c r="T1060" s="4">
        <f t="shared" ca="1" si="299"/>
        <v>0</v>
      </c>
      <c r="U1060" s="46">
        <f t="shared" ca="1" si="300"/>
        <v>1406.9987624048697</v>
      </c>
      <c r="V1060" s="4">
        <f t="shared" ca="1" si="301"/>
        <v>0</v>
      </c>
      <c r="W1060" s="13">
        <f t="shared" ca="1" si="302"/>
        <v>1043.8155279646155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3.4441426487628841</v>
      </c>
      <c r="P1061" s="94">
        <f t="shared" ca="1" si="295"/>
        <v>34.441426487628839</v>
      </c>
      <c r="Q1061" s="94">
        <f t="shared" ca="1" si="296"/>
        <v>33.949300305199934</v>
      </c>
      <c r="R1061" s="94">
        <f t="shared" ca="1" si="297"/>
        <v>3.4195363396414384</v>
      </c>
      <c r="S1061" s="94">
        <f t="shared" ca="1" si="298"/>
        <v>3.4441426487628841</v>
      </c>
      <c r="T1061" s="4">
        <f t="shared" ca="1" si="299"/>
        <v>0</v>
      </c>
      <c r="U1061" s="46">
        <f t="shared" ca="1" si="300"/>
        <v>1393.9987624048697</v>
      </c>
      <c r="V1061" s="4">
        <f t="shared" ca="1" si="301"/>
        <v>0</v>
      </c>
      <c r="W1061" s="13">
        <f t="shared" ca="1" si="302"/>
        <v>521.90776398230776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3.4441426487628841</v>
      </c>
      <c r="P1062" s="94">
        <f t="shared" ca="1" si="295"/>
        <v>34.441426487628839</v>
      </c>
      <c r="Q1062" s="94">
        <f t="shared" ca="1" si="296"/>
        <v>34.441426487628839</v>
      </c>
      <c r="R1062" s="94">
        <f t="shared" ca="1" si="297"/>
        <v>3.4441426487628837</v>
      </c>
      <c r="S1062" s="94">
        <f t="shared" ca="1" si="298"/>
        <v>3.4441426487628841</v>
      </c>
      <c r="T1062" s="4">
        <f t="shared" ca="1" si="299"/>
        <v>0</v>
      </c>
      <c r="U1062" s="46">
        <f t="shared" ca="1" si="300"/>
        <v>1380.9987624048697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2.9525117021052343</v>
      </c>
      <c r="U1064" t="s">
        <v>159</v>
      </c>
      <c r="V1064" s="4">
        <f ca="1">SUM(V551:V1062)</f>
        <v>1344.7458676452027</v>
      </c>
      <c r="W1064" t="s">
        <v>337</v>
      </c>
      <c r="X1064" s="4">
        <f ca="1">SUM(X551:X1062)</f>
        <v>9011.4663414809929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0.56210000000000004</v>
      </c>
      <c r="F6" s="40">
        <f ca="1">IF($D6&gt;=F$4, POWER($B$3, F$4) * POWER((1-$B$3), $D6-F$4) * COMBIN($D6,F$4) * $E6, 0)</f>
        <v>5.6210000000000053E-3</v>
      </c>
      <c r="G6" s="40">
        <f t="shared" ca="1" si="0"/>
        <v>0.55647900000000006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0.20790000000000003</v>
      </c>
      <c r="F7" s="40">
        <f t="shared" ca="1" si="0"/>
        <v>2.079000000000004E-5</v>
      </c>
      <c r="G7" s="40">
        <f ca="1">IF($D7&gt;=G$4, POWER($B$3, G$4) * POWER((1-$B$3), $D7-G$4) * COMBIN($D7,G$4) * $E7, 0)</f>
        <v>4.1164200000000043E-3</v>
      </c>
      <c r="H7" s="40">
        <f t="shared" ca="1" si="0"/>
        <v>0.20376279000000003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0.23</v>
      </c>
      <c r="F8" s="40">
        <f t="shared" ca="1" si="0"/>
        <v>2.3000000000000063E-7</v>
      </c>
      <c r="G8" s="40">
        <f ca="1">IF($D8&gt;=G$4, POWER($B$3, G$4) * POWER((1-$B$3), $D8-G$4) * COMBIN($D8,G$4) * $E8, 0)</f>
        <v>6.8310000000000124E-5</v>
      </c>
      <c r="H8" s="40">
        <f t="shared" ca="1" si="0"/>
        <v>6.7626900000000052E-3</v>
      </c>
      <c r="I8" s="40">
        <f t="shared" ca="1" si="0"/>
        <v>0.22316876999999999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1.0000249776531684</v>
      </c>
      <c r="T13">
        <v>1</v>
      </c>
      <c r="U13" s="3">
        <f t="shared" ref="U13:U44" ca="1" si="1">(1+U12*$F$80+U11*$G$80+U10*$H$80+U9*$I$80+U8*$J$80+U7*$K$80+U6*$L$80+U5*$M$80)/(1-$E$80)</f>
        <v>1.0000464166901875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1.0031279824372974</v>
      </c>
      <c r="T14">
        <v>2</v>
      </c>
      <c r="U14" s="3">
        <f t="shared" ca="1" si="1"/>
        <v>1.0056841441570825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5.6420200000000054E-3</v>
      </c>
      <c r="G15" s="48">
        <f ca="1">SUM(G5:G13)</f>
        <v>0.56066373000000003</v>
      </c>
      <c r="H15" s="48">
        <f t="shared" ca="1" si="2"/>
        <v>0.21052548000000004</v>
      </c>
      <c r="I15" s="48">
        <f t="shared" ca="1" si="2"/>
        <v>0.22316876999999999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1.0686046687688349</v>
      </c>
      <c r="T15">
        <v>3</v>
      </c>
      <c r="U15" s="3">
        <f t="shared" ca="1" si="1"/>
        <v>1.1120487980894538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0.15450000000000003</v>
      </c>
      <c r="G16" s="48">
        <f ca="1">B27*B28</f>
        <v>0.84549999999999992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1.3766196940476541</v>
      </c>
      <c r="T16">
        <v>4</v>
      </c>
      <c r="U16" s="3">
        <f t="shared" ca="1" si="1"/>
        <v>1.4270861186160571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8.7169209000000102E-4</v>
      </c>
      <c r="G17" s="153">
        <f ca="1">G15*F16+F15*G16</f>
        <v>9.1392874195000029E-2</v>
      </c>
      <c r="H17" s="153">
        <f ca="1">H15*F16+G15*G16</f>
        <v>0.50656737037499999</v>
      </c>
      <c r="I17" s="153">
        <f ca="1">I15*F16+H15*G16</f>
        <v>0.21247886830500004</v>
      </c>
      <c r="J17" s="153">
        <f ca="1">J15*F16+I15*G16</f>
        <v>0.18868919503499998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1.6350850625681799</v>
      </c>
      <c r="T17">
        <v>5</v>
      </c>
      <c r="U17" s="3">
        <f ca="1">(1+U16*$F$80+U15*$G$80+U14*$H$80+U13*$I$80+U12*$J$80+U11*$K$80+U10*$L$80+U9*$M$80)/(1-$E$80)</f>
        <v>1.651617802293545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2.496721</v>
      </c>
      <c r="G18" t="s">
        <v>814</v>
      </c>
      <c r="H18">
        <f ca="1">F4*F15+G4*G15+H4*H15+I4*I15+J4*J15+K4*K15+L4*L15+M4*M15+N4*N15</f>
        <v>1.651221</v>
      </c>
      <c r="I18" t="s">
        <v>851</v>
      </c>
      <c r="J18">
        <f ca="1">F4*F17+G4*G17+H4*H17+I4*I17+J17*J4+K17*K4+L17*L4+M17*M4+N17*N4</f>
        <v>2.496721</v>
      </c>
      <c r="Q18">
        <v>6</v>
      </c>
      <c r="R18" s="3">
        <f t="shared" ca="1" si="3"/>
        <v>1.9281587558543178</v>
      </c>
      <c r="T18">
        <v>6</v>
      </c>
      <c r="U18" s="3">
        <f t="shared" ca="1" si="1"/>
        <v>1.9731283782279436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2.1412141082207623</v>
      </c>
      <c r="T19">
        <v>7</v>
      </c>
      <c r="U19" s="3">
        <f t="shared" ca="1" si="1"/>
        <v>2.1882596358482505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2.3721812616413374</v>
      </c>
      <c r="T20">
        <v>8</v>
      </c>
      <c r="U20" s="3">
        <f t="shared" ca="1" si="1"/>
        <v>2.4328928567514136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2.6251249045283225</v>
      </c>
      <c r="T21">
        <v>9</v>
      </c>
      <c r="U21" s="3">
        <f t="shared" ca="1" si="1"/>
        <v>2.6919325784056793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2.8734756952889686</v>
      </c>
      <c r="T22">
        <v>10</v>
      </c>
      <c r="U22" s="3">
        <f t="shared" ca="1" si="1"/>
        <v>2.9368512833837688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0.56210000000000004</v>
      </c>
      <c r="F23" s="40">
        <f t="shared" ca="1" si="4"/>
        <v>2.8105000000000026E-2</v>
      </c>
      <c r="G23" s="40">
        <f t="shared" ca="1" si="4"/>
        <v>0.533995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3.1221710451031068</v>
      </c>
      <c r="T23">
        <v>11</v>
      </c>
      <c r="U23" s="3">
        <f t="shared" ca="1" si="1"/>
        <v>3.1980795575484313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0.20790000000000003</v>
      </c>
      <c r="F24" s="40">
        <f t="shared" ca="1" si="4"/>
        <v>5.1975000000000101E-4</v>
      </c>
      <c r="G24" s="40">
        <f t="shared" ca="1" si="4"/>
        <v>1.9750500000000022E-2</v>
      </c>
      <c r="H24" s="40">
        <f t="shared" ca="1" si="4"/>
        <v>0.18762975000000001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3.3627814610304303</v>
      </c>
      <c r="T24">
        <v>12</v>
      </c>
      <c r="U24" s="3">
        <f t="shared" ca="1" si="1"/>
        <v>3.4441426487628841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0.23</v>
      </c>
      <c r="F25" s="40">
        <f t="shared" ca="1" si="4"/>
        <v>2.8750000000000075E-5</v>
      </c>
      <c r="G25" s="40">
        <f t="shared" ca="1" si="4"/>
        <v>1.6387500000000026E-3</v>
      </c>
      <c r="H25" s="40">
        <f t="shared" ca="1" si="4"/>
        <v>3.1136250000000032E-2</v>
      </c>
      <c r="I25" s="40">
        <f t="shared" ca="1" si="4"/>
        <v>0.19719624999999999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3.6066512348729369</v>
      </c>
      <c r="T25">
        <v>13</v>
      </c>
      <c r="U25" s="3">
        <f t="shared" ca="1" si="1"/>
        <v>3.6951855620781755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3.8529816825670333</v>
      </c>
      <c r="T26" s="20">
        <v>14</v>
      </c>
      <c r="U26" s="3">
        <f t="shared" ca="1" si="1"/>
        <v>3.9475648306406801</v>
      </c>
    </row>
    <row r="27" spans="1:21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4.0984740217473261</v>
      </c>
      <c r="T27">
        <v>15</v>
      </c>
      <c r="U27" s="3">
        <f t="shared" ca="1" si="1"/>
        <v>4.1978865177892359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4.3436101538858063</v>
      </c>
      <c r="T28">
        <v>16</v>
      </c>
      <c r="U28" s="3">
        <f t="shared" ca="1" si="1"/>
        <v>4.4505464076617391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4.5880964402897089</v>
      </c>
      <c r="T29">
        <v>17</v>
      </c>
      <c r="U29" s="3">
        <f t="shared" ca="1" si="1"/>
        <v>4.701087510085932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4.8330793100848766</v>
      </c>
      <c r="T30">
        <v>18</v>
      </c>
      <c r="U30" s="3">
        <f t="shared" ca="1" si="1"/>
        <v>4.9524840703076194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5.0782885297081277</v>
      </c>
      <c r="T31">
        <v>19</v>
      </c>
      <c r="U31" s="3">
        <f t="shared" ca="1" si="1"/>
        <v>5.2039421757842517</v>
      </c>
    </row>
    <row r="32" spans="1:21">
      <c r="E32" t="s">
        <v>46</v>
      </c>
      <c r="F32" s="48">
        <f t="shared" ref="F32:N32" ca="1" si="5">SUM(F22:F30)</f>
        <v>2.8653500000000026E-2</v>
      </c>
      <c r="G32" s="48">
        <f t="shared" ca="1" si="5"/>
        <v>0.55538425000000002</v>
      </c>
      <c r="H32" s="48">
        <f t="shared" ca="1" si="5"/>
        <v>0.21876600000000004</v>
      </c>
      <c r="I32" s="48">
        <f ca="1">SUM(I22:I30)</f>
        <v>0.19719624999999999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5.3233566566488992</v>
      </c>
      <c r="T32">
        <v>20</v>
      </c>
      <c r="U32" s="3">
        <f t="shared" ca="1" si="1"/>
        <v>5.4551140433635634</v>
      </c>
    </row>
    <row r="33" spans="1:21">
      <c r="E33" t="s">
        <v>47</v>
      </c>
      <c r="F33" s="19">
        <f ca="1">F21*F32+G21*G32+H21*H32+I21*I32+J32*J21+K32*K21+L32*L21+M32*M21+N32*N21</f>
        <v>1.5845050000000001</v>
      </c>
      <c r="I33" s="44"/>
      <c r="J33" s="44"/>
      <c r="K33" s="40"/>
      <c r="O33" s="40"/>
      <c r="P33" s="1"/>
      <c r="Q33">
        <v>21</v>
      </c>
      <c r="R33" s="3">
        <f t="shared" ca="1" si="3"/>
        <v>5.5683603569739253</v>
      </c>
      <c r="T33">
        <v>21</v>
      </c>
      <c r="U33" s="3">
        <f t="shared" ca="1" si="1"/>
        <v>5.7066279703506071</v>
      </c>
    </row>
    <row r="34" spans="1:21">
      <c r="K34" s="40"/>
      <c r="O34" s="44"/>
      <c r="Q34">
        <v>22</v>
      </c>
      <c r="R34" s="3">
        <f t="shared" ca="1" si="3"/>
        <v>5.8133254733246522</v>
      </c>
      <c r="T34">
        <v>22</v>
      </c>
      <c r="U34" s="3">
        <f t="shared" ca="1" si="1"/>
        <v>5.9578404230220281</v>
      </c>
    </row>
    <row r="35" spans="1:21">
      <c r="Q35">
        <v>23</v>
      </c>
      <c r="R35" s="3">
        <f t="shared" ca="1" si="3"/>
        <v>6.0583573730425426</v>
      </c>
      <c r="T35">
        <v>23</v>
      </c>
      <c r="U35" s="3">
        <f t="shared" ca="1" si="1"/>
        <v>6.2091911283847265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6.303405523675977</v>
      </c>
      <c r="T36">
        <v>24</v>
      </c>
      <c r="U36" s="3">
        <f t="shared" ca="1" si="1"/>
        <v>6.4605341582672864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6.5484318422463783</v>
      </c>
      <c r="T37">
        <v>25</v>
      </c>
      <c r="U37" s="3">
        <f t="shared" ca="1" si="1"/>
        <v>6.7118398245228654</v>
      </c>
    </row>
    <row r="38" spans="1:21">
      <c r="D38" s="44" t="s">
        <v>156</v>
      </c>
      <c r="E38" s="40">
        <f ca="1">F17*F32</f>
        <v>2.4977029300815051E-5</v>
      </c>
      <c r="F38" s="40">
        <f ca="1">F17*G32+G17*F32</f>
        <v>3.102849778382019E-3</v>
      </c>
      <c r="G38" s="40">
        <f ca="1">F17*H32+G17*G32+H17*F32</f>
        <v>6.5463787628935469E-2</v>
      </c>
      <c r="H38" s="40">
        <f ca="1">F17*I32+G17*H32+H17*G32+I17*F32</f>
        <v>0.30759335025061502</v>
      </c>
      <c r="I38" s="40">
        <f ca="1">F17*J32+G17*I32+H17*H32+I17*G32+J17*F32</f>
        <v>0.25225607217978963</v>
      </c>
      <c r="J38" s="40">
        <f ca="1">F17*K32+G17*J32+H17*I32+I17*H32+J17*G32+K17*F32</f>
        <v>0.25117134498153992</v>
      </c>
      <c r="K38" s="40">
        <f ca="1">F17*L32+G17*K32+H17*J32+I17*I32+J17*H32+K17*G32+L17*F32</f>
        <v>8.3178816475016681E-2</v>
      </c>
      <c r="L38" s="1">
        <f ca="1">F17*M32+G17*L32+H17*K32+I17*J32+J17*I32+K17*H32+L17*G32+M17*F32</f>
        <v>3.7208801676420614E-2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1.0000000000000002</v>
      </c>
      <c r="Q38">
        <v>26</v>
      </c>
      <c r="R38" s="3">
        <f t="shared" ca="1" si="3"/>
        <v>6.7934504699711908</v>
      </c>
      <c r="T38">
        <v>26</v>
      </c>
      <c r="U38" s="3">
        <f t="shared" ca="1" si="1"/>
        <v>6.9631945658346988</v>
      </c>
    </row>
    <row r="39" spans="1:21">
      <c r="D39" s="24" t="s">
        <v>47</v>
      </c>
      <c r="E39" s="3">
        <f ca="1">E37*E38+F37*F38+G37*G38+H37*H38+I37*I38+J37*J38+K37*K38+L37*L38+M37*M38+(1*B29)</f>
        <v>4.0812260000000009</v>
      </c>
      <c r="Q39">
        <v>27</v>
      </c>
      <c r="R39" s="3">
        <f t="shared" ca="1" si="3"/>
        <v>7.0384691898006633</v>
      </c>
      <c r="T39">
        <v>27</v>
      </c>
      <c r="U39" s="3">
        <f t="shared" ca="1" si="1"/>
        <v>7.214506004163467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7.2834959581014491</v>
      </c>
      <c r="T40">
        <v>28</v>
      </c>
      <c r="U40" s="3">
        <f t="shared" ca="1" si="1"/>
        <v>7.4658393604823567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7.5285230855527994</v>
      </c>
      <c r="T41">
        <v>29</v>
      </c>
      <c r="U41" s="3">
        <f t="shared" ca="1" si="1"/>
        <v>7.7171693877916558</v>
      </c>
    </row>
    <row r="42" spans="1:21">
      <c r="A42" t="s">
        <v>151</v>
      </c>
      <c r="Q42">
        <v>30</v>
      </c>
      <c r="R42" s="3">
        <f t="shared" ca="1" si="3"/>
        <v>7.7735471822668902</v>
      </c>
      <c r="T42">
        <v>30</v>
      </c>
      <c r="U42" s="3">
        <f t="shared" ca="1" si="1"/>
        <v>7.9684947843567411</v>
      </c>
    </row>
    <row r="43" spans="1:21">
      <c r="Q43">
        <v>31</v>
      </c>
      <c r="R43" s="3">
        <f t="shared" ca="1" si="3"/>
        <v>8.0185706489547925</v>
      </c>
      <c r="T43">
        <v>31</v>
      </c>
      <c r="U43" s="3">
        <f t="shared" ca="1" si="1"/>
        <v>8.2198271282524473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8.2635946271188541</v>
      </c>
      <c r="T44">
        <v>32</v>
      </c>
      <c r="U44" s="3">
        <f t="shared" ca="1" si="1"/>
        <v>8.4711532299209011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8.5086194670502291</v>
      </c>
      <c r="T45">
        <v>33</v>
      </c>
      <c r="U45" s="3">
        <f t="shared" ref="U45:U76" ca="1" si="7">(1+U44*$F$80+U43*$G$80+U42*$H$80+U41*$I$80+U40*$J$80+U39*$K$80+U38*$L$80+U37*$M$80)/(1-$E$80)</f>
        <v>8.7224827498580151</v>
      </c>
    </row>
    <row r="46" spans="1:21">
      <c r="A46" t="s">
        <v>150</v>
      </c>
      <c r="B46" s="2">
        <f ca="1">Data!C227</f>
        <v>0.26999999999999996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8.7536441479187417</v>
      </c>
      <c r="T46">
        <v>34</v>
      </c>
      <c r="U46" s="3">
        <f t="shared" ca="1" si="7"/>
        <v>8.9738114894226051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0.60589999999999999</v>
      </c>
      <c r="F47" s="40">
        <f t="shared" ca="1" si="8"/>
        <v>6.0590000000000054E-3</v>
      </c>
      <c r="G47" s="40">
        <f t="shared" ca="1" si="8"/>
        <v>0.59984099999999996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8.9986684512108983</v>
      </c>
      <c r="T47">
        <v>35</v>
      </c>
      <c r="U47" s="3">
        <f t="shared" ca="1" si="7"/>
        <v>9.2251396930510214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0.1241</v>
      </c>
      <c r="F48" s="40">
        <f t="shared" ca="1" si="8"/>
        <v>1.2410000000000023E-5</v>
      </c>
      <c r="G48" s="40">
        <f t="shared" ca="1" si="8"/>
        <v>2.4571800000000024E-3</v>
      </c>
      <c r="H48" s="40">
        <f t="shared" ca="1" si="8"/>
        <v>0.12163040999999999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9.2436927400410376</v>
      </c>
      <c r="T48">
        <v>36</v>
      </c>
      <c r="U48" s="3">
        <f t="shared" ca="1" si="7"/>
        <v>9.4764688654582958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0.26999999999999996</v>
      </c>
      <c r="F49" s="40">
        <f t="shared" ca="1" si="8"/>
        <v>2.700000000000007E-7</v>
      </c>
      <c r="G49" s="40">
        <f t="shared" ca="1" si="8"/>
        <v>8.0190000000000139E-5</v>
      </c>
      <c r="H49" s="40">
        <f t="shared" ca="1" si="8"/>
        <v>7.9388100000000045E-3</v>
      </c>
      <c r="I49" s="40">
        <f t="shared" ca="1" si="8"/>
        <v>0.26198072999999994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9.4887171358639737</v>
      </c>
      <c r="T49">
        <v>37</v>
      </c>
      <c r="U49" s="3">
        <f t="shared" ca="1" si="7"/>
        <v>9.7277971376829342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9.7337416103622889</v>
      </c>
      <c r="T50">
        <v>38</v>
      </c>
      <c r="U50" s="3">
        <f t="shared" ca="1" si="7"/>
        <v>9.9791259369448877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9.9787660431736516</v>
      </c>
      <c r="T51">
        <v>39</v>
      </c>
      <c r="U51" s="3">
        <f t="shared" ca="1" si="7"/>
        <v>10.230454582723313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10.22379043426546</v>
      </c>
      <c r="T52">
        <v>40</v>
      </c>
      <c r="U52" s="3">
        <f t="shared" ca="1" si="7"/>
        <v>10.481783172568367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10.468814832731288</v>
      </c>
      <c r="T53">
        <v>41</v>
      </c>
      <c r="U53" s="3">
        <f t="shared" ca="1" si="7"/>
        <v>10.733111895388376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10.713839247134411</v>
      </c>
      <c r="T54">
        <v>42</v>
      </c>
      <c r="U54" s="3">
        <f t="shared" ca="1" si="7"/>
        <v>10.98444048871486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10.958863666843829</v>
      </c>
      <c r="T55">
        <v>43</v>
      </c>
      <c r="U55" s="3">
        <f t="shared" ca="1" si="7"/>
        <v>11.235769162538181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6.0716800000000055E-3</v>
      </c>
      <c r="G56" s="48">
        <f t="shared" ca="1" si="9"/>
        <v>0.60237836999999994</v>
      </c>
      <c r="H56" s="48">
        <f t="shared" ca="1" si="9"/>
        <v>0.12956921999999998</v>
      </c>
      <c r="I56" s="48">
        <f t="shared" ca="1" si="9"/>
        <v>0.26198072999999994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0.99999999999999978</v>
      </c>
      <c r="P56" s="44"/>
      <c r="Q56">
        <v>44</v>
      </c>
      <c r="R56" s="3">
        <f t="shared" ca="1" si="6"/>
        <v>11.203888079411669</v>
      </c>
      <c r="T56">
        <v>44</v>
      </c>
      <c r="U56" s="3">
        <f t="shared" ca="1" si="7"/>
        <v>11.487097808605368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11.448912488048157</v>
      </c>
      <c r="T57">
        <v>45</v>
      </c>
      <c r="U57" s="3">
        <f t="shared" ca="1" si="7"/>
        <v>11.738426449940993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1.5148841600000013E-3</v>
      </c>
      <c r="G58" s="153">
        <f ca="1">G56*F57+F56*G57</f>
        <v>0.15485019915500001</v>
      </c>
      <c r="H58" s="153">
        <f ca="1">H56*F57+G56*G57</f>
        <v>0.4844124870749999</v>
      </c>
      <c r="I58" s="153">
        <f ca="1">I56*F57+H56*G57</f>
        <v>0.16260589174499995</v>
      </c>
      <c r="J58" s="153">
        <f ca="1">J56*F57+I56*G57</f>
        <v>0.19661653786499994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11.693936898688278</v>
      </c>
      <c r="T58">
        <v>46</v>
      </c>
      <c r="U58" s="3">
        <f t="shared" ca="1" si="7"/>
        <v>11.989755109217374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2.3979589999999993</v>
      </c>
      <c r="G59" s="200" t="s">
        <v>814</v>
      </c>
      <c r="H59" s="200">
        <f ca="1">F45*F56+G45*G56+H45*H56+I45*I56+J45*J56+K45*K56+L45*L56+M45*M56+N45*N56</f>
        <v>1.6474589999999998</v>
      </c>
      <c r="I59" s="40" t="s">
        <v>851</v>
      </c>
      <c r="J59">
        <f ca="1">F45*F58+G45*G58+H45*H58+I45*I58+J58*J45+K58*K45+L58*L45+M58*M45+N58*N45</f>
        <v>2.3979589999999993</v>
      </c>
      <c r="O59" s="44"/>
      <c r="P59" s="44"/>
      <c r="Q59">
        <v>47</v>
      </c>
      <c r="R59" s="3">
        <f t="shared" ca="1" si="6"/>
        <v>11.938961311283165</v>
      </c>
      <c r="T59">
        <v>47</v>
      </c>
      <c r="U59" s="3">
        <f t="shared" ca="1" si="7"/>
        <v>12.241083749947698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12.183985723937333</v>
      </c>
      <c r="T60">
        <v>48</v>
      </c>
      <c r="U60" s="3">
        <f t="shared" ca="1" si="7"/>
        <v>12.492412402871519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12.429010135584846</v>
      </c>
      <c r="T61">
        <v>49</v>
      </c>
      <c r="U61" s="3">
        <f t="shared" ca="1" si="7"/>
        <v>12.743741051018175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12.674034546955779</v>
      </c>
      <c r="T62">
        <v>50</v>
      </c>
      <c r="U62" s="3">
        <f t="shared" ca="1" si="7"/>
        <v>12.995069698991035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12.919058958681822</v>
      </c>
      <c r="T63">
        <v>51</v>
      </c>
      <c r="U63" s="3">
        <f t="shared" ca="1" si="7"/>
        <v>13.246398349337577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13.164083370607536</v>
      </c>
      <c r="T64">
        <v>52</v>
      </c>
      <c r="U64" s="3">
        <f t="shared" ca="1" si="7"/>
        <v>13.497726997043602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0.60589999999999999</v>
      </c>
      <c r="F65" s="40">
        <f t="shared" ca="1" si="10"/>
        <v>3.0295000000000027E-2</v>
      </c>
      <c r="G65" s="40">
        <f t="shared" ca="1" si="10"/>
        <v>0.57560499999999992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13.409107782470143</v>
      </c>
      <c r="T65">
        <v>53</v>
      </c>
      <c r="U65" s="3">
        <f t="shared" ca="1" si="7"/>
        <v>13.749055646582608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0.1241</v>
      </c>
      <c r="F66" s="40">
        <f t="shared" ca="1" si="10"/>
        <v>3.1025000000000058E-4</v>
      </c>
      <c r="G66" s="40">
        <f t="shared" ca="1" si="10"/>
        <v>1.178950000000001E-2</v>
      </c>
      <c r="H66" s="40">
        <f t="shared" ca="1" si="10"/>
        <v>0.11200025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13.654132194209907</v>
      </c>
      <c r="T66">
        <v>54</v>
      </c>
      <c r="U66" s="3">
        <f t="shared" ca="1" si="7"/>
        <v>14.000384295325993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0.26999999999999996</v>
      </c>
      <c r="F67" s="40">
        <f t="shared" ca="1" si="10"/>
        <v>3.3750000000000082E-5</v>
      </c>
      <c r="G67" s="40">
        <f t="shared" ca="1" si="10"/>
        <v>1.9237500000000029E-3</v>
      </c>
      <c r="H67" s="40">
        <f t="shared" ca="1" si="10"/>
        <v>3.6551250000000028E-2</v>
      </c>
      <c r="I67" s="40">
        <f t="shared" ca="1" si="10"/>
        <v>0.23149124999999993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13.899156605945162</v>
      </c>
      <c r="T67">
        <v>55</v>
      </c>
      <c r="U67" s="3">
        <f t="shared" ca="1" si="7"/>
        <v>14.251712944120641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14.144181017732047</v>
      </c>
      <c r="T68">
        <v>56</v>
      </c>
      <c r="U68" s="3">
        <f t="shared" ca="1" si="7"/>
        <v>14.503041593222099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14.389205429534492</v>
      </c>
      <c r="T69">
        <v>57</v>
      </c>
      <c r="U69" s="3">
        <f t="shared" ca="1" si="7"/>
        <v>14.754370241950275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14.634229841321961</v>
      </c>
      <c r="T70">
        <v>58</v>
      </c>
      <c r="U70" s="3">
        <f t="shared" ca="1" si="7"/>
        <v>15.005698890951992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14.879254253096471</v>
      </c>
      <c r="T71">
        <v>59</v>
      </c>
      <c r="U71" s="3">
        <f t="shared" ca="1" si="7"/>
        <v>15.257027539824307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15.124278664874071</v>
      </c>
      <c r="T72">
        <v>60</v>
      </c>
      <c r="U72" s="3">
        <f t="shared" ca="1" si="7"/>
        <v>15.508356188715332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15.369303076658175</v>
      </c>
      <c r="T73">
        <v>61</v>
      </c>
      <c r="U73" s="3">
        <f t="shared" ca="1" si="7"/>
        <v>15.759684837644865</v>
      </c>
    </row>
    <row r="74" spans="1:21">
      <c r="E74" t="s">
        <v>46</v>
      </c>
      <c r="F74" s="48">
        <f t="shared" ref="F74:N74" ca="1" si="11">SUM(F64:F72)</f>
        <v>3.0639000000000027E-2</v>
      </c>
      <c r="G74" s="48">
        <f t="shared" ca="1" si="11"/>
        <v>0.58931824999999993</v>
      </c>
      <c r="H74" s="48">
        <f t="shared" ca="1" si="11"/>
        <v>0.14855150000000003</v>
      </c>
      <c r="I74" s="48">
        <f t="shared" ca="1" si="11"/>
        <v>0.23149124999999993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15.61432748844277</v>
      </c>
      <c r="T74">
        <v>62</v>
      </c>
      <c r="U74" s="3">
        <f t="shared" ca="1" si="7"/>
        <v>16.01101348652206</v>
      </c>
    </row>
    <row r="75" spans="1:21">
      <c r="E75" t="s">
        <v>47</v>
      </c>
      <c r="F75" s="19">
        <f ca="1">F63*F74+G63*G74+H63*H74+I63*I74+J74*J63+K74*K63+L74*L63+M74*M63+N74*N63</f>
        <v>1.5808949999999997</v>
      </c>
      <c r="I75" s="44"/>
      <c r="J75" s="44"/>
      <c r="K75" s="40"/>
      <c r="O75" s="40"/>
      <c r="P75" s="1"/>
      <c r="Q75">
        <v>63</v>
      </c>
      <c r="R75" s="3">
        <f t="shared" ca="1" si="6"/>
        <v>15.859351900224931</v>
      </c>
      <c r="T75">
        <v>63</v>
      </c>
      <c r="U75" s="3">
        <f t="shared" ca="1" si="7"/>
        <v>16.262342135439781</v>
      </c>
    </row>
    <row r="76" spans="1:21">
      <c r="K76" s="40"/>
      <c r="O76" s="44"/>
      <c r="Q76">
        <v>64</v>
      </c>
      <c r="R76" s="3">
        <f t="shared" ca="1" si="6"/>
        <v>16.104376312005968</v>
      </c>
      <c r="T76">
        <v>64</v>
      </c>
      <c r="U76" s="3">
        <f t="shared" ca="1" si="7"/>
        <v>16.513670784336838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16.349400723787785</v>
      </c>
      <c r="T77">
        <v>65</v>
      </c>
      <c r="U77" s="3">
        <f t="shared" ref="U77:U108" ca="1" si="13">(1+U76*$F$80+U75*$G$80+U74*$H$80+U73*$I$80+U72*$J$80+U71*$K$80+U70*$L$80+U69*$M$80)/(1-$E$80)</f>
        <v>16.764999433238263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16.594425135570308</v>
      </c>
      <c r="T78">
        <v>66</v>
      </c>
      <c r="U78" s="3">
        <f t="shared" ca="1" si="13"/>
        <v>17.016328082144323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16.839449547352704</v>
      </c>
      <c r="T79">
        <v>67</v>
      </c>
      <c r="U79" s="3">
        <f t="shared" ca="1" si="13"/>
        <v>17.267656731043118</v>
      </c>
    </row>
    <row r="80" spans="1:21">
      <c r="D80" s="44" t="s">
        <v>156</v>
      </c>
      <c r="E80" s="40">
        <f ca="1">F58*F74</f>
        <v>4.6414535778240079E-5</v>
      </c>
      <c r="F80" s="40">
        <f ca="1">F58*G74+G58*F74</f>
        <v>5.6372041340339695E-3</v>
      </c>
      <c r="G80" s="40">
        <f ca="1">F58*H74+G58*G74+H58*F74</f>
        <v>0.10632300088396124</v>
      </c>
      <c r="H80" s="40">
        <f ca="1">F58*I74+G58*H74+H58*G74+I58*F74</f>
        <v>0.31380911286593915</v>
      </c>
      <c r="I80" s="40">
        <f ca="1">F58*J74+G58*I74+H58*H74+I58*G74+J58*F74</f>
        <v>0.20965742140536028</v>
      </c>
      <c r="J80" s="40">
        <f ca="1">F58*K74+G58*J74+H58*I74+I58*H74+J58*G74+K58*F74</f>
        <v>0.25216231529181837</v>
      </c>
      <c r="K80" s="40">
        <f ca="1">F58*L74+G58*K74+H58*J74+I58*I74+J58*H74+K58*G74+L58*F74</f>
        <v>6.6849522762067251E-2</v>
      </c>
      <c r="L80" s="1">
        <f ca="1">F58*M74+G58*L74+H58*K74+I58*J74+J58*I74+K58*H74+L58*G74+M58*F74</f>
        <v>4.5515008121041152E-2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17.084473959134773</v>
      </c>
      <c r="T80">
        <v>68</v>
      </c>
      <c r="U80" s="3">
        <f t="shared" ca="1" si="13"/>
        <v>17.518985379947871</v>
      </c>
    </row>
    <row r="81" spans="1:21">
      <c r="D81" s="24" t="s">
        <v>47</v>
      </c>
      <c r="E81" s="3">
        <f ca="1">E79*E80+F79*F80+G79*G80+H79*H80+I79*I80+J79*J80+K79*K80+L79*L80+M79*M80+(1*B70)</f>
        <v>3.9788539999999988</v>
      </c>
      <c r="Q81">
        <v>69</v>
      </c>
      <c r="R81" s="3">
        <f t="shared" ca="1" si="12"/>
        <v>17.329498370916784</v>
      </c>
      <c r="T81">
        <v>69</v>
      </c>
      <c r="U81" s="3">
        <f t="shared" ca="1" si="13"/>
        <v>17.770314028849377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17.574522782698924</v>
      </c>
      <c r="T82">
        <v>70</v>
      </c>
      <c r="U82" s="3">
        <f t="shared" ca="1" si="13"/>
        <v>18.021642677751753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17.819547194481128</v>
      </c>
      <c r="T83">
        <v>71</v>
      </c>
      <c r="U83" s="3">
        <f t="shared" ca="1" si="13"/>
        <v>18.272971326654655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18.064571606263296</v>
      </c>
      <c r="T84">
        <v>72</v>
      </c>
      <c r="U84" s="3">
        <f t="shared" ca="1" si="13"/>
        <v>18.524299975556552</v>
      </c>
    </row>
    <row r="85" spans="1:21">
      <c r="A85" s="44"/>
      <c r="B85" s="44"/>
      <c r="C85" s="44"/>
      <c r="Q85">
        <v>73</v>
      </c>
      <c r="R85" s="3">
        <f t="shared" ca="1" si="12"/>
        <v>18.309596018045422</v>
      </c>
      <c r="T85">
        <v>73</v>
      </c>
      <c r="U85" s="3">
        <f t="shared" ca="1" si="13"/>
        <v>18.775628624459333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18.554620429827555</v>
      </c>
      <c r="T86">
        <v>74</v>
      </c>
      <c r="U86" s="3">
        <f t="shared" ca="1" si="13"/>
        <v>19.026957273361599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18.799644841609705</v>
      </c>
      <c r="T87">
        <v>75</v>
      </c>
      <c r="U87" s="3">
        <f t="shared" ca="1" si="13"/>
        <v>19.278285922264025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19.044669253391859</v>
      </c>
      <c r="T88">
        <v>76</v>
      </c>
      <c r="U88" s="3">
        <f t="shared" ca="1" si="13"/>
        <v>19.529614571166512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19.289693665174006</v>
      </c>
      <c r="T89">
        <v>77</v>
      </c>
      <c r="U89" s="3">
        <f t="shared" ca="1" si="13"/>
        <v>19.780943220068856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19.534718076956146</v>
      </c>
      <c r="T90">
        <v>78</v>
      </c>
      <c r="U90" s="3">
        <f t="shared" ca="1" si="13"/>
        <v>20.032271868971332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19.7797424887383</v>
      </c>
      <c r="T91">
        <v>79</v>
      </c>
      <c r="U91" s="3">
        <f t="shared" ca="1" si="13"/>
        <v>20.28360051787373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20.024766900520444</v>
      </c>
      <c r="T92">
        <v>80</v>
      </c>
      <c r="U92" s="3">
        <f t="shared" ca="1" si="13"/>
        <v>20.534929166776148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20.269791312302587</v>
      </c>
      <c r="T93">
        <v>81</v>
      </c>
      <c r="U93" s="3">
        <f t="shared" ca="1" si="13"/>
        <v>20.786257815678582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20.514815724084738</v>
      </c>
      <c r="T94">
        <v>82</v>
      </c>
      <c r="U94" s="3">
        <f t="shared" ca="1" si="13"/>
        <v>21.037586464580997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20.759840135866884</v>
      </c>
      <c r="T95">
        <v>83</v>
      </c>
      <c r="U95" s="3">
        <f t="shared" ca="1" si="13"/>
        <v>21.288915113483419</v>
      </c>
    </row>
    <row r="96" spans="1:21">
      <c r="Q96">
        <v>84</v>
      </c>
      <c r="R96" s="3">
        <f t="shared" ca="1" si="12"/>
        <v>21.004864547649031</v>
      </c>
      <c r="T96">
        <v>84</v>
      </c>
      <c r="U96" s="3">
        <f t="shared" ca="1" si="13"/>
        <v>21.540243762385838</v>
      </c>
    </row>
    <row r="97" spans="17:21">
      <c r="Q97">
        <v>85</v>
      </c>
      <c r="R97" s="3">
        <f t="shared" ca="1" si="12"/>
        <v>21.249888959431171</v>
      </c>
      <c r="T97">
        <v>85</v>
      </c>
      <c r="U97" s="3">
        <f t="shared" ca="1" si="13"/>
        <v>21.791572411288264</v>
      </c>
    </row>
    <row r="98" spans="17:21">
      <c r="Q98">
        <v>86</v>
      </c>
      <c r="R98" s="3">
        <f t="shared" ca="1" si="12"/>
        <v>21.494913371213322</v>
      </c>
      <c r="T98">
        <v>86</v>
      </c>
      <c r="U98" s="3">
        <f t="shared" ca="1" si="13"/>
        <v>22.04290106019068</v>
      </c>
    </row>
    <row r="99" spans="17:21">
      <c r="Q99">
        <v>87</v>
      </c>
      <c r="R99" s="3">
        <f t="shared" ca="1" si="12"/>
        <v>21.739937782995472</v>
      </c>
      <c r="T99">
        <v>87</v>
      </c>
      <c r="U99" s="3">
        <f t="shared" ca="1" si="13"/>
        <v>22.294229709093102</v>
      </c>
    </row>
    <row r="100" spans="17:21">
      <c r="Q100">
        <v>88</v>
      </c>
      <c r="R100" s="3">
        <f t="shared" ca="1" si="12"/>
        <v>21.984962194777616</v>
      </c>
      <c r="T100">
        <v>88</v>
      </c>
      <c r="U100" s="3">
        <f t="shared" ca="1" si="13"/>
        <v>22.545558357995521</v>
      </c>
    </row>
    <row r="101" spans="17:21">
      <c r="Q101">
        <v>89</v>
      </c>
      <c r="R101" s="3">
        <f t="shared" ca="1" si="12"/>
        <v>22.229986606559766</v>
      </c>
      <c r="T101">
        <v>89</v>
      </c>
      <c r="U101" s="3">
        <f t="shared" ca="1" si="13"/>
        <v>22.796887006897943</v>
      </c>
    </row>
    <row r="102" spans="17:21">
      <c r="Q102">
        <v>90</v>
      </c>
      <c r="R102" s="3">
        <f t="shared" ca="1" si="12"/>
        <v>22.47501101834191</v>
      </c>
      <c r="T102">
        <v>90</v>
      </c>
      <c r="U102" s="3">
        <f t="shared" ca="1" si="13"/>
        <v>23.048215655800366</v>
      </c>
    </row>
    <row r="103" spans="17:21">
      <c r="Q103">
        <v>91</v>
      </c>
      <c r="R103" s="3">
        <f t="shared" ca="1" si="12"/>
        <v>22.720035430124057</v>
      </c>
      <c r="T103">
        <v>91</v>
      </c>
      <c r="U103" s="3">
        <f t="shared" ca="1" si="13"/>
        <v>23.299544304702785</v>
      </c>
    </row>
    <row r="104" spans="17:21">
      <c r="Q104">
        <v>92</v>
      </c>
      <c r="R104" s="3">
        <f t="shared" ca="1" si="12"/>
        <v>22.965059841906204</v>
      </c>
      <c r="T104">
        <v>92</v>
      </c>
      <c r="U104" s="3">
        <f t="shared" ca="1" si="13"/>
        <v>23.550872953605204</v>
      </c>
    </row>
    <row r="105" spans="17:21">
      <c r="Q105">
        <v>93</v>
      </c>
      <c r="R105" s="3">
        <f t="shared" ca="1" si="12"/>
        <v>23.21008425368835</v>
      </c>
      <c r="T105">
        <v>93</v>
      </c>
      <c r="U105" s="3">
        <f t="shared" ca="1" si="13"/>
        <v>23.80220160250763</v>
      </c>
    </row>
    <row r="106" spans="17:21">
      <c r="Q106">
        <v>94</v>
      </c>
      <c r="R106" s="3">
        <f t="shared" ca="1" si="12"/>
        <v>23.455108665470501</v>
      </c>
      <c r="T106">
        <v>94</v>
      </c>
      <c r="U106" s="3">
        <f t="shared" ca="1" si="13"/>
        <v>24.053530251410049</v>
      </c>
    </row>
    <row r="107" spans="17:21">
      <c r="Q107">
        <v>95</v>
      </c>
      <c r="R107" s="3">
        <f t="shared" ca="1" si="12"/>
        <v>23.700133077252644</v>
      </c>
      <c r="T107">
        <v>95</v>
      </c>
      <c r="U107" s="3">
        <f t="shared" ca="1" si="13"/>
        <v>24.304858900312471</v>
      </c>
    </row>
    <row r="108" spans="17:21">
      <c r="Q108">
        <v>96</v>
      </c>
      <c r="R108" s="3">
        <f t="shared" ca="1" si="12"/>
        <v>23.945157489034791</v>
      </c>
      <c r="T108">
        <v>96</v>
      </c>
      <c r="U108" s="3">
        <f t="shared" ca="1" si="13"/>
        <v>24.556187549214886</v>
      </c>
    </row>
    <row r="109" spans="17:21">
      <c r="Q109">
        <v>97</v>
      </c>
      <c r="R109" s="3">
        <f ca="1">(1+R108*$F$38+R107*$G$38+R106*$H$38+R105*$I$38+R104*$J$38+R103*$K$38+R102*$L$38+R101*$M$38)/(1-$E$38)</f>
        <v>24.190181900816938</v>
      </c>
      <c r="T109">
        <v>97</v>
      </c>
      <c r="U109" s="3">
        <f ca="1">(1+U108*$F$80+U107*$G$80+U106*$H$80+U105*$I$80+U104*$J$80+U103*$K$80+U102*$L$80+U101*$M$80)/(1-$E$80)</f>
        <v>24.807516198117309</v>
      </c>
    </row>
    <row r="110" spans="17:21">
      <c r="Q110">
        <v>98</v>
      </c>
      <c r="R110" s="3">
        <f ca="1">(1+R109*$F$38+R108*$G$38+R107*$H$38+R106*$I$38+R105*$J$38+R104*$K$38+R103*$L$38+R102*$M$38)/(1-$E$38)</f>
        <v>24.435206312599089</v>
      </c>
      <c r="T110">
        <v>98</v>
      </c>
      <c r="U110" s="3">
        <f ca="1">(1+U109*$F$80+U108*$G$80+U107*$H$80+U106*$I$80+U105*$J$80+U104*$K$80+U103*$L$80+U102*$M$80)/(1-$E$80)</f>
        <v>25.058844847019731</v>
      </c>
    </row>
    <row r="111" spans="17:21">
      <c r="Q111">
        <v>99</v>
      </c>
      <c r="R111" s="3">
        <f ca="1">(1+R110*$F$38+R109*$G$38+R108*$H$38+R107*$I$38+R106*$J$38+R105*$K$38+R104*$L$38+R103*$M$38)/(1-$E$38)</f>
        <v>24.680230724381232</v>
      </c>
      <c r="T111">
        <v>99</v>
      </c>
      <c r="U111" s="3">
        <f ca="1">(1+U110*$F$80+U109*$G$80+U108*$H$80+U107*$I$80+U106*$J$80+U105*$K$80+U104*$L$80+U103*$M$80)/(1-$E$80)</f>
        <v>25.31017349592215</v>
      </c>
    </row>
    <row r="112" spans="17:21">
      <c r="Q112">
        <v>100</v>
      </c>
      <c r="R112" s="3">
        <f ca="1">(1+R111*$F$38+R110*$G$38+R109*$H$38+R108*$I$38+R107*$J$38+R106*$K$38+R105*$L$38+R104*$M$38)/(1-$E$38)</f>
        <v>24.925255136163383</v>
      </c>
      <c r="T112">
        <v>100</v>
      </c>
      <c r="U112" s="3">
        <f ca="1">(1+U111*$F$80+U110*$G$80+U109*$H$80+U108*$I$80+U107*$J$80+U106*$K$80+U105*$L$80+U104*$M$80)/(1-$E$80)</f>
        <v>25.561502144824573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909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2020-09-21T18:19:55Z</dcterms:modified>
</cp:coreProperties>
</file>