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百度云同步盘\0 My paper\2019 Point queue -X and BPR-X\BPR-X calibration code\BPR-X learning\"/>
    </mc:Choice>
  </mc:AlternateContent>
  <bookViews>
    <workbookView xWindow="22935" yWindow="-105" windowWidth="23250" windowHeight="12570" activeTab="1"/>
  </bookViews>
  <sheets>
    <sheet name="Overview" sheetId="6" r:id="rId1"/>
    <sheet name="Results" sheetId="12" r:id="rId2"/>
    <sheet name="Cubic form-L137" sheetId="10" r:id="rId3"/>
    <sheet name="L137-0105" sheetId="11" r:id="rId4"/>
    <sheet name="Cubic form-L78" sheetId="4" r:id="rId5"/>
    <sheet name="L78-0105" sheetId="3" r:id="rId6"/>
    <sheet name="Cubic form-L84" sheetId="1" r:id="rId7"/>
    <sheet name="L84-0105" sheetId="5" r:id="rId8"/>
    <sheet name="Cubic form-L139" sheetId="7" r:id="rId9"/>
    <sheet name="L139-0105" sheetId="9" r:id="rId10"/>
    <sheet name="Sheet1" sheetId="13" r:id="rId11"/>
  </sheets>
  <definedNames>
    <definedName name="_xlnm._FilterDatabase" localSheetId="5" hidden="1">'L78-0105'!$A$1:$I$289</definedName>
    <definedName name="solver_eng" localSheetId="6" hidden="1">1</definedName>
    <definedName name="solver_neg" localSheetId="6" hidden="1">1</definedName>
    <definedName name="solver_num" localSheetId="6" hidden="1">0</definedName>
    <definedName name="solver_opt" localSheetId="6" hidden="1">'Cubic form-L84'!#REF!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2" l="1"/>
  <c r="D7" i="12"/>
  <c r="R7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20" i="7"/>
  <c r="B14" i="7"/>
  <c r="B14" i="1"/>
  <c r="B14" i="4"/>
  <c r="B14" i="10"/>
  <c r="R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20" i="1"/>
  <c r="R8" i="4"/>
  <c r="F20" i="4"/>
  <c r="R7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20" i="4"/>
  <c r="B20" i="4"/>
  <c r="H20" i="4"/>
  <c r="F20" i="10"/>
  <c r="R7" i="10"/>
  <c r="H20" i="10" s="1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20" i="10"/>
  <c r="E4" i="12" l="1"/>
  <c r="E5" i="12"/>
  <c r="E6" i="12"/>
  <c r="E3" i="12"/>
  <c r="E7" i="12" s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" i="11"/>
  <c r="B9" i="4"/>
  <c r="B10" i="4" s="1"/>
  <c r="C10" i="4" s="1"/>
  <c r="F74" i="10"/>
  <c r="B74" i="10"/>
  <c r="F73" i="10"/>
  <c r="B73" i="10"/>
  <c r="F72" i="10"/>
  <c r="B72" i="10"/>
  <c r="F71" i="10"/>
  <c r="B71" i="10"/>
  <c r="F70" i="10"/>
  <c r="B70" i="10"/>
  <c r="F69" i="10"/>
  <c r="B69" i="10"/>
  <c r="F68" i="10"/>
  <c r="B68" i="10"/>
  <c r="G68" i="10" s="1"/>
  <c r="F67" i="10"/>
  <c r="B67" i="10"/>
  <c r="F66" i="10"/>
  <c r="B66" i="10"/>
  <c r="F65" i="10"/>
  <c r="B65" i="10"/>
  <c r="F64" i="10"/>
  <c r="B64" i="10"/>
  <c r="F63" i="10"/>
  <c r="B63" i="10"/>
  <c r="F62" i="10"/>
  <c r="B62" i="10"/>
  <c r="F61" i="10"/>
  <c r="B61" i="10"/>
  <c r="F60" i="10"/>
  <c r="B60" i="10"/>
  <c r="G60" i="10" s="1"/>
  <c r="F59" i="10"/>
  <c r="B59" i="10"/>
  <c r="F58" i="10"/>
  <c r="B58" i="10"/>
  <c r="F57" i="10"/>
  <c r="B57" i="10"/>
  <c r="F56" i="10"/>
  <c r="B56" i="10"/>
  <c r="F55" i="10"/>
  <c r="B55" i="10"/>
  <c r="F54" i="10"/>
  <c r="B54" i="10"/>
  <c r="F53" i="10"/>
  <c r="B53" i="10"/>
  <c r="F52" i="10"/>
  <c r="B52" i="10"/>
  <c r="F51" i="10"/>
  <c r="B51" i="10"/>
  <c r="G51" i="10" s="1"/>
  <c r="F50" i="10"/>
  <c r="B50" i="10"/>
  <c r="F49" i="10"/>
  <c r="B49" i="10"/>
  <c r="F48" i="10"/>
  <c r="B48" i="10"/>
  <c r="G48" i="10" s="1"/>
  <c r="F47" i="10"/>
  <c r="B47" i="10"/>
  <c r="G47" i="10" s="1"/>
  <c r="F46" i="10"/>
  <c r="B46" i="10"/>
  <c r="F45" i="10"/>
  <c r="B45" i="10"/>
  <c r="F44" i="10"/>
  <c r="B44" i="10"/>
  <c r="F43" i="10"/>
  <c r="B43" i="10"/>
  <c r="G43" i="10" s="1"/>
  <c r="F42" i="10"/>
  <c r="B42" i="10"/>
  <c r="F41" i="10"/>
  <c r="B41" i="10"/>
  <c r="F40" i="10"/>
  <c r="B40" i="10"/>
  <c r="F39" i="10"/>
  <c r="B39" i="10"/>
  <c r="F38" i="10"/>
  <c r="B38" i="10"/>
  <c r="F37" i="10"/>
  <c r="B37" i="10"/>
  <c r="F36" i="10"/>
  <c r="B36" i="10"/>
  <c r="F35" i="10"/>
  <c r="B35" i="10"/>
  <c r="F34" i="10"/>
  <c r="B34" i="10"/>
  <c r="G34" i="10" s="1"/>
  <c r="F33" i="10"/>
  <c r="B33" i="10"/>
  <c r="F32" i="10"/>
  <c r="B32" i="10"/>
  <c r="G31" i="10"/>
  <c r="F31" i="10"/>
  <c r="B31" i="10"/>
  <c r="F30" i="10"/>
  <c r="B30" i="10"/>
  <c r="F29" i="10"/>
  <c r="B29" i="10"/>
  <c r="F28" i="10"/>
  <c r="B28" i="10"/>
  <c r="F27" i="10"/>
  <c r="B27" i="10"/>
  <c r="F26" i="10"/>
  <c r="B26" i="10"/>
  <c r="F25" i="10"/>
  <c r="B25" i="10"/>
  <c r="F24" i="10"/>
  <c r="B24" i="10"/>
  <c r="F23" i="10"/>
  <c r="B23" i="10"/>
  <c r="G23" i="10" s="1"/>
  <c r="F22" i="10"/>
  <c r="B22" i="10"/>
  <c r="F21" i="10"/>
  <c r="R8" i="10" s="1"/>
  <c r="B21" i="10"/>
  <c r="B20" i="10"/>
  <c r="G20" i="10" s="1"/>
  <c r="B10" i="10"/>
  <c r="C10" i="10" s="1"/>
  <c r="B9" i="10"/>
  <c r="C8" i="10"/>
  <c r="C7" i="10"/>
  <c r="G33" i="10" s="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" i="9"/>
  <c r="F71" i="7"/>
  <c r="B71" i="7"/>
  <c r="F70" i="7"/>
  <c r="B70" i="7"/>
  <c r="F69" i="7"/>
  <c r="B69" i="7"/>
  <c r="F68" i="7"/>
  <c r="B68" i="7"/>
  <c r="F67" i="7"/>
  <c r="B67" i="7"/>
  <c r="F66" i="7"/>
  <c r="B66" i="7"/>
  <c r="F65" i="7"/>
  <c r="B65" i="7"/>
  <c r="F64" i="7"/>
  <c r="B64" i="7"/>
  <c r="F63" i="7"/>
  <c r="B63" i="7"/>
  <c r="F62" i="7"/>
  <c r="B62" i="7"/>
  <c r="F61" i="7"/>
  <c r="B61" i="7"/>
  <c r="F60" i="7"/>
  <c r="B60" i="7"/>
  <c r="F59" i="7"/>
  <c r="B59" i="7"/>
  <c r="F58" i="7"/>
  <c r="B58" i="7"/>
  <c r="F57" i="7"/>
  <c r="B57" i="7"/>
  <c r="F56" i="7"/>
  <c r="B56" i="7"/>
  <c r="F55" i="7"/>
  <c r="B55" i="7"/>
  <c r="F54" i="7"/>
  <c r="B54" i="7"/>
  <c r="F53" i="7"/>
  <c r="B53" i="7"/>
  <c r="F52" i="7"/>
  <c r="B52" i="7"/>
  <c r="F51" i="7"/>
  <c r="B51" i="7"/>
  <c r="F50" i="7"/>
  <c r="B50" i="7"/>
  <c r="F49" i="7"/>
  <c r="B49" i="7"/>
  <c r="F48" i="7"/>
  <c r="B48" i="7"/>
  <c r="F47" i="7"/>
  <c r="B47" i="7"/>
  <c r="F46" i="7"/>
  <c r="B46" i="7"/>
  <c r="F45" i="7"/>
  <c r="B45" i="7"/>
  <c r="F44" i="7"/>
  <c r="B44" i="7"/>
  <c r="F43" i="7"/>
  <c r="B43" i="7"/>
  <c r="G43" i="7" s="1"/>
  <c r="F42" i="7"/>
  <c r="B42" i="7"/>
  <c r="F41" i="7"/>
  <c r="B41" i="7"/>
  <c r="F40" i="7"/>
  <c r="B40" i="7"/>
  <c r="F39" i="7"/>
  <c r="B39" i="7"/>
  <c r="F38" i="7"/>
  <c r="B38" i="7"/>
  <c r="F37" i="7"/>
  <c r="B37" i="7"/>
  <c r="F36" i="7"/>
  <c r="B36" i="7"/>
  <c r="F35" i="7"/>
  <c r="B35" i="7"/>
  <c r="F34" i="7"/>
  <c r="B34" i="7"/>
  <c r="F33" i="7"/>
  <c r="B33" i="7"/>
  <c r="G33" i="7" s="1"/>
  <c r="F32" i="7"/>
  <c r="B32" i="7"/>
  <c r="F31" i="7"/>
  <c r="B31" i="7"/>
  <c r="F30" i="7"/>
  <c r="B30" i="7"/>
  <c r="F29" i="7"/>
  <c r="B29" i="7"/>
  <c r="F28" i="7"/>
  <c r="B28" i="7"/>
  <c r="F27" i="7"/>
  <c r="B27" i="7"/>
  <c r="F26" i="7"/>
  <c r="B26" i="7"/>
  <c r="F25" i="7"/>
  <c r="B25" i="7"/>
  <c r="F24" i="7"/>
  <c r="B24" i="7"/>
  <c r="F23" i="7"/>
  <c r="B23" i="7"/>
  <c r="F22" i="7"/>
  <c r="B22" i="7"/>
  <c r="F21" i="7"/>
  <c r="B21" i="7"/>
  <c r="F20" i="7"/>
  <c r="B20" i="7"/>
  <c r="B10" i="7"/>
  <c r="C10" i="7" s="1"/>
  <c r="B9" i="7"/>
  <c r="C8" i="7"/>
  <c r="H60" i="7"/>
  <c r="C7" i="7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" i="5"/>
  <c r="H68" i="4"/>
  <c r="H69" i="4"/>
  <c r="H70" i="4"/>
  <c r="H71" i="4"/>
  <c r="H72" i="4"/>
  <c r="H73" i="4"/>
  <c r="H74" i="4"/>
  <c r="H75" i="4"/>
  <c r="H76" i="4"/>
  <c r="H77" i="4"/>
  <c r="H78" i="4"/>
  <c r="H79" i="4"/>
  <c r="F68" i="4"/>
  <c r="F69" i="4"/>
  <c r="F70" i="4"/>
  <c r="F71" i="4"/>
  <c r="F72" i="4"/>
  <c r="F73" i="4"/>
  <c r="F74" i="4"/>
  <c r="F75" i="4"/>
  <c r="F76" i="4"/>
  <c r="F77" i="4"/>
  <c r="F78" i="4"/>
  <c r="F79" i="4"/>
  <c r="B68" i="4"/>
  <c r="B69" i="4"/>
  <c r="B70" i="4"/>
  <c r="B71" i="4"/>
  <c r="B72" i="4"/>
  <c r="B73" i="4"/>
  <c r="B74" i="4"/>
  <c r="B75" i="4"/>
  <c r="B76" i="4"/>
  <c r="B77" i="4"/>
  <c r="B78" i="4"/>
  <c r="B79" i="4"/>
  <c r="F67" i="4"/>
  <c r="B67" i="4"/>
  <c r="F66" i="4"/>
  <c r="B66" i="4"/>
  <c r="F65" i="4"/>
  <c r="B65" i="4"/>
  <c r="F64" i="4"/>
  <c r="B64" i="4"/>
  <c r="F63" i="4"/>
  <c r="B63" i="4"/>
  <c r="F62" i="4"/>
  <c r="B62" i="4"/>
  <c r="F61" i="4"/>
  <c r="B61" i="4"/>
  <c r="F60" i="4"/>
  <c r="B60" i="4"/>
  <c r="F59" i="4"/>
  <c r="B59" i="4"/>
  <c r="F58" i="4"/>
  <c r="B58" i="4"/>
  <c r="F57" i="4"/>
  <c r="B57" i="4"/>
  <c r="F56" i="4"/>
  <c r="B56" i="4"/>
  <c r="F55" i="4"/>
  <c r="B55" i="4"/>
  <c r="F54" i="4"/>
  <c r="B54" i="4"/>
  <c r="F53" i="4"/>
  <c r="B53" i="4"/>
  <c r="F52" i="4"/>
  <c r="B52" i="4"/>
  <c r="F51" i="4"/>
  <c r="B51" i="4"/>
  <c r="F50" i="4"/>
  <c r="B50" i="4"/>
  <c r="F49" i="4"/>
  <c r="B49" i="4"/>
  <c r="F48" i="4"/>
  <c r="B48" i="4"/>
  <c r="F47" i="4"/>
  <c r="B47" i="4"/>
  <c r="F46" i="4"/>
  <c r="B46" i="4"/>
  <c r="F45" i="4"/>
  <c r="B45" i="4"/>
  <c r="F44" i="4"/>
  <c r="B44" i="4"/>
  <c r="F43" i="4"/>
  <c r="B43" i="4"/>
  <c r="F42" i="4"/>
  <c r="B42" i="4"/>
  <c r="F41" i="4"/>
  <c r="B41" i="4"/>
  <c r="F40" i="4"/>
  <c r="B40" i="4"/>
  <c r="F39" i="4"/>
  <c r="B39" i="4"/>
  <c r="F38" i="4"/>
  <c r="B38" i="4"/>
  <c r="F37" i="4"/>
  <c r="B37" i="4"/>
  <c r="F36" i="4"/>
  <c r="B36" i="4"/>
  <c r="F35" i="4"/>
  <c r="B35" i="4"/>
  <c r="F34" i="4"/>
  <c r="B34" i="4"/>
  <c r="F33" i="4"/>
  <c r="B33" i="4"/>
  <c r="F32" i="4"/>
  <c r="B32" i="4"/>
  <c r="F31" i="4"/>
  <c r="B31" i="4"/>
  <c r="F30" i="4"/>
  <c r="B30" i="4"/>
  <c r="F29" i="4"/>
  <c r="B29" i="4"/>
  <c r="F28" i="4"/>
  <c r="B28" i="4"/>
  <c r="F27" i="4"/>
  <c r="B27" i="4"/>
  <c r="F26" i="4"/>
  <c r="B26" i="4"/>
  <c r="F25" i="4"/>
  <c r="B25" i="4"/>
  <c r="F24" i="4"/>
  <c r="B24" i="4"/>
  <c r="F23" i="4"/>
  <c r="B23" i="4"/>
  <c r="F22" i="4"/>
  <c r="B22" i="4"/>
  <c r="F21" i="4"/>
  <c r="B21" i="4"/>
  <c r="C8" i="4"/>
  <c r="H65" i="4"/>
  <c r="C7" i="4"/>
  <c r="G20" i="4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" i="3"/>
  <c r="G68" i="4" l="1"/>
  <c r="H44" i="7"/>
  <c r="G29" i="10"/>
  <c r="G41" i="10"/>
  <c r="G57" i="10"/>
  <c r="G65" i="10"/>
  <c r="G73" i="10"/>
  <c r="G22" i="10"/>
  <c r="G50" i="10"/>
  <c r="G49" i="10"/>
  <c r="G39" i="10"/>
  <c r="G32" i="10"/>
  <c r="G46" i="10"/>
  <c r="G58" i="10"/>
  <c r="G30" i="10"/>
  <c r="G37" i="10"/>
  <c r="G56" i="10"/>
  <c r="G66" i="10"/>
  <c r="G28" i="10"/>
  <c r="G44" i="10"/>
  <c r="G64" i="10"/>
  <c r="G74" i="10"/>
  <c r="G25" i="10"/>
  <c r="G42" i="10"/>
  <c r="G54" i="10"/>
  <c r="G72" i="10"/>
  <c r="G26" i="10"/>
  <c r="G40" i="10"/>
  <c r="G62" i="10"/>
  <c r="G21" i="10"/>
  <c r="G24" i="10"/>
  <c r="G36" i="10"/>
  <c r="G38" i="10"/>
  <c r="G52" i="10"/>
  <c r="G70" i="10"/>
  <c r="G67" i="7"/>
  <c r="G21" i="7"/>
  <c r="C11" i="7"/>
  <c r="B11" i="7" s="1"/>
  <c r="G30" i="7"/>
  <c r="H34" i="7"/>
  <c r="G37" i="7"/>
  <c r="G42" i="7"/>
  <c r="G51" i="7"/>
  <c r="G54" i="7"/>
  <c r="G64" i="7"/>
  <c r="H68" i="7"/>
  <c r="G23" i="7"/>
  <c r="G35" i="7"/>
  <c r="G52" i="7"/>
  <c r="G57" i="7"/>
  <c r="G69" i="7"/>
  <c r="G26" i="7"/>
  <c r="G31" i="7"/>
  <c r="G45" i="7"/>
  <c r="G65" i="7"/>
  <c r="G40" i="7"/>
  <c r="G39" i="7"/>
  <c r="G24" i="7"/>
  <c r="G36" i="7"/>
  <c r="G38" i="7"/>
  <c r="G48" i="7"/>
  <c r="H52" i="7"/>
  <c r="G58" i="7"/>
  <c r="G70" i="7"/>
  <c r="G62" i="7"/>
  <c r="G34" i="7"/>
  <c r="G41" i="7"/>
  <c r="G53" i="7"/>
  <c r="G68" i="7"/>
  <c r="G25" i="7"/>
  <c r="G22" i="7"/>
  <c r="H26" i="7"/>
  <c r="G32" i="7"/>
  <c r="G46" i="7"/>
  <c r="G56" i="7"/>
  <c r="G66" i="7"/>
  <c r="G28" i="7"/>
  <c r="G50" i="7"/>
  <c r="G59" i="7"/>
  <c r="G20" i="7"/>
  <c r="G27" i="7"/>
  <c r="G44" i="7"/>
  <c r="G49" i="7"/>
  <c r="G61" i="7"/>
  <c r="H32" i="10"/>
  <c r="H50" i="10"/>
  <c r="H58" i="10"/>
  <c r="H74" i="10"/>
  <c r="H23" i="10"/>
  <c r="H31" i="10"/>
  <c r="H41" i="10"/>
  <c r="H49" i="10"/>
  <c r="H57" i="10"/>
  <c r="H65" i="10"/>
  <c r="H73" i="10"/>
  <c r="H22" i="10"/>
  <c r="H30" i="10"/>
  <c r="H40" i="10"/>
  <c r="H48" i="10"/>
  <c r="G55" i="10"/>
  <c r="H56" i="10"/>
  <c r="G63" i="10"/>
  <c r="H64" i="10"/>
  <c r="G71" i="10"/>
  <c r="H72" i="10"/>
  <c r="H21" i="10"/>
  <c r="H29" i="10"/>
  <c r="H39" i="10"/>
  <c r="H47" i="10"/>
  <c r="H55" i="10"/>
  <c r="H63" i="10"/>
  <c r="H71" i="10"/>
  <c r="H42" i="10"/>
  <c r="G27" i="10"/>
  <c r="H28" i="10"/>
  <c r="G35" i="10"/>
  <c r="H36" i="10"/>
  <c r="H37" i="10"/>
  <c r="H38" i="10"/>
  <c r="G45" i="10"/>
  <c r="H46" i="10"/>
  <c r="G53" i="10"/>
  <c r="H54" i="10"/>
  <c r="G61" i="10"/>
  <c r="H62" i="10"/>
  <c r="G69" i="10"/>
  <c r="H70" i="10"/>
  <c r="H24" i="10"/>
  <c r="H27" i="10"/>
  <c r="H35" i="10"/>
  <c r="H45" i="10"/>
  <c r="H53" i="10"/>
  <c r="H61" i="10"/>
  <c r="H69" i="10"/>
  <c r="H66" i="10"/>
  <c r="H26" i="10"/>
  <c r="H34" i="10"/>
  <c r="H44" i="10"/>
  <c r="H52" i="10"/>
  <c r="G59" i="10"/>
  <c r="H60" i="10"/>
  <c r="G67" i="10"/>
  <c r="H68" i="10"/>
  <c r="C11" i="10"/>
  <c r="B11" i="10" s="1"/>
  <c r="H25" i="10"/>
  <c r="H33" i="10"/>
  <c r="H43" i="10"/>
  <c r="H51" i="10"/>
  <c r="H59" i="10"/>
  <c r="H67" i="10"/>
  <c r="H24" i="7"/>
  <c r="H32" i="7"/>
  <c r="H42" i="7"/>
  <c r="H50" i="7"/>
  <c r="H58" i="7"/>
  <c r="H66" i="7"/>
  <c r="H23" i="7"/>
  <c r="H31" i="7"/>
  <c r="H41" i="7"/>
  <c r="H49" i="7"/>
  <c r="H57" i="7"/>
  <c r="H65" i="7"/>
  <c r="H22" i="7"/>
  <c r="G29" i="7"/>
  <c r="H30" i="7"/>
  <c r="H40" i="7"/>
  <c r="G47" i="7"/>
  <c r="H48" i="7"/>
  <c r="G55" i="7"/>
  <c r="H56" i="7"/>
  <c r="G63" i="7"/>
  <c r="H64" i="7"/>
  <c r="G71" i="7"/>
  <c r="H21" i="7"/>
  <c r="H29" i="7"/>
  <c r="H39" i="7"/>
  <c r="H47" i="7"/>
  <c r="H55" i="7"/>
  <c r="H63" i="7"/>
  <c r="H71" i="7"/>
  <c r="H20" i="7"/>
  <c r="H28" i="7"/>
  <c r="H36" i="7"/>
  <c r="H37" i="7"/>
  <c r="H38" i="7"/>
  <c r="H46" i="7"/>
  <c r="H54" i="7"/>
  <c r="H62" i="7"/>
  <c r="H70" i="7"/>
  <c r="H27" i="7"/>
  <c r="H35" i="7"/>
  <c r="H45" i="7"/>
  <c r="H53" i="7"/>
  <c r="G60" i="7"/>
  <c r="H61" i="7"/>
  <c r="H69" i="7"/>
  <c r="H25" i="7"/>
  <c r="H33" i="7"/>
  <c r="H43" i="7"/>
  <c r="H51" i="7"/>
  <c r="H59" i="7"/>
  <c r="H67" i="7"/>
  <c r="G26" i="4"/>
  <c r="G44" i="4"/>
  <c r="G75" i="4"/>
  <c r="G21" i="4"/>
  <c r="G74" i="4"/>
  <c r="G34" i="4"/>
  <c r="G52" i="4"/>
  <c r="G37" i="4"/>
  <c r="G73" i="4"/>
  <c r="G60" i="4"/>
  <c r="G27" i="4"/>
  <c r="G35" i="4"/>
  <c r="G45" i="4"/>
  <c r="G72" i="4"/>
  <c r="G30" i="4"/>
  <c r="G56" i="4"/>
  <c r="G64" i="4"/>
  <c r="G71" i="4"/>
  <c r="G22" i="4"/>
  <c r="G48" i="4"/>
  <c r="G79" i="4"/>
  <c r="G25" i="4"/>
  <c r="G33" i="4"/>
  <c r="G43" i="4"/>
  <c r="G51" i="4"/>
  <c r="G59" i="4"/>
  <c r="G67" i="4"/>
  <c r="G78" i="4"/>
  <c r="G70" i="4"/>
  <c r="G28" i="4"/>
  <c r="G38" i="4"/>
  <c r="G46" i="4"/>
  <c r="G62" i="4"/>
  <c r="G69" i="4"/>
  <c r="G36" i="4"/>
  <c r="G54" i="4"/>
  <c r="G77" i="4"/>
  <c r="G76" i="4"/>
  <c r="G40" i="4"/>
  <c r="G29" i="4"/>
  <c r="G39" i="4"/>
  <c r="H48" i="4"/>
  <c r="H56" i="4"/>
  <c r="H21" i="4"/>
  <c r="H29" i="4"/>
  <c r="H39" i="4"/>
  <c r="H47" i="4"/>
  <c r="H55" i="4"/>
  <c r="H63" i="4"/>
  <c r="H40" i="4"/>
  <c r="G47" i="4"/>
  <c r="G55" i="4"/>
  <c r="H28" i="4"/>
  <c r="H36" i="4"/>
  <c r="H37" i="4"/>
  <c r="H38" i="4"/>
  <c r="H46" i="4"/>
  <c r="G53" i="4"/>
  <c r="H54" i="4"/>
  <c r="G61" i="4"/>
  <c r="H62" i="4"/>
  <c r="H22" i="4"/>
  <c r="H30" i="4"/>
  <c r="H64" i="4"/>
  <c r="H27" i="4"/>
  <c r="H35" i="4"/>
  <c r="H45" i="4"/>
  <c r="H53" i="4"/>
  <c r="H61" i="4"/>
  <c r="G63" i="4"/>
  <c r="H26" i="4"/>
  <c r="H34" i="4"/>
  <c r="H44" i="4"/>
  <c r="H52" i="4"/>
  <c r="H60" i="4"/>
  <c r="C11" i="4"/>
  <c r="B11" i="4" s="1"/>
  <c r="G24" i="4"/>
  <c r="H25" i="4"/>
  <c r="G32" i="4"/>
  <c r="H33" i="4"/>
  <c r="G42" i="4"/>
  <c r="H43" i="4"/>
  <c r="G50" i="4"/>
  <c r="H51" i="4"/>
  <c r="G58" i="4"/>
  <c r="H59" i="4"/>
  <c r="G66" i="4"/>
  <c r="H67" i="4"/>
  <c r="G31" i="4"/>
  <c r="G41" i="4"/>
  <c r="H42" i="4"/>
  <c r="G49" i="4"/>
  <c r="H50" i="4"/>
  <c r="G57" i="4"/>
  <c r="H58" i="4"/>
  <c r="G65" i="4"/>
  <c r="H66" i="4"/>
  <c r="G23" i="4"/>
  <c r="H24" i="4"/>
  <c r="H32" i="4"/>
  <c r="H23" i="4"/>
  <c r="H31" i="4"/>
  <c r="H41" i="4"/>
  <c r="H49" i="4"/>
  <c r="H57" i="4"/>
  <c r="I20" i="4" l="1"/>
  <c r="J20" i="4" s="1"/>
  <c r="R8" i="7"/>
  <c r="I35" i="7" s="1"/>
  <c r="J35" i="7" s="1"/>
  <c r="I68" i="10"/>
  <c r="J68" i="10" s="1"/>
  <c r="I60" i="10"/>
  <c r="J60" i="10" s="1"/>
  <c r="I52" i="10"/>
  <c r="J52" i="10" s="1"/>
  <c r="I44" i="10"/>
  <c r="J44" i="10" s="1"/>
  <c r="I34" i="10"/>
  <c r="J34" i="10" s="1"/>
  <c r="I26" i="10"/>
  <c r="J26" i="10" s="1"/>
  <c r="I69" i="10"/>
  <c r="J69" i="10" s="1"/>
  <c r="I61" i="10"/>
  <c r="J61" i="10" s="1"/>
  <c r="I53" i="10"/>
  <c r="J53" i="10" s="1"/>
  <c r="I45" i="10"/>
  <c r="J45" i="10" s="1"/>
  <c r="I35" i="10"/>
  <c r="J35" i="10" s="1"/>
  <c r="I27" i="10"/>
  <c r="J27" i="10" s="1"/>
  <c r="I33" i="10"/>
  <c r="J33" i="10" s="1"/>
  <c r="I70" i="10"/>
  <c r="J70" i="10" s="1"/>
  <c r="I62" i="10"/>
  <c r="J62" i="10" s="1"/>
  <c r="I54" i="10"/>
  <c r="J54" i="10" s="1"/>
  <c r="I46" i="10"/>
  <c r="J46" i="10" s="1"/>
  <c r="I38" i="10"/>
  <c r="J38" i="10" s="1"/>
  <c r="I37" i="10"/>
  <c r="J37" i="10" s="1"/>
  <c r="I36" i="10"/>
  <c r="J36" i="10" s="1"/>
  <c r="I28" i="10"/>
  <c r="J28" i="10" s="1"/>
  <c r="I20" i="10"/>
  <c r="J20" i="10" s="1"/>
  <c r="I43" i="10"/>
  <c r="J43" i="10" s="1"/>
  <c r="I71" i="10"/>
  <c r="J71" i="10" s="1"/>
  <c r="I63" i="10"/>
  <c r="J63" i="10" s="1"/>
  <c r="I55" i="10"/>
  <c r="J55" i="10" s="1"/>
  <c r="I47" i="10"/>
  <c r="J47" i="10" s="1"/>
  <c r="I39" i="10"/>
  <c r="J39" i="10" s="1"/>
  <c r="I29" i="10"/>
  <c r="J29" i="10" s="1"/>
  <c r="I21" i="10"/>
  <c r="J21" i="10" s="1"/>
  <c r="I51" i="10"/>
  <c r="J51" i="10" s="1"/>
  <c r="I72" i="10"/>
  <c r="J72" i="10" s="1"/>
  <c r="I64" i="10"/>
  <c r="J64" i="10" s="1"/>
  <c r="I56" i="10"/>
  <c r="J56" i="10" s="1"/>
  <c r="I48" i="10"/>
  <c r="J48" i="10" s="1"/>
  <c r="I40" i="10"/>
  <c r="J40" i="10" s="1"/>
  <c r="I30" i="10"/>
  <c r="J30" i="10" s="1"/>
  <c r="I22" i="10"/>
  <c r="J22" i="10" s="1"/>
  <c r="I73" i="10"/>
  <c r="J73" i="10" s="1"/>
  <c r="I65" i="10"/>
  <c r="J65" i="10" s="1"/>
  <c r="I57" i="10"/>
  <c r="J57" i="10" s="1"/>
  <c r="I49" i="10"/>
  <c r="J49" i="10" s="1"/>
  <c r="I41" i="10"/>
  <c r="J41" i="10" s="1"/>
  <c r="I31" i="10"/>
  <c r="J31" i="10" s="1"/>
  <c r="I23" i="10"/>
  <c r="J23" i="10" s="1"/>
  <c r="I74" i="10"/>
  <c r="J74" i="10" s="1"/>
  <c r="I66" i="10"/>
  <c r="J66" i="10" s="1"/>
  <c r="I58" i="10"/>
  <c r="J58" i="10" s="1"/>
  <c r="I50" i="10"/>
  <c r="J50" i="10" s="1"/>
  <c r="I42" i="10"/>
  <c r="J42" i="10" s="1"/>
  <c r="I32" i="10"/>
  <c r="J32" i="10" s="1"/>
  <c r="I24" i="10"/>
  <c r="J24" i="10" s="1"/>
  <c r="I67" i="10"/>
  <c r="J67" i="10" s="1"/>
  <c r="I59" i="10"/>
  <c r="J59" i="10" s="1"/>
  <c r="I25" i="10"/>
  <c r="J25" i="10" s="1"/>
  <c r="B9" i="1"/>
  <c r="F51" i="1"/>
  <c r="F49" i="1"/>
  <c r="P22" i="1"/>
  <c r="P21" i="1"/>
  <c r="F50" i="1"/>
  <c r="F52" i="1"/>
  <c r="B49" i="1"/>
  <c r="B50" i="1"/>
  <c r="B51" i="1"/>
  <c r="B52" i="1"/>
  <c r="I79" i="4" l="1"/>
  <c r="J79" i="4" s="1"/>
  <c r="I71" i="4"/>
  <c r="J71" i="4" s="1"/>
  <c r="I76" i="4"/>
  <c r="J76" i="4" s="1"/>
  <c r="I70" i="4"/>
  <c r="J70" i="4" s="1"/>
  <c r="I73" i="4"/>
  <c r="J73" i="4" s="1"/>
  <c r="I68" i="4"/>
  <c r="J68" i="4" s="1"/>
  <c r="I66" i="4"/>
  <c r="J66" i="4" s="1"/>
  <c r="I75" i="4"/>
  <c r="J75" i="4" s="1"/>
  <c r="I78" i="4"/>
  <c r="J78" i="4" s="1"/>
  <c r="I74" i="4"/>
  <c r="J74" i="4" s="1"/>
  <c r="I77" i="4"/>
  <c r="J77" i="4" s="1"/>
  <c r="I69" i="4"/>
  <c r="J69" i="4" s="1"/>
  <c r="I72" i="4"/>
  <c r="J72" i="4" s="1"/>
  <c r="I51" i="7"/>
  <c r="J51" i="7" s="1"/>
  <c r="I26" i="7"/>
  <c r="J26" i="7" s="1"/>
  <c r="I66" i="7"/>
  <c r="J66" i="7" s="1"/>
  <c r="I34" i="7"/>
  <c r="J34" i="7" s="1"/>
  <c r="I23" i="7"/>
  <c r="J23" i="7" s="1"/>
  <c r="I55" i="7"/>
  <c r="J55" i="7" s="1"/>
  <c r="I31" i="7"/>
  <c r="J31" i="7" s="1"/>
  <c r="I48" i="7"/>
  <c r="J48" i="7" s="1"/>
  <c r="I63" i="7"/>
  <c r="J63" i="7" s="1"/>
  <c r="I54" i="7"/>
  <c r="J54" i="7" s="1"/>
  <c r="I52" i="7"/>
  <c r="J52" i="7" s="1"/>
  <c r="I37" i="7"/>
  <c r="J37" i="7" s="1"/>
  <c r="I47" i="7"/>
  <c r="J47" i="7" s="1"/>
  <c r="I67" i="7"/>
  <c r="J67" i="7" s="1"/>
  <c r="I46" i="7"/>
  <c r="J46" i="7" s="1"/>
  <c r="I41" i="7"/>
  <c r="J41" i="7" s="1"/>
  <c r="I62" i="7"/>
  <c r="J62" i="7" s="1"/>
  <c r="I60" i="7"/>
  <c r="J60" i="7" s="1"/>
  <c r="I22" i="7"/>
  <c r="J22" i="7" s="1"/>
  <c r="I30" i="7"/>
  <c r="J30" i="7" s="1"/>
  <c r="I61" i="7"/>
  <c r="J61" i="7" s="1"/>
  <c r="I69" i="7"/>
  <c r="J69" i="7" s="1"/>
  <c r="I56" i="7"/>
  <c r="J56" i="7" s="1"/>
  <c r="I32" i="7"/>
  <c r="J32" i="7" s="1"/>
  <c r="I68" i="7"/>
  <c r="J68" i="7" s="1"/>
  <c r="I58" i="7"/>
  <c r="J58" i="7" s="1"/>
  <c r="I39" i="7"/>
  <c r="J39" i="7" s="1"/>
  <c r="I59" i="7"/>
  <c r="J59" i="7" s="1"/>
  <c r="I38" i="7"/>
  <c r="J38" i="7" s="1"/>
  <c r="I53" i="7"/>
  <c r="J53" i="7" s="1"/>
  <c r="I40" i="7"/>
  <c r="J40" i="7" s="1"/>
  <c r="I44" i="7"/>
  <c r="J44" i="7" s="1"/>
  <c r="I45" i="7"/>
  <c r="J45" i="7" s="1"/>
  <c r="I24" i="7"/>
  <c r="J24" i="7" s="1"/>
  <c r="I71" i="7"/>
  <c r="J71" i="7" s="1"/>
  <c r="I25" i="7"/>
  <c r="J25" i="7" s="1"/>
  <c r="I49" i="7"/>
  <c r="J49" i="7" s="1"/>
  <c r="I64" i="7"/>
  <c r="J64" i="7" s="1"/>
  <c r="I70" i="7"/>
  <c r="J70" i="7" s="1"/>
  <c r="I33" i="7"/>
  <c r="J33" i="7" s="1"/>
  <c r="I42" i="7"/>
  <c r="J42" i="7" s="1"/>
  <c r="I57" i="7"/>
  <c r="J57" i="7" s="1"/>
  <c r="I21" i="7"/>
  <c r="J21" i="7" s="1"/>
  <c r="I28" i="7"/>
  <c r="J28" i="7" s="1"/>
  <c r="I27" i="7"/>
  <c r="J27" i="7" s="1"/>
  <c r="I20" i="7"/>
  <c r="J20" i="7" s="1"/>
  <c r="I43" i="7"/>
  <c r="J43" i="7" s="1"/>
  <c r="I50" i="7"/>
  <c r="J50" i="7" s="1"/>
  <c r="I65" i="7"/>
  <c r="J65" i="7" s="1"/>
  <c r="I29" i="7"/>
  <c r="J29" i="7" s="1"/>
  <c r="I36" i="7"/>
  <c r="J36" i="7" s="1"/>
  <c r="I63" i="4"/>
  <c r="J63" i="4" s="1"/>
  <c r="I57" i="4"/>
  <c r="J57" i="4" s="1"/>
  <c r="I30" i="4"/>
  <c r="J30" i="4" s="1"/>
  <c r="I65" i="4"/>
  <c r="J65" i="4" s="1"/>
  <c r="I27" i="4"/>
  <c r="J27" i="4" s="1"/>
  <c r="I52" i="4"/>
  <c r="J52" i="4" s="1"/>
  <c r="I24" i="4"/>
  <c r="J24" i="4" s="1"/>
  <c r="I34" i="4"/>
  <c r="J34" i="4" s="1"/>
  <c r="I22" i="4"/>
  <c r="J22" i="4" s="1"/>
  <c r="I40" i="4"/>
  <c r="J40" i="4" s="1"/>
  <c r="I21" i="4"/>
  <c r="J21" i="4" s="1"/>
  <c r="I28" i="4"/>
  <c r="J28" i="4" s="1"/>
  <c r="I35" i="4"/>
  <c r="J35" i="4" s="1"/>
  <c r="I60" i="4"/>
  <c r="J60" i="4" s="1"/>
  <c r="I32" i="4"/>
  <c r="J32" i="4" s="1"/>
  <c r="I49" i="4"/>
  <c r="J49" i="4" s="1"/>
  <c r="I41" i="4"/>
  <c r="J41" i="4" s="1"/>
  <c r="I48" i="4"/>
  <c r="J48" i="4" s="1"/>
  <c r="I29" i="4"/>
  <c r="J29" i="4" s="1"/>
  <c r="I36" i="4"/>
  <c r="J36" i="4" s="1"/>
  <c r="I45" i="4"/>
  <c r="J45" i="4" s="1"/>
  <c r="I25" i="4"/>
  <c r="J25" i="4" s="1"/>
  <c r="I42" i="4"/>
  <c r="J42" i="4" s="1"/>
  <c r="I54" i="4"/>
  <c r="J54" i="4" s="1"/>
  <c r="I62" i="4"/>
  <c r="J62" i="4" s="1"/>
  <c r="I56" i="4"/>
  <c r="J56" i="4" s="1"/>
  <c r="I39" i="4"/>
  <c r="J39" i="4" s="1"/>
  <c r="I37" i="4"/>
  <c r="J37" i="4" s="1"/>
  <c r="I53" i="4"/>
  <c r="J53" i="4" s="1"/>
  <c r="I33" i="4"/>
  <c r="J33" i="4" s="1"/>
  <c r="I50" i="4"/>
  <c r="J50" i="4" s="1"/>
  <c r="I59" i="4"/>
  <c r="J59" i="4" s="1"/>
  <c r="I44" i="4"/>
  <c r="J44" i="4" s="1"/>
  <c r="I64" i="4"/>
  <c r="J64" i="4" s="1"/>
  <c r="I47" i="4"/>
  <c r="J47" i="4" s="1"/>
  <c r="I38" i="4"/>
  <c r="J38" i="4" s="1"/>
  <c r="I61" i="4"/>
  <c r="J61" i="4" s="1"/>
  <c r="I43" i="4"/>
  <c r="J43" i="4" s="1"/>
  <c r="I58" i="4"/>
  <c r="J58" i="4" s="1"/>
  <c r="I31" i="4"/>
  <c r="J31" i="4" s="1"/>
  <c r="I67" i="4"/>
  <c r="J67" i="4" s="1"/>
  <c r="I23" i="4"/>
  <c r="J23" i="4" s="1"/>
  <c r="I55" i="4"/>
  <c r="J55" i="4" s="1"/>
  <c r="I46" i="4"/>
  <c r="J46" i="4" s="1"/>
  <c r="I26" i="4"/>
  <c r="J26" i="4" s="1"/>
  <c r="I51" i="4"/>
  <c r="J51" i="4" s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B48" i="1" l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C8" i="1"/>
  <c r="C7" i="1"/>
  <c r="B10" i="1"/>
  <c r="C10" i="1" s="1"/>
  <c r="H53" i="1" l="1"/>
  <c r="H61" i="1"/>
  <c r="H69" i="1"/>
  <c r="H77" i="1"/>
  <c r="H54" i="1"/>
  <c r="H62" i="1"/>
  <c r="H70" i="1"/>
  <c r="H78" i="1"/>
  <c r="H55" i="1"/>
  <c r="H63" i="1"/>
  <c r="H71" i="1"/>
  <c r="H56" i="1"/>
  <c r="H64" i="1"/>
  <c r="H72" i="1"/>
  <c r="H68" i="1"/>
  <c r="H57" i="1"/>
  <c r="H65" i="1"/>
  <c r="H73" i="1"/>
  <c r="H76" i="1"/>
  <c r="H58" i="1"/>
  <c r="H66" i="1"/>
  <c r="H74" i="1"/>
  <c r="H60" i="1"/>
  <c r="H59" i="1"/>
  <c r="H67" i="1"/>
  <c r="H75" i="1"/>
  <c r="G53" i="1"/>
  <c r="G61" i="1"/>
  <c r="G69" i="1"/>
  <c r="G77" i="1"/>
  <c r="G54" i="1"/>
  <c r="G62" i="1"/>
  <c r="G70" i="1"/>
  <c r="G78" i="1"/>
  <c r="G66" i="1"/>
  <c r="G55" i="1"/>
  <c r="G63" i="1"/>
  <c r="G71" i="1"/>
  <c r="G56" i="1"/>
  <c r="G64" i="1"/>
  <c r="G72" i="1"/>
  <c r="G74" i="1"/>
  <c r="G57" i="1"/>
  <c r="G65" i="1"/>
  <c r="G73" i="1"/>
  <c r="G58" i="1"/>
  <c r="G59" i="1"/>
  <c r="G67" i="1"/>
  <c r="G75" i="1"/>
  <c r="G60" i="1"/>
  <c r="G68" i="1"/>
  <c r="G76" i="1"/>
  <c r="G50" i="1"/>
  <c r="G49" i="1"/>
  <c r="G51" i="1"/>
  <c r="G52" i="1"/>
  <c r="H49" i="1"/>
  <c r="H50" i="1"/>
  <c r="H52" i="1"/>
  <c r="H51" i="1"/>
  <c r="G25" i="1"/>
  <c r="G33" i="1"/>
  <c r="G41" i="1"/>
  <c r="G26" i="1"/>
  <c r="G34" i="1"/>
  <c r="G42" i="1"/>
  <c r="G27" i="1"/>
  <c r="G43" i="1"/>
  <c r="G20" i="1"/>
  <c r="G28" i="1"/>
  <c r="G36" i="1"/>
  <c r="G44" i="1"/>
  <c r="H20" i="1"/>
  <c r="H28" i="1"/>
  <c r="H36" i="1"/>
  <c r="H44" i="1"/>
  <c r="H21" i="1"/>
  <c r="H29" i="1"/>
  <c r="H37" i="1"/>
  <c r="H45" i="1"/>
  <c r="H22" i="1"/>
  <c r="H30" i="1"/>
  <c r="H38" i="1"/>
  <c r="H46" i="1"/>
  <c r="H23" i="1"/>
  <c r="H31" i="1"/>
  <c r="H39" i="1"/>
  <c r="H47" i="1"/>
  <c r="H25" i="1"/>
  <c r="H41" i="1"/>
  <c r="H34" i="1"/>
  <c r="H24" i="1"/>
  <c r="H32" i="1"/>
  <c r="H40" i="1"/>
  <c r="H48" i="1"/>
  <c r="H33" i="1"/>
  <c r="H26" i="1"/>
  <c r="H42" i="1"/>
  <c r="H27" i="1"/>
  <c r="H35" i="1"/>
  <c r="H43" i="1"/>
  <c r="G35" i="1"/>
  <c r="G21" i="1"/>
  <c r="G29" i="1"/>
  <c r="G37" i="1"/>
  <c r="G45" i="1"/>
  <c r="G22" i="1"/>
  <c r="G30" i="1"/>
  <c r="G38" i="1"/>
  <c r="G46" i="1"/>
  <c r="G23" i="1"/>
  <c r="G31" i="1"/>
  <c r="G39" i="1"/>
  <c r="G47" i="1"/>
  <c r="G24" i="1"/>
  <c r="G32" i="1"/>
  <c r="G40" i="1"/>
  <c r="G48" i="1"/>
  <c r="C11" i="1"/>
  <c r="B11" i="1" s="1"/>
  <c r="R8" i="1" l="1"/>
  <c r="I25" i="1" l="1"/>
  <c r="J25" i="1" s="1"/>
  <c r="I33" i="1"/>
  <c r="J33" i="1" s="1"/>
  <c r="I41" i="1"/>
  <c r="J41" i="1" s="1"/>
  <c r="I49" i="1"/>
  <c r="J49" i="1" s="1"/>
  <c r="I57" i="1"/>
  <c r="J57" i="1" s="1"/>
  <c r="I65" i="1"/>
  <c r="J65" i="1" s="1"/>
  <c r="I73" i="1"/>
  <c r="J73" i="1" s="1"/>
  <c r="I26" i="1"/>
  <c r="J26" i="1" s="1"/>
  <c r="I34" i="1"/>
  <c r="J34" i="1" s="1"/>
  <c r="I42" i="1"/>
  <c r="J42" i="1" s="1"/>
  <c r="I50" i="1"/>
  <c r="J50" i="1" s="1"/>
  <c r="I58" i="1"/>
  <c r="J58" i="1" s="1"/>
  <c r="I66" i="1"/>
  <c r="J66" i="1" s="1"/>
  <c r="I74" i="1"/>
  <c r="J74" i="1" s="1"/>
  <c r="I30" i="1"/>
  <c r="J30" i="1" s="1"/>
  <c r="I46" i="1"/>
  <c r="J46" i="1" s="1"/>
  <c r="I70" i="1"/>
  <c r="J70" i="1" s="1"/>
  <c r="I27" i="1"/>
  <c r="J27" i="1" s="1"/>
  <c r="I35" i="1"/>
  <c r="J35" i="1" s="1"/>
  <c r="I43" i="1"/>
  <c r="J43" i="1" s="1"/>
  <c r="I51" i="1"/>
  <c r="J51" i="1" s="1"/>
  <c r="I59" i="1"/>
  <c r="J59" i="1" s="1"/>
  <c r="I67" i="1"/>
  <c r="J67" i="1" s="1"/>
  <c r="I75" i="1"/>
  <c r="J75" i="1" s="1"/>
  <c r="I38" i="1"/>
  <c r="J38" i="1" s="1"/>
  <c r="I20" i="1"/>
  <c r="J20" i="1" s="1"/>
  <c r="I28" i="1"/>
  <c r="J28" i="1" s="1"/>
  <c r="I36" i="1"/>
  <c r="J36" i="1" s="1"/>
  <c r="I44" i="1"/>
  <c r="J44" i="1" s="1"/>
  <c r="I52" i="1"/>
  <c r="J52" i="1" s="1"/>
  <c r="I60" i="1"/>
  <c r="J60" i="1" s="1"/>
  <c r="I68" i="1"/>
  <c r="J68" i="1" s="1"/>
  <c r="I76" i="1"/>
  <c r="J76" i="1" s="1"/>
  <c r="I22" i="1"/>
  <c r="J22" i="1" s="1"/>
  <c r="I54" i="1"/>
  <c r="J54" i="1" s="1"/>
  <c r="I78" i="1"/>
  <c r="J78" i="1" s="1"/>
  <c r="I21" i="1"/>
  <c r="J21" i="1" s="1"/>
  <c r="I29" i="1"/>
  <c r="J29" i="1" s="1"/>
  <c r="I37" i="1"/>
  <c r="J37" i="1" s="1"/>
  <c r="I45" i="1"/>
  <c r="J45" i="1" s="1"/>
  <c r="I53" i="1"/>
  <c r="J53" i="1" s="1"/>
  <c r="I61" i="1"/>
  <c r="J61" i="1" s="1"/>
  <c r="I69" i="1"/>
  <c r="J69" i="1" s="1"/>
  <c r="I77" i="1"/>
  <c r="J77" i="1" s="1"/>
  <c r="I62" i="1"/>
  <c r="J62" i="1" s="1"/>
  <c r="I23" i="1"/>
  <c r="J23" i="1" s="1"/>
  <c r="I31" i="1"/>
  <c r="J31" i="1" s="1"/>
  <c r="I39" i="1"/>
  <c r="J39" i="1" s="1"/>
  <c r="I47" i="1"/>
  <c r="J47" i="1" s="1"/>
  <c r="I55" i="1"/>
  <c r="J55" i="1" s="1"/>
  <c r="I63" i="1"/>
  <c r="J63" i="1" s="1"/>
  <c r="I71" i="1"/>
  <c r="J71" i="1" s="1"/>
  <c r="I24" i="1"/>
  <c r="J24" i="1" s="1"/>
  <c r="I32" i="1"/>
  <c r="J32" i="1" s="1"/>
  <c r="I40" i="1"/>
  <c r="J40" i="1" s="1"/>
  <c r="I48" i="1"/>
  <c r="J48" i="1" s="1"/>
  <c r="I56" i="1"/>
  <c r="J56" i="1" s="1"/>
  <c r="I64" i="1"/>
  <c r="J64" i="1" s="1"/>
  <c r="I72" i="1"/>
  <c r="J72" i="1" s="1"/>
</calcChain>
</file>

<file path=xl/sharedStrings.xml><?xml version="1.0" encoding="utf-8"?>
<sst xmlns="http://schemas.openxmlformats.org/spreadsheetml/2006/main" count="414" uniqueCount="105">
  <si>
    <t>Net flow rate function: lambda(t) - mu = gamma*(t-t0)*(t-t2)*(t-t_bar)</t>
    <phoneticPr fontId="1" type="noConversion"/>
  </si>
  <si>
    <t>INPUT</t>
    <phoneticPr fontId="1" type="noConversion"/>
  </si>
  <si>
    <t>t0</t>
    <phoneticPr fontId="1" type="noConversion"/>
  </si>
  <si>
    <t>t3</t>
    <phoneticPr fontId="1" type="noConversion"/>
  </si>
  <si>
    <t>t2</t>
    <phoneticPr fontId="1" type="noConversion"/>
  </si>
  <si>
    <t>m</t>
    <phoneticPr fontId="1" type="noConversion"/>
  </si>
  <si>
    <t>t_bar</t>
    <phoneticPr fontId="1" type="noConversion"/>
  </si>
  <si>
    <t>t_bar = t0 + [3*(t3-t0) - 4*(t2-t0)]/(4-6*m)</t>
    <phoneticPr fontId="1" type="noConversion"/>
  </si>
  <si>
    <t>In our paper, this is a parameter to be calibrated. Here we treat it a constant which equals 7/12.</t>
    <phoneticPr fontId="1" type="noConversion"/>
  </si>
  <si>
    <t>t2 = t0 + m*(t3-t0)</t>
    <phoneticPr fontId="1" type="noConversion"/>
  </si>
  <si>
    <t>Observed values</t>
  </si>
  <si>
    <t>Time</t>
    <phoneticPr fontId="1" type="noConversion"/>
  </si>
  <si>
    <t>n</t>
    <phoneticPr fontId="1" type="noConversion"/>
  </si>
  <si>
    <t># of lanes immediately downstream the bottleneck</t>
    <phoneticPr fontId="1" type="noConversion"/>
  </si>
  <si>
    <t>Citation</t>
    <phoneticPr fontId="1" type="noConversion"/>
  </si>
  <si>
    <r>
      <t xml:space="preserve">Cheng, Q., Liu, Z., Zhou, X., et al. (2020). Uncovering multiscale demand and supply relationships for oversaturated urban mobility systems. Submitted to </t>
    </r>
    <r>
      <rPr>
        <i/>
        <sz val="11"/>
        <color theme="1"/>
        <rFont val="Calibri"/>
        <family val="3"/>
        <charset val="134"/>
        <scheme val="minor"/>
      </rPr>
      <t>Nature Communications</t>
    </r>
    <r>
      <rPr>
        <sz val="11"/>
        <color theme="1"/>
        <rFont val="Calibri"/>
        <family val="2"/>
        <scheme val="minor"/>
      </rPr>
      <t>. DOI: 10.13140/RG.2.2.31035.77604.</t>
    </r>
    <phoneticPr fontId="1" type="noConversion"/>
  </si>
  <si>
    <t>v_f</t>
    <phoneticPr fontId="1" type="noConversion"/>
  </si>
  <si>
    <t>mile/hr</t>
    <phoneticPr fontId="1" type="noConversion"/>
  </si>
  <si>
    <t>v_mu</t>
    <phoneticPr fontId="1" type="noConversion"/>
  </si>
  <si>
    <t>OUTPUT</t>
    <phoneticPr fontId="1" type="noConversion"/>
  </si>
  <si>
    <t>mu</t>
    <phoneticPr fontId="1" type="noConversion"/>
  </si>
  <si>
    <t>veh/hr/ln</t>
    <phoneticPr fontId="1" type="noConversion"/>
  </si>
  <si>
    <t>Calibrated based on the traffic flow data immediately downstream the bottleneck location</t>
    <phoneticPr fontId="1" type="noConversion"/>
  </si>
  <si>
    <t>gamma</t>
    <phoneticPr fontId="1" type="noConversion"/>
  </si>
  <si>
    <t>veh/hr^4</t>
    <phoneticPr fontId="1" type="noConversion"/>
  </si>
  <si>
    <t>delta_t</t>
    <phoneticPr fontId="1" type="noConversion"/>
  </si>
  <si>
    <t>minutes</t>
    <phoneticPr fontId="1" type="noConversion"/>
  </si>
  <si>
    <t>Calibrated based on the Excel Solver of nonlinear optimization.</t>
    <phoneticPr fontId="1" type="noConversion"/>
  </si>
  <si>
    <t>Calibrated values</t>
    <phoneticPr fontId="1" type="noConversion"/>
  </si>
  <si>
    <t>x</t>
    <phoneticPr fontId="1" type="noConversion"/>
  </si>
  <si>
    <t>Q_vir</t>
    <phoneticPr fontId="1" type="noConversion"/>
  </si>
  <si>
    <t>Q_phy</t>
    <phoneticPr fontId="1" type="noConversion"/>
  </si>
  <si>
    <t>flow per 5mins</t>
    <phoneticPr fontId="1" type="noConversion"/>
  </si>
  <si>
    <t>flow per hr per ln</t>
    <phoneticPr fontId="1" type="noConversion"/>
  </si>
  <si>
    <t>det_num</t>
  </si>
  <si>
    <t>lane_type</t>
  </si>
  <si>
    <t>time</t>
  </si>
  <si>
    <t>mph</t>
  </si>
  <si>
    <t>vol</t>
  </si>
  <si>
    <t>dens</t>
  </si>
  <si>
    <t>date</t>
  </si>
  <si>
    <t>k_critical</t>
  </si>
  <si>
    <t>Queue_phy</t>
  </si>
  <si>
    <t>m</t>
  </si>
  <si>
    <t>- Ramp: Entrance from 7th Avenue</t>
  </si>
  <si>
    <t>- HOV</t>
  </si>
  <si>
    <t>- Lane 1, Lane 2, Lane 3, Lane 4</t>
  </si>
  <si>
    <t>84</t>
  </si>
  <si>
    <t>- Ramp: Entrance from 7th Street</t>
  </si>
  <si>
    <t>137</t>
  </si>
  <si>
    <t>- Lane 1, Lane 2, Lane 3</t>
  </si>
  <si>
    <t>139</t>
  </si>
  <si>
    <t>- Ramp: Entrance from 16th Avenue</t>
  </si>
  <si>
    <t>- Lane 1, Lane 2, Lane 3, Lane 4, Lane 5</t>
  </si>
  <si>
    <t>78</t>
  </si>
  <si>
    <t>- Ramp: Entrance from 3rd Avenue</t>
  </si>
  <si>
    <t>K-critical</t>
  </si>
  <si>
    <t>Detector</t>
  </si>
  <si>
    <t>Description</t>
  </si>
  <si>
    <t>Loop detectors</t>
  </si>
  <si>
    <t>78, 84, 137, 139</t>
  </si>
  <si>
    <t>Location</t>
  </si>
  <si>
    <t>I-10 freeway corridor, Westbound direction</t>
  </si>
  <si>
    <t>Traffic data collected</t>
  </si>
  <si>
    <t>Speed (mph) and volume (vehicle/5 minutes)</t>
  </si>
  <si>
    <t>Traffic data collection period</t>
  </si>
  <si>
    <t xml:space="preserve">Year: 2016 </t>
  </si>
  <si>
    <t xml:space="preserve">Interval: 5 minutes (from 00:00 to 23:55) </t>
  </si>
  <si>
    <t>num</t>
  </si>
  <si>
    <t>lane_descr</t>
  </si>
  <si>
    <t>entr from 16th st</t>
  </si>
  <si>
    <t>entr from 3rd ave hov</t>
  </si>
  <si>
    <t>entr from 7th ave lane1</t>
  </si>
  <si>
    <t>entr from 7th ave lane2</t>
  </si>
  <si>
    <t>entr from 7th st</t>
  </si>
  <si>
    <t>exit to l202 eb</t>
  </si>
  <si>
    <t>exit to sr51 nb lane1</t>
  </si>
  <si>
    <t>exit to sr51 nb lane2</t>
  </si>
  <si>
    <t>hov</t>
  </si>
  <si>
    <t>lane1</t>
  </si>
  <si>
    <t>lane2</t>
  </si>
  <si>
    <t>lane3</t>
  </si>
  <si>
    <t>lane4</t>
  </si>
  <si>
    <t>lane5</t>
  </si>
  <si>
    <t xml:space="preserve">Table 1 basic information of sensors </t>
  </si>
  <si>
    <t xml:space="preserve">Table 2 basic information of the corridor </t>
  </si>
  <si>
    <t>Table 3 Lane type dictionary</t>
  </si>
  <si>
    <t>Months: January 5th</t>
  </si>
  <si>
    <t>Queu_phy</t>
  </si>
  <si>
    <t>Gamma</t>
  </si>
  <si>
    <t>Mu</t>
  </si>
  <si>
    <t>Avg.</t>
  </si>
  <si>
    <t>Table 4 Calibration results</t>
  </si>
  <si>
    <t>sensor_id</t>
  </si>
  <si>
    <t>1/5/2016</t>
  </si>
  <si>
    <t>I-10___ WB 144.641 7TH AVE</t>
  </si>
  <si>
    <t>I-10_</t>
  </si>
  <si>
    <t>WB</t>
  </si>
  <si>
    <t>I-10___ WB 145.681 7TH ST</t>
  </si>
  <si>
    <t>I-10___ WB 143.346 22ND AVE</t>
  </si>
  <si>
    <t>I-10___ WB 146.823 16TH ST</t>
  </si>
  <si>
    <t>I-10___ WB 147.937 N OF WASHINGTON ST</t>
  </si>
  <si>
    <t>Speed</t>
  </si>
  <si>
    <t>flow per 5mins per ln</t>
  </si>
  <si>
    <t>Observed flow and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</si>
</sst>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"/>
    <numFmt numFmtId="165" formatCode="0.00_);[Red]\(0.00\)"/>
    <numFmt numFmtId="166" formatCode="h:mm;@"/>
    <numFmt numFmtId="167" formatCode="0_ "/>
  </numFmts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2"/>
      <color rgb="FF0070C0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right"/>
    </xf>
    <xf numFmtId="20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167" fontId="0" fillId="2" borderId="1" xfId="0" applyNumberFormat="1" applyFill="1" applyBorder="1"/>
    <xf numFmtId="20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67" fontId="0" fillId="3" borderId="10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 vertical="center"/>
    </xf>
    <xf numFmtId="20" fontId="0" fillId="0" borderId="0" xfId="0" applyNumberFormat="1"/>
    <xf numFmtId="0" fontId="5" fillId="0" borderId="0" xfId="0" applyFont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5" fillId="0" borderId="13" xfId="0" applyFont="1" applyBorder="1"/>
    <xf numFmtId="0" fontId="5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5" fillId="4" borderId="14" xfId="0" applyFont="1" applyFill="1" applyBorder="1"/>
    <xf numFmtId="0" fontId="0" fillId="0" borderId="18" xfId="0" applyBorder="1"/>
    <xf numFmtId="0" fontId="5" fillId="4" borderId="16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6" fillId="0" borderId="14" xfId="0" applyFont="1" applyBorder="1"/>
    <xf numFmtId="2" fontId="5" fillId="0" borderId="11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18" xfId="0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'Cubic form-L137'!$A$20:$A$74</c:f>
              <c:numCache>
                <c:formatCode>h:mm</c:formatCode>
                <c:ptCount val="55"/>
                <c:pt idx="0">
                  <c:v>0.60416666666666663</c:v>
                </c:pt>
                <c:pt idx="1">
                  <c:v>0.60763888888888895</c:v>
                </c:pt>
                <c:pt idx="2">
                  <c:v>0.61111111111111105</c:v>
                </c:pt>
                <c:pt idx="3">
                  <c:v>0.61458333333333404</c:v>
                </c:pt>
                <c:pt idx="4">
                  <c:v>0.61805555555555602</c:v>
                </c:pt>
                <c:pt idx="5">
                  <c:v>0.62152777777777801</c:v>
                </c:pt>
                <c:pt idx="6">
                  <c:v>0.625000000000001</c:v>
                </c:pt>
                <c:pt idx="7">
                  <c:v>0.62847222222222299</c:v>
                </c:pt>
                <c:pt idx="8">
                  <c:v>0.63194444444444497</c:v>
                </c:pt>
                <c:pt idx="9">
                  <c:v>0.63541666666666796</c:v>
                </c:pt>
                <c:pt idx="10">
                  <c:v>0.63888888888888995</c:v>
                </c:pt>
                <c:pt idx="11">
                  <c:v>0.64236111111111205</c:v>
                </c:pt>
                <c:pt idx="12">
                  <c:v>0.64583333333333404</c:v>
                </c:pt>
                <c:pt idx="13">
                  <c:v>0.64930555555555702</c:v>
                </c:pt>
                <c:pt idx="14">
                  <c:v>0.65277777777777901</c:v>
                </c:pt>
                <c:pt idx="15">
                  <c:v>0.656250000000001</c:v>
                </c:pt>
                <c:pt idx="16">
                  <c:v>0.65972222222222399</c:v>
                </c:pt>
                <c:pt idx="17">
                  <c:v>0.66319444444444597</c:v>
                </c:pt>
                <c:pt idx="18">
                  <c:v>0.66666666666666796</c:v>
                </c:pt>
                <c:pt idx="19">
                  <c:v>0.67013888888889095</c:v>
                </c:pt>
                <c:pt idx="20">
                  <c:v>0.67361111111111305</c:v>
                </c:pt>
                <c:pt idx="21">
                  <c:v>0.67708333333333504</c:v>
                </c:pt>
                <c:pt idx="22">
                  <c:v>0.68055555555555802</c:v>
                </c:pt>
                <c:pt idx="23">
                  <c:v>0.68402777777778001</c:v>
                </c:pt>
                <c:pt idx="24">
                  <c:v>0.687500000000002</c:v>
                </c:pt>
                <c:pt idx="25">
                  <c:v>0.69097222222222499</c:v>
                </c:pt>
                <c:pt idx="26">
                  <c:v>0.69444444444444697</c:v>
                </c:pt>
                <c:pt idx="27">
                  <c:v>0.69791666666666896</c:v>
                </c:pt>
                <c:pt idx="28">
                  <c:v>0.70138888888889195</c:v>
                </c:pt>
                <c:pt idx="29">
                  <c:v>0.70486111111111405</c:v>
                </c:pt>
                <c:pt idx="30">
                  <c:v>0.70833333333333703</c:v>
                </c:pt>
                <c:pt idx="31">
                  <c:v>0.71180555555555902</c:v>
                </c:pt>
                <c:pt idx="32">
                  <c:v>0.71527777777778101</c:v>
                </c:pt>
                <c:pt idx="33">
                  <c:v>0.718750000000004</c:v>
                </c:pt>
                <c:pt idx="34">
                  <c:v>0.72222222222222598</c:v>
                </c:pt>
                <c:pt idx="35">
                  <c:v>0.72569444444444797</c:v>
                </c:pt>
                <c:pt idx="36">
                  <c:v>0.72916666666667096</c:v>
                </c:pt>
                <c:pt idx="37">
                  <c:v>0.73263888888889295</c:v>
                </c:pt>
                <c:pt idx="38">
                  <c:v>0.73611111111111505</c:v>
                </c:pt>
                <c:pt idx="39">
                  <c:v>0.73958333333333803</c:v>
                </c:pt>
                <c:pt idx="40">
                  <c:v>0.74305555555556002</c:v>
                </c:pt>
                <c:pt idx="41">
                  <c:v>0.74652777777778201</c:v>
                </c:pt>
                <c:pt idx="42">
                  <c:v>0.750000000000004</c:v>
                </c:pt>
                <c:pt idx="43">
                  <c:v>0.75347222222222698</c:v>
                </c:pt>
                <c:pt idx="44">
                  <c:v>0.75694444444444897</c:v>
                </c:pt>
                <c:pt idx="45">
                  <c:v>0.76041666666667096</c:v>
                </c:pt>
                <c:pt idx="46">
                  <c:v>0.76388888888889395</c:v>
                </c:pt>
                <c:pt idx="47">
                  <c:v>0.76736111111111605</c:v>
                </c:pt>
                <c:pt idx="48">
                  <c:v>0.77083333333333803</c:v>
                </c:pt>
                <c:pt idx="49">
                  <c:v>0.77430555555556102</c:v>
                </c:pt>
                <c:pt idx="50">
                  <c:v>0.77777777777778301</c:v>
                </c:pt>
                <c:pt idx="51">
                  <c:v>0.781250000000005</c:v>
                </c:pt>
                <c:pt idx="52">
                  <c:v>0.78472222222222798</c:v>
                </c:pt>
                <c:pt idx="53">
                  <c:v>0.78819444444444997</c:v>
                </c:pt>
                <c:pt idx="54">
                  <c:v>0.79166666666667196</c:v>
                </c:pt>
              </c:numCache>
            </c:numRef>
          </c:cat>
          <c:val>
            <c:numRef>
              <c:f>'Cubic form-L137'!$D$20:$D$74</c:f>
              <c:numCache>
                <c:formatCode>0_ </c:formatCode>
                <c:ptCount val="55"/>
                <c:pt idx="0">
                  <c:v>675.99999999999955</c:v>
                </c:pt>
                <c:pt idx="1">
                  <c:v>1447.999999999992</c:v>
                </c:pt>
                <c:pt idx="2">
                  <c:v>1332</c:v>
                </c:pt>
                <c:pt idx="3">
                  <c:v>972</c:v>
                </c:pt>
                <c:pt idx="4">
                  <c:v>1128</c:v>
                </c:pt>
                <c:pt idx="5">
                  <c:v>1435.999999999992</c:v>
                </c:pt>
                <c:pt idx="6">
                  <c:v>1399.999999999992</c:v>
                </c:pt>
                <c:pt idx="7">
                  <c:v>1308</c:v>
                </c:pt>
                <c:pt idx="8">
                  <c:v>1195.9999999999991</c:v>
                </c:pt>
                <c:pt idx="9">
                  <c:v>1272</c:v>
                </c:pt>
                <c:pt idx="10">
                  <c:v>1104</c:v>
                </c:pt>
                <c:pt idx="11">
                  <c:v>912</c:v>
                </c:pt>
                <c:pt idx="12">
                  <c:v>907.9999999999992</c:v>
                </c:pt>
                <c:pt idx="13">
                  <c:v>483.9999999999996</c:v>
                </c:pt>
                <c:pt idx="14">
                  <c:v>687.99999999999955</c:v>
                </c:pt>
                <c:pt idx="15">
                  <c:v>1032</c:v>
                </c:pt>
                <c:pt idx="16">
                  <c:v>840</c:v>
                </c:pt>
                <c:pt idx="17">
                  <c:v>679.9999999999992</c:v>
                </c:pt>
                <c:pt idx="18">
                  <c:v>927.99999999999955</c:v>
                </c:pt>
                <c:pt idx="19">
                  <c:v>691.9999999999992</c:v>
                </c:pt>
                <c:pt idx="20">
                  <c:v>775.9999999999992</c:v>
                </c:pt>
                <c:pt idx="21">
                  <c:v>895.9999999999992</c:v>
                </c:pt>
                <c:pt idx="22">
                  <c:v>399.9999999999996</c:v>
                </c:pt>
                <c:pt idx="23">
                  <c:v>447.9999999999996</c:v>
                </c:pt>
                <c:pt idx="24">
                  <c:v>648</c:v>
                </c:pt>
                <c:pt idx="25">
                  <c:v>727.9999999999992</c:v>
                </c:pt>
                <c:pt idx="26">
                  <c:v>744</c:v>
                </c:pt>
                <c:pt idx="27">
                  <c:v>795.99999999999955</c:v>
                </c:pt>
                <c:pt idx="28">
                  <c:v>579.99999999999955</c:v>
                </c:pt>
                <c:pt idx="29">
                  <c:v>751.9999999999992</c:v>
                </c:pt>
                <c:pt idx="30">
                  <c:v>651.99999999999955</c:v>
                </c:pt>
                <c:pt idx="31">
                  <c:v>504</c:v>
                </c:pt>
                <c:pt idx="32">
                  <c:v>435.9999999999996</c:v>
                </c:pt>
                <c:pt idx="33">
                  <c:v>487.9999999999992</c:v>
                </c:pt>
                <c:pt idx="34">
                  <c:v>528</c:v>
                </c:pt>
                <c:pt idx="35">
                  <c:v>583.9999999999992</c:v>
                </c:pt>
                <c:pt idx="36">
                  <c:v>543.99999999999955</c:v>
                </c:pt>
                <c:pt idx="37">
                  <c:v>427.9999999999992</c:v>
                </c:pt>
                <c:pt idx="38">
                  <c:v>684</c:v>
                </c:pt>
                <c:pt idx="39">
                  <c:v>648</c:v>
                </c:pt>
                <c:pt idx="40">
                  <c:v>823.9999999999992</c:v>
                </c:pt>
                <c:pt idx="41">
                  <c:v>363.9999999999996</c:v>
                </c:pt>
                <c:pt idx="42">
                  <c:v>531.99999999999955</c:v>
                </c:pt>
                <c:pt idx="43">
                  <c:v>847.9999999999992</c:v>
                </c:pt>
                <c:pt idx="44">
                  <c:v>691.9999999999992</c:v>
                </c:pt>
                <c:pt idx="45">
                  <c:v>955.9999999999992</c:v>
                </c:pt>
                <c:pt idx="46">
                  <c:v>1071.9999999999995</c:v>
                </c:pt>
                <c:pt idx="47">
                  <c:v>855.99999999999955</c:v>
                </c:pt>
                <c:pt idx="48">
                  <c:v>1143.9999999999995</c:v>
                </c:pt>
                <c:pt idx="49">
                  <c:v>1087.9999999999991</c:v>
                </c:pt>
                <c:pt idx="50">
                  <c:v>948</c:v>
                </c:pt>
                <c:pt idx="51">
                  <c:v>1071.9999999999995</c:v>
                </c:pt>
                <c:pt idx="52">
                  <c:v>1191.9999999999995</c:v>
                </c:pt>
                <c:pt idx="53">
                  <c:v>1299.9999999999959</c:v>
                </c:pt>
                <c:pt idx="54">
                  <c:v>1107.9999999999995</c:v>
                </c:pt>
              </c:numCache>
            </c:numRef>
          </c:val>
          <c:smooth val="0"/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'Cubic form-L137'!$A$20:$A$74</c:f>
              <c:numCache>
                <c:formatCode>h:mm</c:formatCode>
                <c:ptCount val="55"/>
                <c:pt idx="0">
                  <c:v>0.60416666666666663</c:v>
                </c:pt>
                <c:pt idx="1">
                  <c:v>0.60763888888888895</c:v>
                </c:pt>
                <c:pt idx="2">
                  <c:v>0.61111111111111105</c:v>
                </c:pt>
                <c:pt idx="3">
                  <c:v>0.61458333333333404</c:v>
                </c:pt>
                <c:pt idx="4">
                  <c:v>0.61805555555555602</c:v>
                </c:pt>
                <c:pt idx="5">
                  <c:v>0.62152777777777801</c:v>
                </c:pt>
                <c:pt idx="6">
                  <c:v>0.625000000000001</c:v>
                </c:pt>
                <c:pt idx="7">
                  <c:v>0.62847222222222299</c:v>
                </c:pt>
                <c:pt idx="8">
                  <c:v>0.63194444444444497</c:v>
                </c:pt>
                <c:pt idx="9">
                  <c:v>0.63541666666666796</c:v>
                </c:pt>
                <c:pt idx="10">
                  <c:v>0.63888888888888995</c:v>
                </c:pt>
                <c:pt idx="11">
                  <c:v>0.64236111111111205</c:v>
                </c:pt>
                <c:pt idx="12">
                  <c:v>0.64583333333333404</c:v>
                </c:pt>
                <c:pt idx="13">
                  <c:v>0.64930555555555702</c:v>
                </c:pt>
                <c:pt idx="14">
                  <c:v>0.65277777777777901</c:v>
                </c:pt>
                <c:pt idx="15">
                  <c:v>0.656250000000001</c:v>
                </c:pt>
                <c:pt idx="16">
                  <c:v>0.65972222222222399</c:v>
                </c:pt>
                <c:pt idx="17">
                  <c:v>0.66319444444444597</c:v>
                </c:pt>
                <c:pt idx="18">
                  <c:v>0.66666666666666796</c:v>
                </c:pt>
                <c:pt idx="19">
                  <c:v>0.67013888888889095</c:v>
                </c:pt>
                <c:pt idx="20">
                  <c:v>0.67361111111111305</c:v>
                </c:pt>
                <c:pt idx="21">
                  <c:v>0.67708333333333504</c:v>
                </c:pt>
                <c:pt idx="22">
                  <c:v>0.68055555555555802</c:v>
                </c:pt>
                <c:pt idx="23">
                  <c:v>0.68402777777778001</c:v>
                </c:pt>
                <c:pt idx="24">
                  <c:v>0.687500000000002</c:v>
                </c:pt>
                <c:pt idx="25">
                  <c:v>0.69097222222222499</c:v>
                </c:pt>
                <c:pt idx="26">
                  <c:v>0.69444444444444697</c:v>
                </c:pt>
                <c:pt idx="27">
                  <c:v>0.69791666666666896</c:v>
                </c:pt>
                <c:pt idx="28">
                  <c:v>0.70138888888889195</c:v>
                </c:pt>
                <c:pt idx="29">
                  <c:v>0.70486111111111405</c:v>
                </c:pt>
                <c:pt idx="30">
                  <c:v>0.70833333333333703</c:v>
                </c:pt>
                <c:pt idx="31">
                  <c:v>0.71180555555555902</c:v>
                </c:pt>
                <c:pt idx="32">
                  <c:v>0.71527777777778101</c:v>
                </c:pt>
                <c:pt idx="33">
                  <c:v>0.718750000000004</c:v>
                </c:pt>
                <c:pt idx="34">
                  <c:v>0.72222222222222598</c:v>
                </c:pt>
                <c:pt idx="35">
                  <c:v>0.72569444444444797</c:v>
                </c:pt>
                <c:pt idx="36">
                  <c:v>0.72916666666667096</c:v>
                </c:pt>
                <c:pt idx="37">
                  <c:v>0.73263888888889295</c:v>
                </c:pt>
                <c:pt idx="38">
                  <c:v>0.73611111111111505</c:v>
                </c:pt>
                <c:pt idx="39">
                  <c:v>0.73958333333333803</c:v>
                </c:pt>
                <c:pt idx="40">
                  <c:v>0.74305555555556002</c:v>
                </c:pt>
                <c:pt idx="41">
                  <c:v>0.74652777777778201</c:v>
                </c:pt>
                <c:pt idx="42">
                  <c:v>0.750000000000004</c:v>
                </c:pt>
                <c:pt idx="43">
                  <c:v>0.75347222222222698</c:v>
                </c:pt>
                <c:pt idx="44">
                  <c:v>0.75694444444444897</c:v>
                </c:pt>
                <c:pt idx="45">
                  <c:v>0.76041666666667096</c:v>
                </c:pt>
                <c:pt idx="46">
                  <c:v>0.76388888888889395</c:v>
                </c:pt>
                <c:pt idx="47">
                  <c:v>0.76736111111111605</c:v>
                </c:pt>
                <c:pt idx="48">
                  <c:v>0.77083333333333803</c:v>
                </c:pt>
                <c:pt idx="49">
                  <c:v>0.77430555555556102</c:v>
                </c:pt>
                <c:pt idx="50">
                  <c:v>0.77777777777778301</c:v>
                </c:pt>
                <c:pt idx="51">
                  <c:v>0.781250000000005</c:v>
                </c:pt>
                <c:pt idx="52">
                  <c:v>0.78472222222222798</c:v>
                </c:pt>
                <c:pt idx="53">
                  <c:v>0.78819444444444997</c:v>
                </c:pt>
                <c:pt idx="54">
                  <c:v>0.79166666666667196</c:v>
                </c:pt>
              </c:numCache>
            </c:numRef>
          </c:cat>
          <c:val>
            <c:numRef>
              <c:f>'Cubic form-L137'!$H$20:$H$74</c:f>
              <c:numCache>
                <c:formatCode>0_ </c:formatCode>
                <c:ptCount val="55"/>
                <c:pt idx="0">
                  <c:v>849.01818181818112</c:v>
                </c:pt>
                <c:pt idx="1">
                  <c:v>849.01818181818112</c:v>
                </c:pt>
                <c:pt idx="2">
                  <c:v>849.01818181818112</c:v>
                </c:pt>
                <c:pt idx="3">
                  <c:v>849.01818181818112</c:v>
                </c:pt>
                <c:pt idx="4">
                  <c:v>849.01818181818112</c:v>
                </c:pt>
                <c:pt idx="5">
                  <c:v>849.01818181818112</c:v>
                </c:pt>
                <c:pt idx="6">
                  <c:v>849.01818181818112</c:v>
                </c:pt>
                <c:pt idx="7">
                  <c:v>849.01818181818112</c:v>
                </c:pt>
                <c:pt idx="8">
                  <c:v>849.01818181818112</c:v>
                </c:pt>
                <c:pt idx="9">
                  <c:v>849.01818181818112</c:v>
                </c:pt>
                <c:pt idx="10">
                  <c:v>849.01818181818112</c:v>
                </c:pt>
                <c:pt idx="11">
                  <c:v>849.01818181818112</c:v>
                </c:pt>
                <c:pt idx="12">
                  <c:v>849.01818181818112</c:v>
                </c:pt>
                <c:pt idx="13">
                  <c:v>849.01818181818112</c:v>
                </c:pt>
                <c:pt idx="14">
                  <c:v>849.01818181818112</c:v>
                </c:pt>
                <c:pt idx="15">
                  <c:v>849.01818181818112</c:v>
                </c:pt>
                <c:pt idx="16">
                  <c:v>849.01818181818112</c:v>
                </c:pt>
                <c:pt idx="17">
                  <c:v>849.01818181818112</c:v>
                </c:pt>
                <c:pt idx="18">
                  <c:v>849.01818181818112</c:v>
                </c:pt>
                <c:pt idx="19">
                  <c:v>849.01818181818112</c:v>
                </c:pt>
                <c:pt idx="20">
                  <c:v>849.01818181818112</c:v>
                </c:pt>
                <c:pt idx="21">
                  <c:v>849.01818181818112</c:v>
                </c:pt>
                <c:pt idx="22">
                  <c:v>849.01818181818112</c:v>
                </c:pt>
                <c:pt idx="23">
                  <c:v>849.01818181818112</c:v>
                </c:pt>
                <c:pt idx="24">
                  <c:v>849.01818181818112</c:v>
                </c:pt>
                <c:pt idx="25">
                  <c:v>849.01818181818112</c:v>
                </c:pt>
                <c:pt idx="26">
                  <c:v>849.01818181818112</c:v>
                </c:pt>
                <c:pt idx="27">
                  <c:v>849.01818181818112</c:v>
                </c:pt>
                <c:pt idx="28">
                  <c:v>849.01818181818112</c:v>
                </c:pt>
                <c:pt idx="29">
                  <c:v>849.01818181818112</c:v>
                </c:pt>
                <c:pt idx="30">
                  <c:v>849.01818181818112</c:v>
                </c:pt>
                <c:pt idx="31">
                  <c:v>849.01818181818112</c:v>
                </c:pt>
                <c:pt idx="32">
                  <c:v>849.01818181818112</c:v>
                </c:pt>
                <c:pt idx="33">
                  <c:v>849.01818181818112</c:v>
                </c:pt>
                <c:pt idx="34">
                  <c:v>849.01818181818112</c:v>
                </c:pt>
                <c:pt idx="35">
                  <c:v>849.01818181818112</c:v>
                </c:pt>
                <c:pt idx="36">
                  <c:v>849.01818181818112</c:v>
                </c:pt>
                <c:pt idx="37">
                  <c:v>849.01818181818112</c:v>
                </c:pt>
                <c:pt idx="38">
                  <c:v>849.01818181818112</c:v>
                </c:pt>
                <c:pt idx="39">
                  <c:v>849.01818181818112</c:v>
                </c:pt>
                <c:pt idx="40">
                  <c:v>849.01818181818112</c:v>
                </c:pt>
                <c:pt idx="41">
                  <c:v>849.01818181818112</c:v>
                </c:pt>
                <c:pt idx="42">
                  <c:v>849.01818181818112</c:v>
                </c:pt>
                <c:pt idx="43">
                  <c:v>849.01818181818112</c:v>
                </c:pt>
                <c:pt idx="44">
                  <c:v>849.01818181818112</c:v>
                </c:pt>
                <c:pt idx="45">
                  <c:v>849.01818181818112</c:v>
                </c:pt>
                <c:pt idx="46">
                  <c:v>849.01818181818112</c:v>
                </c:pt>
                <c:pt idx="47">
                  <c:v>849.01818181818112</c:v>
                </c:pt>
                <c:pt idx="48">
                  <c:v>849.01818181818112</c:v>
                </c:pt>
                <c:pt idx="49">
                  <c:v>849.01818181818112</c:v>
                </c:pt>
                <c:pt idx="50">
                  <c:v>849.01818181818112</c:v>
                </c:pt>
                <c:pt idx="51">
                  <c:v>849.01818181818112</c:v>
                </c:pt>
                <c:pt idx="52">
                  <c:v>849.01818181818112</c:v>
                </c:pt>
                <c:pt idx="53">
                  <c:v>849.01818181818112</c:v>
                </c:pt>
                <c:pt idx="54">
                  <c:v>849.01818181818112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28656"/>
        <c:axId val="166421584"/>
      </c:lineChart>
      <c:catAx>
        <c:axId val="16642865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1584"/>
        <c:crosses val="autoZero"/>
        <c:auto val="1"/>
        <c:lblAlgn val="ctr"/>
        <c:lblOffset val="100"/>
        <c:noMultiLvlLbl val="0"/>
      </c:catAx>
      <c:valAx>
        <c:axId val="166421584"/>
        <c:scaling>
          <c:orientation val="minMax"/>
        </c:scaling>
        <c:delete val="0"/>
        <c:axPos val="l"/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86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'L78-0105'!$F$1</c:f>
              <c:strCache>
                <c:ptCount val="1"/>
                <c:pt idx="0">
                  <c:v>dens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'L78-0105'!$B$2:$B$289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'L78-0105'!$F$2:$F$289</c:f>
              <c:numCache>
                <c:formatCode>General</c:formatCode>
                <c:ptCount val="288"/>
                <c:pt idx="0">
                  <c:v>6.7804878048780397</c:v>
                </c:pt>
                <c:pt idx="1">
                  <c:v>5.6190476190476097</c:v>
                </c:pt>
                <c:pt idx="2">
                  <c:v>7.4418604651162701</c:v>
                </c:pt>
                <c:pt idx="3">
                  <c:v>6.5279999999999996</c:v>
                </c:pt>
                <c:pt idx="4">
                  <c:v>6</c:v>
                </c:pt>
                <c:pt idx="5">
                  <c:v>6.8571428571428497</c:v>
                </c:pt>
                <c:pt idx="6">
                  <c:v>5.0307692307692298</c:v>
                </c:pt>
                <c:pt idx="7">
                  <c:v>6.4</c:v>
                </c:pt>
                <c:pt idx="8">
                  <c:v>4.9384615384615298</c:v>
                </c:pt>
                <c:pt idx="9">
                  <c:v>7.056</c:v>
                </c:pt>
                <c:pt idx="10">
                  <c:v>5.3723849372384898</c:v>
                </c:pt>
                <c:pt idx="11">
                  <c:v>4.0161290322580596</c:v>
                </c:pt>
                <c:pt idx="12">
                  <c:v>6.1860465116279002</c:v>
                </c:pt>
                <c:pt idx="13">
                  <c:v>4.9268292682926802</c:v>
                </c:pt>
                <c:pt idx="14">
                  <c:v>4.5354330708661399</c:v>
                </c:pt>
                <c:pt idx="15">
                  <c:v>4.4584980237154097</c:v>
                </c:pt>
                <c:pt idx="16">
                  <c:v>5.2380952380952301</c:v>
                </c:pt>
                <c:pt idx="17">
                  <c:v>4.992</c:v>
                </c:pt>
                <c:pt idx="18">
                  <c:v>4.1739130434782599</c:v>
                </c:pt>
                <c:pt idx="19">
                  <c:v>4.546875</c:v>
                </c:pt>
                <c:pt idx="20">
                  <c:v>4.04819277108433</c:v>
                </c:pt>
                <c:pt idx="21">
                  <c:v>4.1593625498007896</c:v>
                </c:pt>
                <c:pt idx="22">
                  <c:v>4.09756097560975</c:v>
                </c:pt>
                <c:pt idx="23">
                  <c:v>3.4698795180722799</c:v>
                </c:pt>
                <c:pt idx="24">
                  <c:v>4.3125</c:v>
                </c:pt>
                <c:pt idx="25">
                  <c:v>3.3764258555133</c:v>
                </c:pt>
                <c:pt idx="26">
                  <c:v>3.7414448669201499</c:v>
                </c:pt>
                <c:pt idx="27">
                  <c:v>3.87250996015936</c:v>
                </c:pt>
                <c:pt idx="28">
                  <c:v>3.46768060836501</c:v>
                </c:pt>
                <c:pt idx="29">
                  <c:v>3.3201581027667899</c:v>
                </c:pt>
                <c:pt idx="30">
                  <c:v>3.6097560975609699</c:v>
                </c:pt>
                <c:pt idx="31">
                  <c:v>4.7510204081632601</c:v>
                </c:pt>
                <c:pt idx="32">
                  <c:v>4.81927710843373</c:v>
                </c:pt>
                <c:pt idx="33">
                  <c:v>4.2580645161290303</c:v>
                </c:pt>
                <c:pt idx="34">
                  <c:v>3.5714285714285698</c:v>
                </c:pt>
                <c:pt idx="35">
                  <c:v>3.2093023255813899</c:v>
                </c:pt>
                <c:pt idx="36">
                  <c:v>4.4015444015443999</c:v>
                </c:pt>
                <c:pt idx="37">
                  <c:v>3.7894736842105199</c:v>
                </c:pt>
                <c:pt idx="38">
                  <c:v>4.1221374045801502</c:v>
                </c:pt>
                <c:pt idx="39">
                  <c:v>3.0708661417322798</c:v>
                </c:pt>
                <c:pt idx="40">
                  <c:v>4.6875</c:v>
                </c:pt>
                <c:pt idx="41">
                  <c:v>4.24096385542168</c:v>
                </c:pt>
                <c:pt idx="42">
                  <c:v>4.6153846153846096</c:v>
                </c:pt>
                <c:pt idx="43">
                  <c:v>3.87832699619771</c:v>
                </c:pt>
                <c:pt idx="44">
                  <c:v>4.9384615384615298</c:v>
                </c:pt>
                <c:pt idx="45">
                  <c:v>5.2413793103448203</c:v>
                </c:pt>
                <c:pt idx="46">
                  <c:v>3.8918918918918899</c:v>
                </c:pt>
                <c:pt idx="47">
                  <c:v>4.5230769230769203</c:v>
                </c:pt>
                <c:pt idx="48">
                  <c:v>3.81395348837209</c:v>
                </c:pt>
                <c:pt idx="49">
                  <c:v>4.0161290322580596</c:v>
                </c:pt>
                <c:pt idx="50">
                  <c:v>4.9111969111969103</c:v>
                </c:pt>
                <c:pt idx="51">
                  <c:v>4.359375</c:v>
                </c:pt>
                <c:pt idx="52">
                  <c:v>6.3307086614173196</c:v>
                </c:pt>
                <c:pt idx="53">
                  <c:v>6.4615384615384599</c:v>
                </c:pt>
                <c:pt idx="54">
                  <c:v>6.5909090909090899</c:v>
                </c:pt>
                <c:pt idx="55">
                  <c:v>7.5</c:v>
                </c:pt>
                <c:pt idx="56">
                  <c:v>9.0676691729323302</c:v>
                </c:pt>
                <c:pt idx="57">
                  <c:v>8.2758620689655107</c:v>
                </c:pt>
                <c:pt idx="58">
                  <c:v>8.5909090909090899</c:v>
                </c:pt>
                <c:pt idx="59">
                  <c:v>7.44360902255639</c:v>
                </c:pt>
                <c:pt idx="60">
                  <c:v>7.6153846153846096</c:v>
                </c:pt>
                <c:pt idx="61">
                  <c:v>8.0150943396226406</c:v>
                </c:pt>
                <c:pt idx="62">
                  <c:v>9.1274131274131207</c:v>
                </c:pt>
                <c:pt idx="63">
                  <c:v>9.9692307692307693</c:v>
                </c:pt>
                <c:pt idx="64">
                  <c:v>10.676806083650099</c:v>
                </c:pt>
                <c:pt idx="65">
                  <c:v>12.091603053435099</c:v>
                </c:pt>
                <c:pt idx="66">
                  <c:v>10.538745387453799</c:v>
                </c:pt>
                <c:pt idx="67">
                  <c:v>13.172932330827001</c:v>
                </c:pt>
                <c:pt idx="68">
                  <c:v>17.388679245283001</c:v>
                </c:pt>
                <c:pt idx="69">
                  <c:v>16.551724137931</c:v>
                </c:pt>
                <c:pt idx="70">
                  <c:v>11.5419847328244</c:v>
                </c:pt>
                <c:pt idx="71">
                  <c:v>20.6456692913385</c:v>
                </c:pt>
                <c:pt idx="72">
                  <c:v>15.367588932806299</c:v>
                </c:pt>
                <c:pt idx="73">
                  <c:v>17.3927125506072</c:v>
                </c:pt>
                <c:pt idx="74">
                  <c:v>20.5020242914979</c:v>
                </c:pt>
                <c:pt idx="75">
                  <c:v>19.036144578313198</c:v>
                </c:pt>
                <c:pt idx="76">
                  <c:v>21.493975903614398</c:v>
                </c:pt>
                <c:pt idx="77">
                  <c:v>21.127413127413099</c:v>
                </c:pt>
                <c:pt idx="78">
                  <c:v>23.166023166023098</c:v>
                </c:pt>
                <c:pt idx="79">
                  <c:v>23.4375</c:v>
                </c:pt>
                <c:pt idx="80">
                  <c:v>24.6666666666666</c:v>
                </c:pt>
                <c:pt idx="81">
                  <c:v>26.084745762711801</c:v>
                </c:pt>
                <c:pt idx="82">
                  <c:v>22.128</c:v>
                </c:pt>
                <c:pt idx="83">
                  <c:v>22.761904761904699</c:v>
                </c:pt>
                <c:pt idx="84">
                  <c:v>20.144578313253</c:v>
                </c:pt>
                <c:pt idx="85">
                  <c:v>20.661290322580601</c:v>
                </c:pt>
                <c:pt idx="86">
                  <c:v>20.904761904761902</c:v>
                </c:pt>
                <c:pt idx="87">
                  <c:v>20.859375</c:v>
                </c:pt>
                <c:pt idx="88">
                  <c:v>22.7244094488188</c:v>
                </c:pt>
                <c:pt idx="89">
                  <c:v>20.7480916030534</c:v>
                </c:pt>
                <c:pt idx="90">
                  <c:v>22.3333333333333</c:v>
                </c:pt>
                <c:pt idx="91">
                  <c:v>25.180327868852402</c:v>
                </c:pt>
                <c:pt idx="92">
                  <c:v>21.3692307692307</c:v>
                </c:pt>
                <c:pt idx="93">
                  <c:v>22.620689655172399</c:v>
                </c:pt>
                <c:pt idx="94">
                  <c:v>23.478260869565201</c:v>
                </c:pt>
                <c:pt idx="95">
                  <c:v>21.46875</c:v>
                </c:pt>
                <c:pt idx="96">
                  <c:v>21.209302325581302</c:v>
                </c:pt>
                <c:pt idx="97">
                  <c:v>18.022813688212899</c:v>
                </c:pt>
                <c:pt idx="98">
                  <c:v>17.930501930501901</c:v>
                </c:pt>
                <c:pt idx="99">
                  <c:v>19.300380228136799</c:v>
                </c:pt>
                <c:pt idx="100">
                  <c:v>19.740458015267102</c:v>
                </c:pt>
                <c:pt idx="101">
                  <c:v>19.026615969581702</c:v>
                </c:pt>
                <c:pt idx="102">
                  <c:v>17.479245283018798</c:v>
                </c:pt>
                <c:pt idx="103">
                  <c:v>20.465116279069701</c:v>
                </c:pt>
                <c:pt idx="104">
                  <c:v>20.803088803088801</c:v>
                </c:pt>
                <c:pt idx="105">
                  <c:v>20.881889763779501</c:v>
                </c:pt>
                <c:pt idx="106">
                  <c:v>21.8267716535433</c:v>
                </c:pt>
                <c:pt idx="107">
                  <c:v>17.931034482758601</c:v>
                </c:pt>
                <c:pt idx="108">
                  <c:v>18</c:v>
                </c:pt>
                <c:pt idx="109">
                  <c:v>20.090909090909001</c:v>
                </c:pt>
                <c:pt idx="110">
                  <c:v>20.90625</c:v>
                </c:pt>
                <c:pt idx="111">
                  <c:v>20.71875</c:v>
                </c:pt>
                <c:pt idx="112">
                  <c:v>21.767441860465102</c:v>
                </c:pt>
                <c:pt idx="113">
                  <c:v>19.335849056603699</c:v>
                </c:pt>
                <c:pt idx="114">
                  <c:v>18.947368421052602</c:v>
                </c:pt>
                <c:pt idx="115">
                  <c:v>20.584615384615301</c:v>
                </c:pt>
                <c:pt idx="116">
                  <c:v>20.4274809160305</c:v>
                </c:pt>
                <c:pt idx="117">
                  <c:v>19.797665369649799</c:v>
                </c:pt>
                <c:pt idx="118">
                  <c:v>20.756756756756701</c:v>
                </c:pt>
                <c:pt idx="119">
                  <c:v>18</c:v>
                </c:pt>
                <c:pt idx="120">
                  <c:v>17.136186770428001</c:v>
                </c:pt>
                <c:pt idx="121">
                  <c:v>19.034482758620602</c:v>
                </c:pt>
                <c:pt idx="122">
                  <c:v>19.2</c:v>
                </c:pt>
                <c:pt idx="123">
                  <c:v>21.8687258687258</c:v>
                </c:pt>
                <c:pt idx="124">
                  <c:v>20.045977011494202</c:v>
                </c:pt>
                <c:pt idx="125">
                  <c:v>19.465648854961799</c:v>
                </c:pt>
                <c:pt idx="126">
                  <c:v>19.088803088803001</c:v>
                </c:pt>
                <c:pt idx="127">
                  <c:v>20.658823529411698</c:v>
                </c:pt>
                <c:pt idx="128">
                  <c:v>21.515625</c:v>
                </c:pt>
                <c:pt idx="129">
                  <c:v>19.8406374501992</c:v>
                </c:pt>
                <c:pt idx="130">
                  <c:v>21.082352941176399</c:v>
                </c:pt>
                <c:pt idx="131">
                  <c:v>24.164383561643799</c:v>
                </c:pt>
                <c:pt idx="132">
                  <c:v>21.662337662337599</c:v>
                </c:pt>
                <c:pt idx="133">
                  <c:v>22.844036697247699</c:v>
                </c:pt>
                <c:pt idx="134">
                  <c:v>23.4</c:v>
                </c:pt>
                <c:pt idx="135">
                  <c:v>23.324675324675301</c:v>
                </c:pt>
                <c:pt idx="136">
                  <c:v>21.831325301204799</c:v>
                </c:pt>
                <c:pt idx="137">
                  <c:v>20.117647058823501</c:v>
                </c:pt>
                <c:pt idx="138">
                  <c:v>22.3115577889447</c:v>
                </c:pt>
                <c:pt idx="139">
                  <c:v>24.782608695652101</c:v>
                </c:pt>
                <c:pt idx="140">
                  <c:v>27.5502958579881</c:v>
                </c:pt>
                <c:pt idx="141">
                  <c:v>26.576687116564401</c:v>
                </c:pt>
                <c:pt idx="142">
                  <c:v>29.4615384615384</c:v>
                </c:pt>
                <c:pt idx="143">
                  <c:v>34.478873239436602</c:v>
                </c:pt>
                <c:pt idx="144">
                  <c:v>27.1111111111111</c:v>
                </c:pt>
                <c:pt idx="145">
                  <c:v>44.137931034482698</c:v>
                </c:pt>
                <c:pt idx="146">
                  <c:v>42.421052631578902</c:v>
                </c:pt>
                <c:pt idx="147">
                  <c:v>32.533333333333303</c:v>
                </c:pt>
                <c:pt idx="148">
                  <c:v>37.190082644628099</c:v>
                </c:pt>
                <c:pt idx="149">
                  <c:v>38.697674418604599</c:v>
                </c:pt>
                <c:pt idx="150">
                  <c:v>39.3719008264462</c:v>
                </c:pt>
                <c:pt idx="151">
                  <c:v>48.125</c:v>
                </c:pt>
                <c:pt idx="152">
                  <c:v>50.235294117647001</c:v>
                </c:pt>
                <c:pt idx="153">
                  <c:v>39.161676646706503</c:v>
                </c:pt>
                <c:pt idx="154">
                  <c:v>21.813333333333301</c:v>
                </c:pt>
                <c:pt idx="155">
                  <c:v>16.325581395348799</c:v>
                </c:pt>
                <c:pt idx="156">
                  <c:v>12.6023166023166</c:v>
                </c:pt>
                <c:pt idx="157">
                  <c:v>12.319391634980899</c:v>
                </c:pt>
                <c:pt idx="158">
                  <c:v>13.615384615384601</c:v>
                </c:pt>
                <c:pt idx="159">
                  <c:v>14.1860465116279</c:v>
                </c:pt>
                <c:pt idx="160">
                  <c:v>13.860465116279</c:v>
                </c:pt>
                <c:pt idx="161">
                  <c:v>15.0344827586206</c:v>
                </c:pt>
                <c:pt idx="162">
                  <c:v>15.7846153846153</c:v>
                </c:pt>
                <c:pt idx="163">
                  <c:v>14.823529411764699</c:v>
                </c:pt>
                <c:pt idx="164">
                  <c:v>17.741176470588201</c:v>
                </c:pt>
                <c:pt idx="165">
                  <c:v>17.369649805447398</c:v>
                </c:pt>
                <c:pt idx="166">
                  <c:v>17.176470588235201</c:v>
                </c:pt>
                <c:pt idx="167">
                  <c:v>19.181102362204701</c:v>
                </c:pt>
                <c:pt idx="168">
                  <c:v>19.731225296442599</c:v>
                </c:pt>
                <c:pt idx="169">
                  <c:v>23.5</c:v>
                </c:pt>
                <c:pt idx="170">
                  <c:v>27.678391959798901</c:v>
                </c:pt>
                <c:pt idx="171">
                  <c:v>33.5541401273885</c:v>
                </c:pt>
                <c:pt idx="172">
                  <c:v>32.542372881355902</c:v>
                </c:pt>
                <c:pt idx="173">
                  <c:v>31.760869565217298</c:v>
                </c:pt>
                <c:pt idx="174">
                  <c:v>32.285714285714199</c:v>
                </c:pt>
                <c:pt idx="175">
                  <c:v>35</c:v>
                </c:pt>
                <c:pt idx="176">
                  <c:v>38.979310344827503</c:v>
                </c:pt>
                <c:pt idx="177">
                  <c:v>37.2173913043478</c:v>
                </c:pt>
                <c:pt idx="178">
                  <c:v>52.352941176470502</c:v>
                </c:pt>
                <c:pt idx="179">
                  <c:v>50.307692307692299</c:v>
                </c:pt>
                <c:pt idx="180">
                  <c:v>40.272727272727202</c:v>
                </c:pt>
                <c:pt idx="181">
                  <c:v>41.34375</c:v>
                </c:pt>
                <c:pt idx="182">
                  <c:v>39.1079136690647</c:v>
                </c:pt>
                <c:pt idx="183">
                  <c:v>42.9532710280373</c:v>
                </c:pt>
                <c:pt idx="184">
                  <c:v>42.048780487804798</c:v>
                </c:pt>
                <c:pt idx="185">
                  <c:v>45.203883495145597</c:v>
                </c:pt>
                <c:pt idx="186">
                  <c:v>60.96</c:v>
                </c:pt>
                <c:pt idx="187">
                  <c:v>70.965517241379303</c:v>
                </c:pt>
                <c:pt idx="188">
                  <c:v>79.534883720930196</c:v>
                </c:pt>
                <c:pt idx="189">
                  <c:v>117.777777777777</c:v>
                </c:pt>
                <c:pt idx="190">
                  <c:v>85.043478260869506</c:v>
                </c:pt>
                <c:pt idx="191">
                  <c:v>89.478260869565204</c:v>
                </c:pt>
                <c:pt idx="192">
                  <c:v>121.935483870967</c:v>
                </c:pt>
                <c:pt idx="193">
                  <c:v>82.384615384615302</c:v>
                </c:pt>
                <c:pt idx="194">
                  <c:v>96</c:v>
                </c:pt>
                <c:pt idx="195">
                  <c:v>93.899999999999906</c:v>
                </c:pt>
                <c:pt idx="196">
                  <c:v>98.057142857142793</c:v>
                </c:pt>
                <c:pt idx="197">
                  <c:v>101.571428571428</c:v>
                </c:pt>
                <c:pt idx="198">
                  <c:v>104</c:v>
                </c:pt>
                <c:pt idx="199">
                  <c:v>146.72727272727201</c:v>
                </c:pt>
                <c:pt idx="200">
                  <c:v>165.5</c:v>
                </c:pt>
                <c:pt idx="201">
                  <c:v>125.07692307692299</c:v>
                </c:pt>
                <c:pt idx="202">
                  <c:v>146.88</c:v>
                </c:pt>
                <c:pt idx="203">
                  <c:v>150.85714285714201</c:v>
                </c:pt>
                <c:pt idx="204">
                  <c:v>137.76</c:v>
                </c:pt>
                <c:pt idx="205">
                  <c:v>104.228571428571</c:v>
                </c:pt>
                <c:pt idx="206">
                  <c:v>133.565217391304</c:v>
                </c:pt>
                <c:pt idx="207">
                  <c:v>113.333333333333</c:v>
                </c:pt>
                <c:pt idx="208">
                  <c:v>184.23529411764699</c:v>
                </c:pt>
                <c:pt idx="209">
                  <c:v>148</c:v>
                </c:pt>
                <c:pt idx="210">
                  <c:v>172.42105263157799</c:v>
                </c:pt>
                <c:pt idx="211">
                  <c:v>143.5</c:v>
                </c:pt>
                <c:pt idx="212">
                  <c:v>109.28571428571399</c:v>
                </c:pt>
                <c:pt idx="213">
                  <c:v>160.57142857142799</c:v>
                </c:pt>
                <c:pt idx="214">
                  <c:v>115.692307692307</c:v>
                </c:pt>
                <c:pt idx="215">
                  <c:v>99.771428571428501</c:v>
                </c:pt>
                <c:pt idx="216">
                  <c:v>94</c:v>
                </c:pt>
                <c:pt idx="217">
                  <c:v>124.8</c:v>
                </c:pt>
                <c:pt idx="218">
                  <c:v>101.53846153846099</c:v>
                </c:pt>
                <c:pt idx="219">
                  <c:v>73.043478260869506</c:v>
                </c:pt>
                <c:pt idx="220">
                  <c:v>59.830985915492903</c:v>
                </c:pt>
                <c:pt idx="221">
                  <c:v>51.310344827586199</c:v>
                </c:pt>
                <c:pt idx="222">
                  <c:v>39.1111111111111</c:v>
                </c:pt>
                <c:pt idx="223">
                  <c:v>52.909090909090899</c:v>
                </c:pt>
                <c:pt idx="224">
                  <c:v>41.944954128440301</c:v>
                </c:pt>
                <c:pt idx="225">
                  <c:v>28.5</c:v>
                </c:pt>
                <c:pt idx="226">
                  <c:v>29.962264150943302</c:v>
                </c:pt>
                <c:pt idx="227">
                  <c:v>27.789473684210499</c:v>
                </c:pt>
                <c:pt idx="228">
                  <c:v>28.112359550561699</c:v>
                </c:pt>
                <c:pt idx="229">
                  <c:v>31.034482758620602</c:v>
                </c:pt>
                <c:pt idx="230">
                  <c:v>22.2777777777777</c:v>
                </c:pt>
                <c:pt idx="231">
                  <c:v>17.211155378486001</c:v>
                </c:pt>
                <c:pt idx="232">
                  <c:v>19.399209486166001</c:v>
                </c:pt>
                <c:pt idx="233">
                  <c:v>18.857142857142801</c:v>
                </c:pt>
                <c:pt idx="234">
                  <c:v>18.418604651162699</c:v>
                </c:pt>
                <c:pt idx="235">
                  <c:v>17.745173745173702</c:v>
                </c:pt>
                <c:pt idx="236">
                  <c:v>17.270588235294099</c:v>
                </c:pt>
                <c:pt idx="237">
                  <c:v>15.9681274900398</c:v>
                </c:pt>
                <c:pt idx="238">
                  <c:v>14.740157480314901</c:v>
                </c:pt>
                <c:pt idx="239">
                  <c:v>14.8346456692913</c:v>
                </c:pt>
                <c:pt idx="240">
                  <c:v>15.455252918287901</c:v>
                </c:pt>
                <c:pt idx="241">
                  <c:v>15.75</c:v>
                </c:pt>
                <c:pt idx="242">
                  <c:v>15.699604743083</c:v>
                </c:pt>
                <c:pt idx="243">
                  <c:v>17.190476190476101</c:v>
                </c:pt>
                <c:pt idx="244">
                  <c:v>16.470588235294102</c:v>
                </c:pt>
                <c:pt idx="245">
                  <c:v>15.0350194552529</c:v>
                </c:pt>
                <c:pt idx="246">
                  <c:v>14.6206896551724</c:v>
                </c:pt>
                <c:pt idx="247">
                  <c:v>14.881889763779499</c:v>
                </c:pt>
                <c:pt idx="248">
                  <c:v>14.076923076923</c:v>
                </c:pt>
                <c:pt idx="249">
                  <c:v>14.629482071713101</c:v>
                </c:pt>
                <c:pt idx="250">
                  <c:v>14.3813229571984</c:v>
                </c:pt>
                <c:pt idx="251">
                  <c:v>15.046875</c:v>
                </c:pt>
                <c:pt idx="252">
                  <c:v>12</c:v>
                </c:pt>
                <c:pt idx="253">
                  <c:v>14.3908045977011</c:v>
                </c:pt>
                <c:pt idx="254">
                  <c:v>15.5212355212355</c:v>
                </c:pt>
                <c:pt idx="255">
                  <c:v>16.2162162162162</c:v>
                </c:pt>
                <c:pt idx="256">
                  <c:v>15.6</c:v>
                </c:pt>
                <c:pt idx="257">
                  <c:v>13.8390804597701</c:v>
                </c:pt>
                <c:pt idx="258">
                  <c:v>14.0307692307692</c:v>
                </c:pt>
                <c:pt idx="259">
                  <c:v>12.511627906976701</c:v>
                </c:pt>
                <c:pt idx="260">
                  <c:v>12.8669201520912</c:v>
                </c:pt>
                <c:pt idx="261">
                  <c:v>13.640625</c:v>
                </c:pt>
                <c:pt idx="262">
                  <c:v>12.4562737642585</c:v>
                </c:pt>
                <c:pt idx="263">
                  <c:v>13.343629343629299</c:v>
                </c:pt>
                <c:pt idx="264">
                  <c:v>13.3384615384615</c:v>
                </c:pt>
                <c:pt idx="265">
                  <c:v>14.068965517241301</c:v>
                </c:pt>
                <c:pt idx="266">
                  <c:v>13.323193916349799</c:v>
                </c:pt>
                <c:pt idx="267">
                  <c:v>15.0367346938775</c:v>
                </c:pt>
                <c:pt idx="268">
                  <c:v>16.852173913043401</c:v>
                </c:pt>
                <c:pt idx="269">
                  <c:v>16.066115702479301</c:v>
                </c:pt>
                <c:pt idx="270">
                  <c:v>13.9102040816326</c:v>
                </c:pt>
                <c:pt idx="271">
                  <c:v>15.060728744939199</c:v>
                </c:pt>
                <c:pt idx="272">
                  <c:v>14.3801652892561</c:v>
                </c:pt>
                <c:pt idx="273">
                  <c:v>12.094861660078999</c:v>
                </c:pt>
                <c:pt idx="274">
                  <c:v>9.8740157480314892</c:v>
                </c:pt>
                <c:pt idx="275">
                  <c:v>10.682926829268199</c:v>
                </c:pt>
                <c:pt idx="276">
                  <c:v>10.157480314960599</c:v>
                </c:pt>
                <c:pt idx="277">
                  <c:v>10.422310756972101</c:v>
                </c:pt>
                <c:pt idx="278">
                  <c:v>10.944000000000001</c:v>
                </c:pt>
                <c:pt idx="279">
                  <c:v>12.096</c:v>
                </c:pt>
                <c:pt idx="280">
                  <c:v>10.4453441295546</c:v>
                </c:pt>
                <c:pt idx="281">
                  <c:v>10.776470588235201</c:v>
                </c:pt>
                <c:pt idx="282">
                  <c:v>9.3543307086614096</c:v>
                </c:pt>
                <c:pt idx="283">
                  <c:v>8.8800000000000008</c:v>
                </c:pt>
                <c:pt idx="284">
                  <c:v>9.5714285714285694</c:v>
                </c:pt>
                <c:pt idx="285">
                  <c:v>7.7007874015748001</c:v>
                </c:pt>
                <c:pt idx="286">
                  <c:v>7.1904761904761898</c:v>
                </c:pt>
                <c:pt idx="287">
                  <c:v>7.7952755905511797</c:v>
                </c:pt>
              </c:numCache>
            </c:numRef>
          </c:val>
          <c:smooth val="0"/>
        </c:ser>
        <c:ser>
          <c:idx val="1"/>
          <c:order val="1"/>
          <c:tx>
            <c:v>K-critical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'L78-0105'!$H$2:$H$289</c:f>
              <c:numCache>
                <c:formatCode>General</c:formatCode>
                <c:ptCount val="288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3800240"/>
        <c:axId val="213800784"/>
      </c:lineChart>
      <c:catAx>
        <c:axId val="21380024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0784"/>
        <c:crosses val="autoZero"/>
        <c:auto val="1"/>
        <c:lblAlgn val="ctr"/>
        <c:lblOffset val="100"/>
        <c:noMultiLvlLbl val="0"/>
      </c:catAx>
      <c:valAx>
        <c:axId val="21380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0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'Cubic form-L84'!$A$20:$A$78</c:f>
              <c:numCache>
                <c:formatCode>h:mm</c:formatCode>
                <c:ptCount val="59"/>
                <c:pt idx="0">
                  <c:v>0.59027777777777801</c:v>
                </c:pt>
                <c:pt idx="1">
                  <c:v>0.59375</c:v>
                </c:pt>
                <c:pt idx="2">
                  <c:v>0.59722222222222199</c:v>
                </c:pt>
                <c:pt idx="3">
                  <c:v>0.60069444444444398</c:v>
                </c:pt>
                <c:pt idx="4">
                  <c:v>0.60416666666666596</c:v>
                </c:pt>
                <c:pt idx="5">
                  <c:v>0.60763888888888895</c:v>
                </c:pt>
                <c:pt idx="6">
                  <c:v>0.61111111111111105</c:v>
                </c:pt>
                <c:pt idx="7">
                  <c:v>0.61458333333333304</c:v>
                </c:pt>
                <c:pt idx="8">
                  <c:v>0.61805555555555503</c:v>
                </c:pt>
                <c:pt idx="9">
                  <c:v>0.62152777777777701</c:v>
                </c:pt>
                <c:pt idx="10">
                  <c:v>0.625</c:v>
                </c:pt>
                <c:pt idx="11">
                  <c:v>0.62847222222222199</c:v>
                </c:pt>
                <c:pt idx="12">
                  <c:v>0.63194444444444398</c:v>
                </c:pt>
                <c:pt idx="13">
                  <c:v>0.63541666666666596</c:v>
                </c:pt>
                <c:pt idx="14">
                  <c:v>0.63888888888888795</c:v>
                </c:pt>
                <c:pt idx="15">
                  <c:v>0.64236111111111005</c:v>
                </c:pt>
                <c:pt idx="16">
                  <c:v>0.64583333333333304</c:v>
                </c:pt>
                <c:pt idx="17">
                  <c:v>0.64930555555555503</c:v>
                </c:pt>
                <c:pt idx="18">
                  <c:v>0.65277777777777701</c:v>
                </c:pt>
                <c:pt idx="19">
                  <c:v>0.656249999999999</c:v>
                </c:pt>
                <c:pt idx="20">
                  <c:v>0.65972222222222099</c:v>
                </c:pt>
                <c:pt idx="21">
                  <c:v>0.66319444444444398</c:v>
                </c:pt>
                <c:pt idx="22">
                  <c:v>0.66666666666666596</c:v>
                </c:pt>
                <c:pt idx="23">
                  <c:v>0.67013888888888795</c:v>
                </c:pt>
                <c:pt idx="24">
                  <c:v>0.67361111111111005</c:v>
                </c:pt>
                <c:pt idx="25">
                  <c:v>0.67708333333333204</c:v>
                </c:pt>
                <c:pt idx="26">
                  <c:v>0.68055555555555503</c:v>
                </c:pt>
                <c:pt idx="27">
                  <c:v>0.68402777777777701</c:v>
                </c:pt>
                <c:pt idx="28">
                  <c:v>0.687499999999999</c:v>
                </c:pt>
                <c:pt idx="29">
                  <c:v>0.69097222222222099</c:v>
                </c:pt>
                <c:pt idx="30">
                  <c:v>0.69444444444444298</c:v>
                </c:pt>
                <c:pt idx="31">
                  <c:v>0.69791666666666596</c:v>
                </c:pt>
                <c:pt idx="32">
                  <c:v>0.70138888888888795</c:v>
                </c:pt>
                <c:pt idx="33">
                  <c:v>0.70486111111111005</c:v>
                </c:pt>
                <c:pt idx="34">
                  <c:v>0.70833333333333204</c:v>
                </c:pt>
                <c:pt idx="35">
                  <c:v>0.71180555555555403</c:v>
                </c:pt>
                <c:pt idx="36">
                  <c:v>0.71527777777777701</c:v>
                </c:pt>
                <c:pt idx="37">
                  <c:v>0.718749999999999</c:v>
                </c:pt>
                <c:pt idx="38">
                  <c:v>0.72222222222222099</c:v>
                </c:pt>
                <c:pt idx="39">
                  <c:v>0.72569444444444298</c:v>
                </c:pt>
                <c:pt idx="40">
                  <c:v>0.72916666666666596</c:v>
                </c:pt>
                <c:pt idx="41">
                  <c:v>0.73263888888888795</c:v>
                </c:pt>
                <c:pt idx="42">
                  <c:v>0.73611111111111005</c:v>
                </c:pt>
                <c:pt idx="43">
                  <c:v>0.73958333333333204</c:v>
                </c:pt>
                <c:pt idx="44">
                  <c:v>0.74305555555555403</c:v>
                </c:pt>
                <c:pt idx="45">
                  <c:v>0.74652777777777701</c:v>
                </c:pt>
                <c:pt idx="46">
                  <c:v>0.749999999999999</c:v>
                </c:pt>
                <c:pt idx="47">
                  <c:v>0.75347222222222099</c:v>
                </c:pt>
                <c:pt idx="48">
                  <c:v>0.75694444444444298</c:v>
                </c:pt>
                <c:pt idx="49">
                  <c:v>0.76041666666666496</c:v>
                </c:pt>
                <c:pt idx="50">
                  <c:v>0.76388888888888795</c:v>
                </c:pt>
                <c:pt idx="51">
                  <c:v>0.76736111111111005</c:v>
                </c:pt>
                <c:pt idx="52">
                  <c:v>0.77083333333333204</c:v>
                </c:pt>
                <c:pt idx="53">
                  <c:v>0.77430555555555403</c:v>
                </c:pt>
                <c:pt idx="54">
                  <c:v>0.77777777777777601</c:v>
                </c:pt>
                <c:pt idx="55">
                  <c:v>0.781249999999999</c:v>
                </c:pt>
                <c:pt idx="56">
                  <c:v>0.78472222222222099</c:v>
                </c:pt>
                <c:pt idx="57">
                  <c:v>0.78819444444444298</c:v>
                </c:pt>
                <c:pt idx="58">
                  <c:v>0.79166666666666496</c:v>
                </c:pt>
              </c:numCache>
            </c:numRef>
          </c:cat>
          <c:val>
            <c:numRef>
              <c:f>'Cubic form-L84'!$D$20:$D$78</c:f>
              <c:numCache>
                <c:formatCode>0_ </c:formatCode>
                <c:ptCount val="59"/>
                <c:pt idx="0">
                  <c:v>1476</c:v>
                </c:pt>
                <c:pt idx="1">
                  <c:v>1638</c:v>
                </c:pt>
                <c:pt idx="2">
                  <c:v>1677</c:v>
                </c:pt>
                <c:pt idx="3">
                  <c:v>1509</c:v>
                </c:pt>
                <c:pt idx="4">
                  <c:v>1599</c:v>
                </c:pt>
                <c:pt idx="5">
                  <c:v>1287</c:v>
                </c:pt>
                <c:pt idx="6">
                  <c:v>1227</c:v>
                </c:pt>
                <c:pt idx="7">
                  <c:v>1488</c:v>
                </c:pt>
                <c:pt idx="8">
                  <c:v>1434</c:v>
                </c:pt>
                <c:pt idx="9">
                  <c:v>1221</c:v>
                </c:pt>
                <c:pt idx="10">
                  <c:v>1341</c:v>
                </c:pt>
                <c:pt idx="11">
                  <c:v>1287</c:v>
                </c:pt>
                <c:pt idx="12">
                  <c:v>1329</c:v>
                </c:pt>
                <c:pt idx="13">
                  <c:v>1245</c:v>
                </c:pt>
                <c:pt idx="14">
                  <c:v>1113</c:v>
                </c:pt>
                <c:pt idx="15">
                  <c:v>1257</c:v>
                </c:pt>
                <c:pt idx="16">
                  <c:v>1140</c:v>
                </c:pt>
                <c:pt idx="17">
                  <c:v>1023</c:v>
                </c:pt>
                <c:pt idx="18">
                  <c:v>864</c:v>
                </c:pt>
                <c:pt idx="19">
                  <c:v>675</c:v>
                </c:pt>
                <c:pt idx="20">
                  <c:v>681</c:v>
                </c:pt>
                <c:pt idx="21">
                  <c:v>933</c:v>
                </c:pt>
                <c:pt idx="22">
                  <c:v>876</c:v>
                </c:pt>
                <c:pt idx="23">
                  <c:v>753</c:v>
                </c:pt>
                <c:pt idx="24">
                  <c:v>942</c:v>
                </c:pt>
                <c:pt idx="25">
                  <c:v>663</c:v>
                </c:pt>
                <c:pt idx="26">
                  <c:v>807</c:v>
                </c:pt>
                <c:pt idx="27">
                  <c:v>771</c:v>
                </c:pt>
                <c:pt idx="28">
                  <c:v>612</c:v>
                </c:pt>
                <c:pt idx="29">
                  <c:v>486</c:v>
                </c:pt>
                <c:pt idx="30">
                  <c:v>654</c:v>
                </c:pt>
                <c:pt idx="31">
                  <c:v>747</c:v>
                </c:pt>
                <c:pt idx="32">
                  <c:v>777</c:v>
                </c:pt>
                <c:pt idx="33">
                  <c:v>813</c:v>
                </c:pt>
                <c:pt idx="34">
                  <c:v>756</c:v>
                </c:pt>
                <c:pt idx="35">
                  <c:v>666</c:v>
                </c:pt>
                <c:pt idx="36">
                  <c:v>696</c:v>
                </c:pt>
                <c:pt idx="37">
                  <c:v>615</c:v>
                </c:pt>
                <c:pt idx="38">
                  <c:v>543</c:v>
                </c:pt>
                <c:pt idx="39">
                  <c:v>510</c:v>
                </c:pt>
                <c:pt idx="40">
                  <c:v>585</c:v>
                </c:pt>
                <c:pt idx="41">
                  <c:v>696</c:v>
                </c:pt>
                <c:pt idx="42">
                  <c:v>810</c:v>
                </c:pt>
                <c:pt idx="43">
                  <c:v>624</c:v>
                </c:pt>
                <c:pt idx="44">
                  <c:v>669</c:v>
                </c:pt>
                <c:pt idx="45">
                  <c:v>909</c:v>
                </c:pt>
                <c:pt idx="46">
                  <c:v>879</c:v>
                </c:pt>
                <c:pt idx="47">
                  <c:v>693</c:v>
                </c:pt>
                <c:pt idx="48">
                  <c:v>393</c:v>
                </c:pt>
                <c:pt idx="49">
                  <c:v>960</c:v>
                </c:pt>
                <c:pt idx="50">
                  <c:v>759</c:v>
                </c:pt>
                <c:pt idx="51">
                  <c:v>1029</c:v>
                </c:pt>
                <c:pt idx="52">
                  <c:v>1008</c:v>
                </c:pt>
                <c:pt idx="53">
                  <c:v>1014</c:v>
                </c:pt>
                <c:pt idx="54">
                  <c:v>1185</c:v>
                </c:pt>
                <c:pt idx="55">
                  <c:v>1143</c:v>
                </c:pt>
                <c:pt idx="56">
                  <c:v>1134</c:v>
                </c:pt>
                <c:pt idx="57">
                  <c:v>1191</c:v>
                </c:pt>
                <c:pt idx="58">
                  <c:v>1329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14-4F7E-A07D-C238815C1249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'Cubic form-L84'!$A$20:$A$78</c:f>
              <c:numCache>
                <c:formatCode>h:mm</c:formatCode>
                <c:ptCount val="59"/>
                <c:pt idx="0">
                  <c:v>0.59027777777777801</c:v>
                </c:pt>
                <c:pt idx="1">
                  <c:v>0.59375</c:v>
                </c:pt>
                <c:pt idx="2">
                  <c:v>0.59722222222222199</c:v>
                </c:pt>
                <c:pt idx="3">
                  <c:v>0.60069444444444398</c:v>
                </c:pt>
                <c:pt idx="4">
                  <c:v>0.60416666666666596</c:v>
                </c:pt>
                <c:pt idx="5">
                  <c:v>0.60763888888888895</c:v>
                </c:pt>
                <c:pt idx="6">
                  <c:v>0.61111111111111105</c:v>
                </c:pt>
                <c:pt idx="7">
                  <c:v>0.61458333333333304</c:v>
                </c:pt>
                <c:pt idx="8">
                  <c:v>0.61805555555555503</c:v>
                </c:pt>
                <c:pt idx="9">
                  <c:v>0.62152777777777701</c:v>
                </c:pt>
                <c:pt idx="10">
                  <c:v>0.625</c:v>
                </c:pt>
                <c:pt idx="11">
                  <c:v>0.62847222222222199</c:v>
                </c:pt>
                <c:pt idx="12">
                  <c:v>0.63194444444444398</c:v>
                </c:pt>
                <c:pt idx="13">
                  <c:v>0.63541666666666596</c:v>
                </c:pt>
                <c:pt idx="14">
                  <c:v>0.63888888888888795</c:v>
                </c:pt>
                <c:pt idx="15">
                  <c:v>0.64236111111111005</c:v>
                </c:pt>
                <c:pt idx="16">
                  <c:v>0.64583333333333304</c:v>
                </c:pt>
                <c:pt idx="17">
                  <c:v>0.64930555555555503</c:v>
                </c:pt>
                <c:pt idx="18">
                  <c:v>0.65277777777777701</c:v>
                </c:pt>
                <c:pt idx="19">
                  <c:v>0.656249999999999</c:v>
                </c:pt>
                <c:pt idx="20">
                  <c:v>0.65972222222222099</c:v>
                </c:pt>
                <c:pt idx="21">
                  <c:v>0.66319444444444398</c:v>
                </c:pt>
                <c:pt idx="22">
                  <c:v>0.66666666666666596</c:v>
                </c:pt>
                <c:pt idx="23">
                  <c:v>0.67013888888888795</c:v>
                </c:pt>
                <c:pt idx="24">
                  <c:v>0.67361111111111005</c:v>
                </c:pt>
                <c:pt idx="25">
                  <c:v>0.67708333333333204</c:v>
                </c:pt>
                <c:pt idx="26">
                  <c:v>0.68055555555555503</c:v>
                </c:pt>
                <c:pt idx="27">
                  <c:v>0.68402777777777701</c:v>
                </c:pt>
                <c:pt idx="28">
                  <c:v>0.687499999999999</c:v>
                </c:pt>
                <c:pt idx="29">
                  <c:v>0.69097222222222099</c:v>
                </c:pt>
                <c:pt idx="30">
                  <c:v>0.69444444444444298</c:v>
                </c:pt>
                <c:pt idx="31">
                  <c:v>0.69791666666666596</c:v>
                </c:pt>
                <c:pt idx="32">
                  <c:v>0.70138888888888795</c:v>
                </c:pt>
                <c:pt idx="33">
                  <c:v>0.70486111111111005</c:v>
                </c:pt>
                <c:pt idx="34">
                  <c:v>0.70833333333333204</c:v>
                </c:pt>
                <c:pt idx="35">
                  <c:v>0.71180555555555403</c:v>
                </c:pt>
                <c:pt idx="36">
                  <c:v>0.71527777777777701</c:v>
                </c:pt>
                <c:pt idx="37">
                  <c:v>0.718749999999999</c:v>
                </c:pt>
                <c:pt idx="38">
                  <c:v>0.72222222222222099</c:v>
                </c:pt>
                <c:pt idx="39">
                  <c:v>0.72569444444444298</c:v>
                </c:pt>
                <c:pt idx="40">
                  <c:v>0.72916666666666596</c:v>
                </c:pt>
                <c:pt idx="41">
                  <c:v>0.73263888888888795</c:v>
                </c:pt>
                <c:pt idx="42">
                  <c:v>0.73611111111111005</c:v>
                </c:pt>
                <c:pt idx="43">
                  <c:v>0.73958333333333204</c:v>
                </c:pt>
                <c:pt idx="44">
                  <c:v>0.74305555555555403</c:v>
                </c:pt>
                <c:pt idx="45">
                  <c:v>0.74652777777777701</c:v>
                </c:pt>
                <c:pt idx="46">
                  <c:v>0.749999999999999</c:v>
                </c:pt>
                <c:pt idx="47">
                  <c:v>0.75347222222222099</c:v>
                </c:pt>
                <c:pt idx="48">
                  <c:v>0.75694444444444298</c:v>
                </c:pt>
                <c:pt idx="49">
                  <c:v>0.76041666666666496</c:v>
                </c:pt>
                <c:pt idx="50">
                  <c:v>0.76388888888888795</c:v>
                </c:pt>
                <c:pt idx="51">
                  <c:v>0.76736111111111005</c:v>
                </c:pt>
                <c:pt idx="52">
                  <c:v>0.77083333333333204</c:v>
                </c:pt>
                <c:pt idx="53">
                  <c:v>0.77430555555555403</c:v>
                </c:pt>
                <c:pt idx="54">
                  <c:v>0.77777777777777601</c:v>
                </c:pt>
                <c:pt idx="55">
                  <c:v>0.781249999999999</c:v>
                </c:pt>
                <c:pt idx="56">
                  <c:v>0.78472222222222099</c:v>
                </c:pt>
                <c:pt idx="57">
                  <c:v>0.78819444444444298</c:v>
                </c:pt>
                <c:pt idx="58">
                  <c:v>0.79166666666666496</c:v>
                </c:pt>
              </c:numCache>
            </c:numRef>
          </c:cat>
          <c:val>
            <c:numRef>
              <c:f>'Cubic form-L84'!$H$20:$H$78</c:f>
              <c:numCache>
                <c:formatCode>0_ </c:formatCode>
                <c:ptCount val="59"/>
                <c:pt idx="0">
                  <c:v>1133.3793103448277</c:v>
                </c:pt>
                <c:pt idx="1">
                  <c:v>1133.3793103448277</c:v>
                </c:pt>
                <c:pt idx="2">
                  <c:v>1133.3793103448277</c:v>
                </c:pt>
                <c:pt idx="3">
                  <c:v>1133.3793103448277</c:v>
                </c:pt>
                <c:pt idx="4">
                  <c:v>1133.3793103448277</c:v>
                </c:pt>
                <c:pt idx="5">
                  <c:v>1133.3793103448277</c:v>
                </c:pt>
                <c:pt idx="6">
                  <c:v>1133.3793103448277</c:v>
                </c:pt>
                <c:pt idx="7">
                  <c:v>1133.3793103448277</c:v>
                </c:pt>
                <c:pt idx="8">
                  <c:v>1133.3793103448277</c:v>
                </c:pt>
                <c:pt idx="9">
                  <c:v>1133.3793103448277</c:v>
                </c:pt>
                <c:pt idx="10">
                  <c:v>1133.3793103448277</c:v>
                </c:pt>
                <c:pt idx="11">
                  <c:v>1133.3793103448277</c:v>
                </c:pt>
                <c:pt idx="12">
                  <c:v>1133.3793103448277</c:v>
                </c:pt>
                <c:pt idx="13">
                  <c:v>1133.3793103448277</c:v>
                </c:pt>
                <c:pt idx="14">
                  <c:v>1133.3793103448277</c:v>
                </c:pt>
                <c:pt idx="15">
                  <c:v>1133.3793103448277</c:v>
                </c:pt>
                <c:pt idx="16">
                  <c:v>1133.3793103448277</c:v>
                </c:pt>
                <c:pt idx="17">
                  <c:v>1133.3793103448277</c:v>
                </c:pt>
                <c:pt idx="18">
                  <c:v>1133.3793103448277</c:v>
                </c:pt>
                <c:pt idx="19">
                  <c:v>1133.3793103448277</c:v>
                </c:pt>
                <c:pt idx="20">
                  <c:v>1133.3793103448277</c:v>
                </c:pt>
                <c:pt idx="21">
                  <c:v>1133.3793103448277</c:v>
                </c:pt>
                <c:pt idx="22">
                  <c:v>1133.3793103448277</c:v>
                </c:pt>
                <c:pt idx="23">
                  <c:v>1133.3793103448277</c:v>
                </c:pt>
                <c:pt idx="24">
                  <c:v>1133.3793103448277</c:v>
                </c:pt>
                <c:pt idx="25">
                  <c:v>1133.3793103448277</c:v>
                </c:pt>
                <c:pt idx="26">
                  <c:v>1133.3793103448277</c:v>
                </c:pt>
                <c:pt idx="27">
                  <c:v>1133.3793103448277</c:v>
                </c:pt>
                <c:pt idx="28">
                  <c:v>1133.3793103448277</c:v>
                </c:pt>
                <c:pt idx="29">
                  <c:v>1133.3793103448277</c:v>
                </c:pt>
                <c:pt idx="30">
                  <c:v>1133.3793103448277</c:v>
                </c:pt>
                <c:pt idx="31">
                  <c:v>1133.3793103448277</c:v>
                </c:pt>
                <c:pt idx="32">
                  <c:v>1133.3793103448277</c:v>
                </c:pt>
                <c:pt idx="33">
                  <c:v>1133.3793103448277</c:v>
                </c:pt>
                <c:pt idx="34">
                  <c:v>1133.3793103448277</c:v>
                </c:pt>
                <c:pt idx="35">
                  <c:v>1133.3793103448277</c:v>
                </c:pt>
                <c:pt idx="36">
                  <c:v>1133.3793103448277</c:v>
                </c:pt>
                <c:pt idx="37">
                  <c:v>1133.3793103448277</c:v>
                </c:pt>
                <c:pt idx="38">
                  <c:v>1133.3793103448277</c:v>
                </c:pt>
                <c:pt idx="39">
                  <c:v>1133.3793103448277</c:v>
                </c:pt>
                <c:pt idx="40">
                  <c:v>1133.3793103448277</c:v>
                </c:pt>
                <c:pt idx="41">
                  <c:v>1133.3793103448277</c:v>
                </c:pt>
                <c:pt idx="42">
                  <c:v>1133.3793103448277</c:v>
                </c:pt>
                <c:pt idx="43">
                  <c:v>1133.3793103448277</c:v>
                </c:pt>
                <c:pt idx="44">
                  <c:v>1133.3793103448277</c:v>
                </c:pt>
                <c:pt idx="45">
                  <c:v>1133.3793103448277</c:v>
                </c:pt>
                <c:pt idx="46">
                  <c:v>1133.3793103448277</c:v>
                </c:pt>
                <c:pt idx="47">
                  <c:v>1133.3793103448277</c:v>
                </c:pt>
                <c:pt idx="48">
                  <c:v>1133.3793103448277</c:v>
                </c:pt>
                <c:pt idx="49">
                  <c:v>1133.3793103448277</c:v>
                </c:pt>
                <c:pt idx="50">
                  <c:v>1133.3793103448277</c:v>
                </c:pt>
                <c:pt idx="51">
                  <c:v>1133.3793103448277</c:v>
                </c:pt>
                <c:pt idx="52">
                  <c:v>1133.3793103448277</c:v>
                </c:pt>
                <c:pt idx="53">
                  <c:v>1133.3793103448277</c:v>
                </c:pt>
                <c:pt idx="54">
                  <c:v>1133.3793103448277</c:v>
                </c:pt>
                <c:pt idx="55">
                  <c:v>1133.3793103448277</c:v>
                </c:pt>
                <c:pt idx="56">
                  <c:v>1133.3793103448277</c:v>
                </c:pt>
                <c:pt idx="57">
                  <c:v>1133.3793103448277</c:v>
                </c:pt>
                <c:pt idx="58">
                  <c:v>1133.3793103448277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14-4F7E-A07D-C238815C1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3808944"/>
        <c:axId val="213801328"/>
      </c:lineChart>
      <c:catAx>
        <c:axId val="2138089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1328"/>
        <c:crosses val="autoZero"/>
        <c:auto val="1"/>
        <c:lblAlgn val="ctr"/>
        <c:lblOffset val="100"/>
        <c:noMultiLvlLbl val="0"/>
      </c:catAx>
      <c:valAx>
        <c:axId val="213801328"/>
        <c:scaling>
          <c:orientation val="minMax"/>
          <c:max val="1900"/>
          <c:min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vehicles per hour per lane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8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 length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'Cubic form-L84'!$A$20:$A$78</c:f>
              <c:numCache>
                <c:formatCode>h:mm</c:formatCode>
                <c:ptCount val="59"/>
                <c:pt idx="0">
                  <c:v>0.59027777777777801</c:v>
                </c:pt>
                <c:pt idx="1">
                  <c:v>0.59375</c:v>
                </c:pt>
                <c:pt idx="2">
                  <c:v>0.59722222222222199</c:v>
                </c:pt>
                <c:pt idx="3">
                  <c:v>0.60069444444444398</c:v>
                </c:pt>
                <c:pt idx="4">
                  <c:v>0.60416666666666596</c:v>
                </c:pt>
                <c:pt idx="5">
                  <c:v>0.60763888888888895</c:v>
                </c:pt>
                <c:pt idx="6">
                  <c:v>0.61111111111111105</c:v>
                </c:pt>
                <c:pt idx="7">
                  <c:v>0.61458333333333304</c:v>
                </c:pt>
                <c:pt idx="8">
                  <c:v>0.61805555555555503</c:v>
                </c:pt>
                <c:pt idx="9">
                  <c:v>0.62152777777777701</c:v>
                </c:pt>
                <c:pt idx="10">
                  <c:v>0.625</c:v>
                </c:pt>
                <c:pt idx="11">
                  <c:v>0.62847222222222199</c:v>
                </c:pt>
                <c:pt idx="12">
                  <c:v>0.63194444444444398</c:v>
                </c:pt>
                <c:pt idx="13">
                  <c:v>0.63541666666666596</c:v>
                </c:pt>
                <c:pt idx="14">
                  <c:v>0.63888888888888795</c:v>
                </c:pt>
                <c:pt idx="15">
                  <c:v>0.64236111111111005</c:v>
                </c:pt>
                <c:pt idx="16">
                  <c:v>0.64583333333333304</c:v>
                </c:pt>
                <c:pt idx="17">
                  <c:v>0.64930555555555503</c:v>
                </c:pt>
                <c:pt idx="18">
                  <c:v>0.65277777777777701</c:v>
                </c:pt>
                <c:pt idx="19">
                  <c:v>0.656249999999999</c:v>
                </c:pt>
                <c:pt idx="20">
                  <c:v>0.65972222222222099</c:v>
                </c:pt>
                <c:pt idx="21">
                  <c:v>0.66319444444444398</c:v>
                </c:pt>
                <c:pt idx="22">
                  <c:v>0.66666666666666596</c:v>
                </c:pt>
                <c:pt idx="23">
                  <c:v>0.67013888888888795</c:v>
                </c:pt>
                <c:pt idx="24">
                  <c:v>0.67361111111111005</c:v>
                </c:pt>
                <c:pt idx="25">
                  <c:v>0.67708333333333204</c:v>
                </c:pt>
                <c:pt idx="26">
                  <c:v>0.68055555555555503</c:v>
                </c:pt>
                <c:pt idx="27">
                  <c:v>0.68402777777777701</c:v>
                </c:pt>
                <c:pt idx="28">
                  <c:v>0.687499999999999</c:v>
                </c:pt>
                <c:pt idx="29">
                  <c:v>0.69097222222222099</c:v>
                </c:pt>
                <c:pt idx="30">
                  <c:v>0.69444444444444298</c:v>
                </c:pt>
                <c:pt idx="31">
                  <c:v>0.69791666666666596</c:v>
                </c:pt>
                <c:pt idx="32">
                  <c:v>0.70138888888888795</c:v>
                </c:pt>
                <c:pt idx="33">
                  <c:v>0.70486111111111005</c:v>
                </c:pt>
                <c:pt idx="34">
                  <c:v>0.70833333333333204</c:v>
                </c:pt>
                <c:pt idx="35">
                  <c:v>0.71180555555555403</c:v>
                </c:pt>
                <c:pt idx="36">
                  <c:v>0.71527777777777701</c:v>
                </c:pt>
                <c:pt idx="37">
                  <c:v>0.718749999999999</c:v>
                </c:pt>
                <c:pt idx="38">
                  <c:v>0.72222222222222099</c:v>
                </c:pt>
                <c:pt idx="39">
                  <c:v>0.72569444444444298</c:v>
                </c:pt>
                <c:pt idx="40">
                  <c:v>0.72916666666666596</c:v>
                </c:pt>
                <c:pt idx="41">
                  <c:v>0.73263888888888795</c:v>
                </c:pt>
                <c:pt idx="42">
                  <c:v>0.73611111111111005</c:v>
                </c:pt>
                <c:pt idx="43">
                  <c:v>0.73958333333333204</c:v>
                </c:pt>
                <c:pt idx="44">
                  <c:v>0.74305555555555403</c:v>
                </c:pt>
                <c:pt idx="45">
                  <c:v>0.74652777777777701</c:v>
                </c:pt>
                <c:pt idx="46">
                  <c:v>0.749999999999999</c:v>
                </c:pt>
                <c:pt idx="47">
                  <c:v>0.75347222222222099</c:v>
                </c:pt>
                <c:pt idx="48">
                  <c:v>0.75694444444444298</c:v>
                </c:pt>
                <c:pt idx="49">
                  <c:v>0.76041666666666496</c:v>
                </c:pt>
                <c:pt idx="50">
                  <c:v>0.76388888888888795</c:v>
                </c:pt>
                <c:pt idx="51">
                  <c:v>0.76736111111111005</c:v>
                </c:pt>
                <c:pt idx="52">
                  <c:v>0.77083333333333204</c:v>
                </c:pt>
                <c:pt idx="53">
                  <c:v>0.77430555555555403</c:v>
                </c:pt>
                <c:pt idx="54">
                  <c:v>0.77777777777777601</c:v>
                </c:pt>
                <c:pt idx="55">
                  <c:v>0.781249999999999</c:v>
                </c:pt>
                <c:pt idx="56">
                  <c:v>0.78472222222222099</c:v>
                </c:pt>
                <c:pt idx="57">
                  <c:v>0.78819444444444298</c:v>
                </c:pt>
                <c:pt idx="58">
                  <c:v>0.79166666666666496</c:v>
                </c:pt>
              </c:numCache>
            </c:numRef>
          </c:cat>
          <c:val>
            <c:numRef>
              <c:f>'Cubic form-L84'!$E$20:$E$78</c:f>
              <c:numCache>
                <c:formatCode>0_ </c:formatCode>
                <c:ptCount val="59"/>
                <c:pt idx="0">
                  <c:v>5.3559322033897985</c:v>
                </c:pt>
                <c:pt idx="1">
                  <c:v>6.125</c:v>
                </c:pt>
                <c:pt idx="2">
                  <c:v>20.963503649635001</c:v>
                </c:pt>
                <c:pt idx="3">
                  <c:v>14.808510638297797</c:v>
                </c:pt>
                <c:pt idx="4">
                  <c:v>20.090225563909698</c:v>
                </c:pt>
                <c:pt idx="5">
                  <c:v>26.7659574468085</c:v>
                </c:pt>
                <c:pt idx="6">
                  <c:v>34.923076923076898</c:v>
                </c:pt>
                <c:pt idx="7">
                  <c:v>17.435114503816799</c:v>
                </c:pt>
                <c:pt idx="8">
                  <c:v>29.36</c:v>
                </c:pt>
                <c:pt idx="9">
                  <c:v>44.895522388059703</c:v>
                </c:pt>
                <c:pt idx="10">
                  <c:v>39.049999999999997</c:v>
                </c:pt>
                <c:pt idx="11">
                  <c:v>32.564705882352897</c:v>
                </c:pt>
                <c:pt idx="12">
                  <c:v>24.633663366336599</c:v>
                </c:pt>
                <c:pt idx="13">
                  <c:v>34.25</c:v>
                </c:pt>
                <c:pt idx="14">
                  <c:v>30.578947368420998</c:v>
                </c:pt>
                <c:pt idx="15">
                  <c:v>31.857142857142797</c:v>
                </c:pt>
                <c:pt idx="16">
                  <c:v>39.058823529411697</c:v>
                </c:pt>
                <c:pt idx="17">
                  <c:v>28.054794520547901</c:v>
                </c:pt>
                <c:pt idx="18">
                  <c:v>47.130434782608603</c:v>
                </c:pt>
                <c:pt idx="19">
                  <c:v>72</c:v>
                </c:pt>
                <c:pt idx="20">
                  <c:v>52.117647058823493</c:v>
                </c:pt>
                <c:pt idx="21">
                  <c:v>51.404255319148902</c:v>
                </c:pt>
                <c:pt idx="22">
                  <c:v>57.463414634146304</c:v>
                </c:pt>
                <c:pt idx="23">
                  <c:v>72.400000000000006</c:v>
                </c:pt>
                <c:pt idx="24">
                  <c:v>63.902439024390205</c:v>
                </c:pt>
                <c:pt idx="25">
                  <c:v>66.714285714285694</c:v>
                </c:pt>
                <c:pt idx="26">
                  <c:v>52.7</c:v>
                </c:pt>
                <c:pt idx="27">
                  <c:v>55.351351351351298</c:v>
                </c:pt>
                <c:pt idx="28" formatCode="0">
                  <c:v>74</c:v>
                </c:pt>
                <c:pt idx="29">
                  <c:v>86.352941176469997</c:v>
                </c:pt>
                <c:pt idx="30">
                  <c:v>81</c:v>
                </c:pt>
                <c:pt idx="31" formatCode="0">
                  <c:v>55</c:v>
                </c:pt>
                <c:pt idx="32">
                  <c:v>63.411764705882305</c:v>
                </c:pt>
                <c:pt idx="33">
                  <c:v>53.3</c:v>
                </c:pt>
                <c:pt idx="34">
                  <c:v>51.578947368420998</c:v>
                </c:pt>
                <c:pt idx="35" formatCode="0">
                  <c:v>78.559999999998993</c:v>
                </c:pt>
                <c:pt idx="36">
                  <c:v>61.806451612903203</c:v>
                </c:pt>
                <c:pt idx="37">
                  <c:v>78.956521739129997</c:v>
                </c:pt>
                <c:pt idx="38">
                  <c:v>75.428571428571004</c:v>
                </c:pt>
                <c:pt idx="39" formatCode="0">
                  <c:v>69.142857142857096</c:v>
                </c:pt>
                <c:pt idx="40">
                  <c:v>78.363636363636004</c:v>
                </c:pt>
                <c:pt idx="41">
                  <c:v>79.076923076922995</c:v>
                </c:pt>
                <c:pt idx="42">
                  <c:v>45.636363636363598</c:v>
                </c:pt>
                <c:pt idx="43" formatCode="0">
                  <c:v>68</c:v>
                </c:pt>
                <c:pt idx="44">
                  <c:v>64.275862068965495</c:v>
                </c:pt>
                <c:pt idx="45">
                  <c:v>38.109090909090895</c:v>
                </c:pt>
                <c:pt idx="46">
                  <c:v>33.684210526315702</c:v>
                </c:pt>
                <c:pt idx="47" formatCode="0">
                  <c:v>38</c:v>
                </c:pt>
                <c:pt idx="48">
                  <c:v>76.8</c:v>
                </c:pt>
                <c:pt idx="49">
                  <c:v>25.3333333333333</c:v>
                </c:pt>
                <c:pt idx="50">
                  <c:v>41</c:v>
                </c:pt>
                <c:pt idx="51" formatCode="0">
                  <c:v>41.762711864406697</c:v>
                </c:pt>
                <c:pt idx="52">
                  <c:v>23.037974683544299</c:v>
                </c:pt>
                <c:pt idx="53">
                  <c:v>36.380952380952294</c:v>
                </c:pt>
                <c:pt idx="54">
                  <c:v>30.518518518518498</c:v>
                </c:pt>
                <c:pt idx="55" formatCode="0">
                  <c:v>32.96</c:v>
                </c:pt>
                <c:pt idx="56">
                  <c:v>32.479999999999997</c:v>
                </c:pt>
                <c:pt idx="57">
                  <c:v>31.549999999999997</c:v>
                </c:pt>
                <c:pt idx="58">
                  <c:v>10.244604316546699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6F-4AD1-84B6-E98305CD2101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'Cubic form-L84'!$A$20:$A$78</c:f>
              <c:numCache>
                <c:formatCode>h:mm</c:formatCode>
                <c:ptCount val="59"/>
                <c:pt idx="0">
                  <c:v>0.59027777777777801</c:v>
                </c:pt>
                <c:pt idx="1">
                  <c:v>0.59375</c:v>
                </c:pt>
                <c:pt idx="2">
                  <c:v>0.59722222222222199</c:v>
                </c:pt>
                <c:pt idx="3">
                  <c:v>0.60069444444444398</c:v>
                </c:pt>
                <c:pt idx="4">
                  <c:v>0.60416666666666596</c:v>
                </c:pt>
                <c:pt idx="5">
                  <c:v>0.60763888888888895</c:v>
                </c:pt>
                <c:pt idx="6">
                  <c:v>0.61111111111111105</c:v>
                </c:pt>
                <c:pt idx="7">
                  <c:v>0.61458333333333304</c:v>
                </c:pt>
                <c:pt idx="8">
                  <c:v>0.61805555555555503</c:v>
                </c:pt>
                <c:pt idx="9">
                  <c:v>0.62152777777777701</c:v>
                </c:pt>
                <c:pt idx="10">
                  <c:v>0.625</c:v>
                </c:pt>
                <c:pt idx="11">
                  <c:v>0.62847222222222199</c:v>
                </c:pt>
                <c:pt idx="12">
                  <c:v>0.63194444444444398</c:v>
                </c:pt>
                <c:pt idx="13">
                  <c:v>0.63541666666666596</c:v>
                </c:pt>
                <c:pt idx="14">
                  <c:v>0.63888888888888795</c:v>
                </c:pt>
                <c:pt idx="15">
                  <c:v>0.64236111111111005</c:v>
                </c:pt>
                <c:pt idx="16">
                  <c:v>0.64583333333333304</c:v>
                </c:pt>
                <c:pt idx="17">
                  <c:v>0.64930555555555503</c:v>
                </c:pt>
                <c:pt idx="18">
                  <c:v>0.65277777777777701</c:v>
                </c:pt>
                <c:pt idx="19">
                  <c:v>0.656249999999999</c:v>
                </c:pt>
                <c:pt idx="20">
                  <c:v>0.65972222222222099</c:v>
                </c:pt>
                <c:pt idx="21">
                  <c:v>0.66319444444444398</c:v>
                </c:pt>
                <c:pt idx="22">
                  <c:v>0.66666666666666596</c:v>
                </c:pt>
                <c:pt idx="23">
                  <c:v>0.67013888888888795</c:v>
                </c:pt>
                <c:pt idx="24">
                  <c:v>0.67361111111111005</c:v>
                </c:pt>
                <c:pt idx="25">
                  <c:v>0.67708333333333204</c:v>
                </c:pt>
                <c:pt idx="26">
                  <c:v>0.68055555555555503</c:v>
                </c:pt>
                <c:pt idx="27">
                  <c:v>0.68402777777777701</c:v>
                </c:pt>
                <c:pt idx="28">
                  <c:v>0.687499999999999</c:v>
                </c:pt>
                <c:pt idx="29">
                  <c:v>0.69097222222222099</c:v>
                </c:pt>
                <c:pt idx="30">
                  <c:v>0.69444444444444298</c:v>
                </c:pt>
                <c:pt idx="31">
                  <c:v>0.69791666666666596</c:v>
                </c:pt>
                <c:pt idx="32">
                  <c:v>0.70138888888888795</c:v>
                </c:pt>
                <c:pt idx="33">
                  <c:v>0.70486111111111005</c:v>
                </c:pt>
                <c:pt idx="34">
                  <c:v>0.70833333333333204</c:v>
                </c:pt>
                <c:pt idx="35">
                  <c:v>0.71180555555555403</c:v>
                </c:pt>
                <c:pt idx="36">
                  <c:v>0.71527777777777701</c:v>
                </c:pt>
                <c:pt idx="37">
                  <c:v>0.718749999999999</c:v>
                </c:pt>
                <c:pt idx="38">
                  <c:v>0.72222222222222099</c:v>
                </c:pt>
                <c:pt idx="39">
                  <c:v>0.72569444444444298</c:v>
                </c:pt>
                <c:pt idx="40">
                  <c:v>0.72916666666666596</c:v>
                </c:pt>
                <c:pt idx="41">
                  <c:v>0.73263888888888795</c:v>
                </c:pt>
                <c:pt idx="42">
                  <c:v>0.73611111111111005</c:v>
                </c:pt>
                <c:pt idx="43">
                  <c:v>0.73958333333333204</c:v>
                </c:pt>
                <c:pt idx="44">
                  <c:v>0.74305555555555403</c:v>
                </c:pt>
                <c:pt idx="45">
                  <c:v>0.74652777777777701</c:v>
                </c:pt>
                <c:pt idx="46">
                  <c:v>0.749999999999999</c:v>
                </c:pt>
                <c:pt idx="47">
                  <c:v>0.75347222222222099</c:v>
                </c:pt>
                <c:pt idx="48">
                  <c:v>0.75694444444444298</c:v>
                </c:pt>
                <c:pt idx="49">
                  <c:v>0.76041666666666496</c:v>
                </c:pt>
                <c:pt idx="50">
                  <c:v>0.76388888888888795</c:v>
                </c:pt>
                <c:pt idx="51">
                  <c:v>0.76736111111111005</c:v>
                </c:pt>
                <c:pt idx="52">
                  <c:v>0.77083333333333204</c:v>
                </c:pt>
                <c:pt idx="53">
                  <c:v>0.77430555555555403</c:v>
                </c:pt>
                <c:pt idx="54">
                  <c:v>0.77777777777777601</c:v>
                </c:pt>
                <c:pt idx="55">
                  <c:v>0.781249999999999</c:v>
                </c:pt>
                <c:pt idx="56">
                  <c:v>0.78472222222222099</c:v>
                </c:pt>
                <c:pt idx="57">
                  <c:v>0.78819444444444298</c:v>
                </c:pt>
                <c:pt idx="58">
                  <c:v>0.79166666666666496</c:v>
                </c:pt>
              </c:numCache>
            </c:numRef>
          </c:cat>
          <c:val>
            <c:numRef>
              <c:f>'Cubic form-L84'!$J$20:$J$78</c:f>
              <c:numCache>
                <c:formatCode>0_ </c:formatCode>
                <c:ptCount val="59"/>
                <c:pt idx="0">
                  <c:v>4.745657975661086E-28</c:v>
                </c:pt>
                <c:pt idx="1">
                  <c:v>0.25375809466542815</c:v>
                </c:pt>
                <c:pt idx="2">
                  <c:v>0.98604792739534952</c:v>
                </c:pt>
                <c:pt idx="3">
                  <c:v>2.1542909622820594</c:v>
                </c:pt>
                <c:pt idx="4">
                  <c:v>3.7171061847402984</c:v>
                </c:pt>
                <c:pt idx="5">
                  <c:v>5.6343101015078672</c:v>
                </c:pt>
                <c:pt idx="6">
                  <c:v>7.8669167406431137</c:v>
                </c:pt>
                <c:pt idx="7">
                  <c:v>10.3771376515285</c:v>
                </c:pt>
                <c:pt idx="8">
                  <c:v>13.128381904868371</c:v>
                </c:pt>
                <c:pt idx="9">
                  <c:v>16.085256092689399</c:v>
                </c:pt>
                <c:pt idx="10">
                  <c:v>19.21356432834175</c:v>
                </c:pt>
                <c:pt idx="11">
                  <c:v>22.48030824649517</c:v>
                </c:pt>
                <c:pt idx="12">
                  <c:v>25.853687003144394</c:v>
                </c:pt>
                <c:pt idx="13">
                  <c:v>29.303097275605843</c:v>
                </c:pt>
                <c:pt idx="14">
                  <c:v>32.79913326251836</c:v>
                </c:pt>
                <c:pt idx="15">
                  <c:v>36.313586683843099</c:v>
                </c:pt>
                <c:pt idx="16">
                  <c:v>39.819446780864453</c:v>
                </c:pt>
                <c:pt idx="17">
                  <c:v>43.290900316186537</c:v>
                </c:pt>
                <c:pt idx="18">
                  <c:v>46.703331573738609</c:v>
                </c:pt>
                <c:pt idx="19">
                  <c:v>50.033322358771521</c:v>
                </c:pt>
                <c:pt idx="20">
                  <c:v>53.258651997858536</c:v>
                </c:pt>
                <c:pt idx="21">
                  <c:v>56.358297338896001</c:v>
                </c:pt>
                <c:pt idx="22">
                  <c:v>59.312432751100111</c:v>
                </c:pt>
                <c:pt idx="23">
                  <c:v>62.10243012501229</c:v>
                </c:pt>
                <c:pt idx="24">
                  <c:v>64.710858872495322</c:v>
                </c:pt>
                <c:pt idx="25">
                  <c:v>67.121485926734152</c:v>
                </c:pt>
                <c:pt idx="26">
                  <c:v>69.319275742237281</c:v>
                </c:pt>
                <c:pt idx="27">
                  <c:v>71.290390294833301</c:v>
                </c:pt>
                <c:pt idx="28">
                  <c:v>73.022189081675208</c:v>
                </c:pt>
                <c:pt idx="29">
                  <c:v>74.503229121238036</c:v>
                </c:pt>
                <c:pt idx="30">
                  <c:v>75.723264953318889</c:v>
                </c:pt>
                <c:pt idx="31">
                  <c:v>76.673248639037553</c:v>
                </c:pt>
                <c:pt idx="32">
                  <c:v>77.345329760835639</c:v>
                </c:pt>
                <c:pt idx="33">
                  <c:v>77.732855422477755</c:v>
                </c:pt>
                <c:pt idx="34">
                  <c:v>77.830370249050816</c:v>
                </c:pt>
                <c:pt idx="35">
                  <c:v>77.633616386964007</c:v>
                </c:pt>
                <c:pt idx="36">
                  <c:v>77.139533503948769</c:v>
                </c:pt>
                <c:pt idx="37">
                  <c:v>76.346258789059505</c:v>
                </c:pt>
                <c:pt idx="38">
                  <c:v>75.25312695267246</c:v>
                </c:pt>
                <c:pt idx="39">
                  <c:v>73.860670226486548</c:v>
                </c:pt>
                <c:pt idx="40">
                  <c:v>72.170618363522465</c:v>
                </c:pt>
                <c:pt idx="41">
                  <c:v>70.185898638124854</c:v>
                </c:pt>
                <c:pt idx="42">
                  <c:v>67.910635845959106</c:v>
                </c:pt>
                <c:pt idx="43">
                  <c:v>65.350152304014173</c:v>
                </c:pt>
                <c:pt idx="44">
                  <c:v>62.510967850600501</c:v>
                </c:pt>
                <c:pt idx="45">
                  <c:v>59.400799845350448</c:v>
                </c:pt>
                <c:pt idx="46">
                  <c:v>56.028563169221826</c:v>
                </c:pt>
                <c:pt idx="47">
                  <c:v>52.404370224491387</c:v>
                </c:pt>
                <c:pt idx="48">
                  <c:v>48.53953093475991</c:v>
                </c:pt>
                <c:pt idx="49">
                  <c:v>44.446552744950303</c:v>
                </c:pt>
                <c:pt idx="50">
                  <c:v>40.139140621306261</c:v>
                </c:pt>
                <c:pt idx="51">
                  <c:v>35.63219705139786</c:v>
                </c:pt>
                <c:pt idx="52">
                  <c:v>30.941822044114925</c:v>
                </c:pt>
                <c:pt idx="53">
                  <c:v>26.085313129668918</c:v>
                </c:pt>
                <c:pt idx="54">
                  <c:v>21.081165359595072</c:v>
                </c:pt>
                <c:pt idx="55">
                  <c:v>15.949071306749596</c:v>
                </c:pt>
                <c:pt idx="56">
                  <c:v>10.709921065314267</c:v>
                </c:pt>
                <c:pt idx="57">
                  <c:v>5.3858022507905279</c:v>
                </c:pt>
                <c:pt idx="58">
                  <c:v>2.9196421018702278E-12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C6F-4AD1-84B6-E98305CD2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3804048"/>
        <c:axId val="213811120"/>
      </c:lineChart>
      <c:catAx>
        <c:axId val="2138040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1120"/>
        <c:crosses val="autoZero"/>
        <c:auto val="1"/>
        <c:lblAlgn val="ctr"/>
        <c:lblOffset val="100"/>
        <c:noMultiLvlLbl val="0"/>
      </c:catAx>
      <c:valAx>
        <c:axId val="213811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vehicles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40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Q-K-curve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'L84-0105'!$G$1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'L84-0105'!$F$2:$F$289</c:f>
              <c:numCache>
                <c:formatCode>General</c:formatCode>
                <c:ptCount val="288"/>
                <c:pt idx="0">
                  <c:v>6.6067415730337</c:v>
                </c:pt>
                <c:pt idx="1">
                  <c:v>5.4222222222222198</c:v>
                </c:pt>
                <c:pt idx="2">
                  <c:v>7.2713754646840103</c:v>
                </c:pt>
                <c:pt idx="3">
                  <c:v>5.7313432835820901</c:v>
                </c:pt>
                <c:pt idx="4">
                  <c:v>6.17777777777777</c:v>
                </c:pt>
                <c:pt idx="5">
                  <c:v>5.9558823529411704</c:v>
                </c:pt>
                <c:pt idx="6">
                  <c:v>4.7826086956521703</c:v>
                </c:pt>
                <c:pt idx="7">
                  <c:v>5.6654275092936803</c:v>
                </c:pt>
                <c:pt idx="8">
                  <c:v>5.9776951672862397</c:v>
                </c:pt>
                <c:pt idx="9">
                  <c:v>6.4</c:v>
                </c:pt>
                <c:pt idx="10">
                  <c:v>4.3471698113207502</c:v>
                </c:pt>
                <c:pt idx="11">
                  <c:v>4.1318681318681296</c:v>
                </c:pt>
                <c:pt idx="12">
                  <c:v>4.3795620437956204</c:v>
                </c:pt>
                <c:pt idx="13">
                  <c:v>4.4620938628158804</c:v>
                </c:pt>
                <c:pt idx="14">
                  <c:v>4.4233576642335697</c:v>
                </c:pt>
                <c:pt idx="15">
                  <c:v>3.8681318681318602</c:v>
                </c:pt>
                <c:pt idx="16">
                  <c:v>4.9516728624535302</c:v>
                </c:pt>
                <c:pt idx="17">
                  <c:v>3.9709090909090898</c:v>
                </c:pt>
                <c:pt idx="18">
                  <c:v>3.5781818181818101</c:v>
                </c:pt>
                <c:pt idx="19">
                  <c:v>3.63898916967509</c:v>
                </c:pt>
                <c:pt idx="20">
                  <c:v>3.1460674157303301</c:v>
                </c:pt>
                <c:pt idx="21">
                  <c:v>4.3956043956043898</c:v>
                </c:pt>
                <c:pt idx="22">
                  <c:v>3.0441176470588198</c:v>
                </c:pt>
                <c:pt idx="23">
                  <c:v>3.2686567164179099</c:v>
                </c:pt>
                <c:pt idx="24">
                  <c:v>3.8260869565217299</c:v>
                </c:pt>
                <c:pt idx="25">
                  <c:v>3.7584905660377301</c:v>
                </c:pt>
                <c:pt idx="26">
                  <c:v>4.0860215053763396</c:v>
                </c:pt>
                <c:pt idx="27">
                  <c:v>3.3163636363636302</c:v>
                </c:pt>
                <c:pt idx="28">
                  <c:v>2.6425992779783298</c:v>
                </c:pt>
                <c:pt idx="29">
                  <c:v>3.2727272727272698</c:v>
                </c:pt>
                <c:pt idx="30">
                  <c:v>3.1532846715328402</c:v>
                </c:pt>
                <c:pt idx="31">
                  <c:v>4.1623616236162304</c:v>
                </c:pt>
                <c:pt idx="32">
                  <c:v>4.3394833948339402</c:v>
                </c:pt>
                <c:pt idx="33">
                  <c:v>3.6654545454545402</c:v>
                </c:pt>
                <c:pt idx="34">
                  <c:v>2.6813186813186798</c:v>
                </c:pt>
                <c:pt idx="35">
                  <c:v>2.6865671641790998</c:v>
                </c:pt>
                <c:pt idx="36">
                  <c:v>2.95588235294117</c:v>
                </c:pt>
                <c:pt idx="37">
                  <c:v>3.07692307692307</c:v>
                </c:pt>
                <c:pt idx="38">
                  <c:v>3.1532846715328402</c:v>
                </c:pt>
                <c:pt idx="39">
                  <c:v>2.7591240875912399</c:v>
                </c:pt>
                <c:pt idx="40">
                  <c:v>2.7490909090909001</c:v>
                </c:pt>
                <c:pt idx="41">
                  <c:v>3.9256505576208101</c:v>
                </c:pt>
                <c:pt idx="42">
                  <c:v>3.36</c:v>
                </c:pt>
                <c:pt idx="43">
                  <c:v>3.89667896678966</c:v>
                </c:pt>
                <c:pt idx="44">
                  <c:v>3.5142857142857098</c:v>
                </c:pt>
                <c:pt idx="45">
                  <c:v>3.5194346289752598</c:v>
                </c:pt>
                <c:pt idx="46">
                  <c:v>4</c:v>
                </c:pt>
                <c:pt idx="47">
                  <c:v>3.3043478260869499</c:v>
                </c:pt>
                <c:pt idx="48">
                  <c:v>3.5589353612167298</c:v>
                </c:pt>
                <c:pt idx="49">
                  <c:v>3.4981549815498099</c:v>
                </c:pt>
                <c:pt idx="50">
                  <c:v>4.5652173913043397</c:v>
                </c:pt>
                <c:pt idx="51">
                  <c:v>4.4072727272727201</c:v>
                </c:pt>
                <c:pt idx="52">
                  <c:v>5.2992700729926998</c:v>
                </c:pt>
                <c:pt idx="53">
                  <c:v>5.6496350364963499</c:v>
                </c:pt>
                <c:pt idx="54">
                  <c:v>6.6714801444043301</c:v>
                </c:pt>
                <c:pt idx="55">
                  <c:v>7.7518248175182398</c:v>
                </c:pt>
                <c:pt idx="56">
                  <c:v>8.96703296703296</c:v>
                </c:pt>
                <c:pt idx="57">
                  <c:v>8.2580645161290303</c:v>
                </c:pt>
                <c:pt idx="58">
                  <c:v>7.2857142857142803</c:v>
                </c:pt>
                <c:pt idx="59">
                  <c:v>6.5338078291814901</c:v>
                </c:pt>
                <c:pt idx="60">
                  <c:v>7.5587188612099601</c:v>
                </c:pt>
                <c:pt idx="61">
                  <c:v>8.2310469314079402</c:v>
                </c:pt>
                <c:pt idx="62">
                  <c:v>9.2945454545454496</c:v>
                </c:pt>
                <c:pt idx="63">
                  <c:v>9.1407942238267097</c:v>
                </c:pt>
                <c:pt idx="64">
                  <c:v>10.7781818181818</c:v>
                </c:pt>
                <c:pt idx="65">
                  <c:v>13.090909090908999</c:v>
                </c:pt>
                <c:pt idx="66">
                  <c:v>11.6115107913669</c:v>
                </c:pt>
                <c:pt idx="67">
                  <c:v>13.126353790613701</c:v>
                </c:pt>
                <c:pt idx="68">
                  <c:v>18.3296703296703</c:v>
                </c:pt>
                <c:pt idx="69">
                  <c:v>17.130434782608599</c:v>
                </c:pt>
                <c:pt idx="70">
                  <c:v>13.3284132841328</c:v>
                </c:pt>
                <c:pt idx="71">
                  <c:v>19.347826086956498</c:v>
                </c:pt>
                <c:pt idx="72">
                  <c:v>15.498154981549799</c:v>
                </c:pt>
                <c:pt idx="73">
                  <c:v>20.0152671755725</c:v>
                </c:pt>
                <c:pt idx="74">
                  <c:v>21.1603053435114</c:v>
                </c:pt>
                <c:pt idx="75">
                  <c:v>21.237735849056602</c:v>
                </c:pt>
                <c:pt idx="76">
                  <c:v>24</c:v>
                </c:pt>
                <c:pt idx="77">
                  <c:v>24.984375</c:v>
                </c:pt>
                <c:pt idx="78">
                  <c:v>26.511627906976699</c:v>
                </c:pt>
                <c:pt idx="79">
                  <c:v>26.71875</c:v>
                </c:pt>
                <c:pt idx="80">
                  <c:v>27.4960629921259</c:v>
                </c:pt>
                <c:pt idx="81">
                  <c:v>25.571428571428498</c:v>
                </c:pt>
                <c:pt idx="82">
                  <c:v>27.65</c:v>
                </c:pt>
                <c:pt idx="83">
                  <c:v>24.864000000000001</c:v>
                </c:pt>
                <c:pt idx="84">
                  <c:v>22.374501992031799</c:v>
                </c:pt>
                <c:pt idx="85">
                  <c:v>22.795180722891502</c:v>
                </c:pt>
                <c:pt idx="86">
                  <c:v>23.380952380952301</c:v>
                </c:pt>
                <c:pt idx="87">
                  <c:v>24.672000000000001</c:v>
                </c:pt>
                <c:pt idx="88">
                  <c:v>24.9448818897637</c:v>
                </c:pt>
                <c:pt idx="89">
                  <c:v>25.138339920948599</c:v>
                </c:pt>
                <c:pt idx="90">
                  <c:v>27.132530120481899</c:v>
                </c:pt>
                <c:pt idx="91">
                  <c:v>28.032388663967598</c:v>
                </c:pt>
                <c:pt idx="92">
                  <c:v>26.677290836653299</c:v>
                </c:pt>
                <c:pt idx="93">
                  <c:v>27.428571428571399</c:v>
                </c:pt>
                <c:pt idx="94">
                  <c:v>26.787401574803098</c:v>
                </c:pt>
                <c:pt idx="95">
                  <c:v>25.2332015810276</c:v>
                </c:pt>
                <c:pt idx="96">
                  <c:v>23.907335907335899</c:v>
                </c:pt>
                <c:pt idx="97">
                  <c:v>22.2068965517241</c:v>
                </c:pt>
                <c:pt idx="98">
                  <c:v>22.038022813688201</c:v>
                </c:pt>
                <c:pt idx="99">
                  <c:v>24.8976377952755</c:v>
                </c:pt>
                <c:pt idx="100">
                  <c:v>23.674418604651098</c:v>
                </c:pt>
                <c:pt idx="101">
                  <c:v>22.045454545454501</c:v>
                </c:pt>
                <c:pt idx="102">
                  <c:v>21.945525291828702</c:v>
                </c:pt>
                <c:pt idx="103">
                  <c:v>24.651162790697601</c:v>
                </c:pt>
                <c:pt idx="104">
                  <c:v>25.417322834645599</c:v>
                </c:pt>
                <c:pt idx="105">
                  <c:v>24.0461538461538</c:v>
                </c:pt>
                <c:pt idx="106">
                  <c:v>26.823529411764699</c:v>
                </c:pt>
                <c:pt idx="107">
                  <c:v>21.544401544401499</c:v>
                </c:pt>
                <c:pt idx="108">
                  <c:v>22.651162790697601</c:v>
                </c:pt>
                <c:pt idx="109">
                  <c:v>24.328125</c:v>
                </c:pt>
                <c:pt idx="110">
                  <c:v>24.283464566929101</c:v>
                </c:pt>
                <c:pt idx="111">
                  <c:v>24.1882352941176</c:v>
                </c:pt>
                <c:pt idx="112">
                  <c:v>23.034482758620602</c:v>
                </c:pt>
                <c:pt idx="113">
                  <c:v>22.083650190114</c:v>
                </c:pt>
                <c:pt idx="114">
                  <c:v>21.847328244274799</c:v>
                </c:pt>
                <c:pt idx="115">
                  <c:v>24.0930232558139</c:v>
                </c:pt>
                <c:pt idx="116">
                  <c:v>23.907692307692301</c:v>
                </c:pt>
                <c:pt idx="117">
                  <c:v>24.233463035019401</c:v>
                </c:pt>
                <c:pt idx="118">
                  <c:v>22.259541984732799</c:v>
                </c:pt>
                <c:pt idx="119">
                  <c:v>20.044943820224699</c:v>
                </c:pt>
                <c:pt idx="120">
                  <c:v>18.8507462686567</c:v>
                </c:pt>
                <c:pt idx="121">
                  <c:v>18.8</c:v>
                </c:pt>
                <c:pt idx="122">
                  <c:v>24</c:v>
                </c:pt>
                <c:pt idx="123">
                  <c:v>21.518796992481199</c:v>
                </c:pt>
                <c:pt idx="124">
                  <c:v>20.597014925373099</c:v>
                </c:pt>
                <c:pt idx="125">
                  <c:v>20.564885496183201</c:v>
                </c:pt>
                <c:pt idx="126">
                  <c:v>21.1127819548872</c:v>
                </c:pt>
                <c:pt idx="127">
                  <c:v>23.538461538461501</c:v>
                </c:pt>
                <c:pt idx="128">
                  <c:v>21.4188679245283</c:v>
                </c:pt>
                <c:pt idx="129">
                  <c:v>21.852140077821002</c:v>
                </c:pt>
                <c:pt idx="130">
                  <c:v>25.567346938775501</c:v>
                </c:pt>
                <c:pt idx="131">
                  <c:v>24.048979591836702</c:v>
                </c:pt>
                <c:pt idx="132">
                  <c:v>24.1475409836065</c:v>
                </c:pt>
                <c:pt idx="133">
                  <c:v>23.8530612244897</c:v>
                </c:pt>
                <c:pt idx="134">
                  <c:v>21.3992395437262</c:v>
                </c:pt>
                <c:pt idx="135">
                  <c:v>23.8125</c:v>
                </c:pt>
                <c:pt idx="136">
                  <c:v>24.46875</c:v>
                </c:pt>
                <c:pt idx="137">
                  <c:v>21.379310344827498</c:v>
                </c:pt>
                <c:pt idx="138">
                  <c:v>21.297709923664101</c:v>
                </c:pt>
                <c:pt idx="139">
                  <c:v>21.9922178988326</c:v>
                </c:pt>
                <c:pt idx="140">
                  <c:v>22.476923076923001</c:v>
                </c:pt>
                <c:pt idx="141">
                  <c:v>21.431906614785898</c:v>
                </c:pt>
                <c:pt idx="142">
                  <c:v>23.676923076923</c:v>
                </c:pt>
                <c:pt idx="143">
                  <c:v>21.517241379310299</c:v>
                </c:pt>
                <c:pt idx="144">
                  <c:v>19.398496240601499</c:v>
                </c:pt>
                <c:pt idx="145">
                  <c:v>23.658536585365798</c:v>
                </c:pt>
                <c:pt idx="146">
                  <c:v>41.781818181818103</c:v>
                </c:pt>
                <c:pt idx="147">
                  <c:v>36.734693877551003</c:v>
                </c:pt>
                <c:pt idx="148">
                  <c:v>39.969230769230698</c:v>
                </c:pt>
                <c:pt idx="149">
                  <c:v>36.369230769230697</c:v>
                </c:pt>
                <c:pt idx="150">
                  <c:v>22.270270270270199</c:v>
                </c:pt>
                <c:pt idx="151">
                  <c:v>25.783783783783701</c:v>
                </c:pt>
                <c:pt idx="152">
                  <c:v>28.7184466019417</c:v>
                </c:pt>
                <c:pt idx="153">
                  <c:v>26.5081967213114</c:v>
                </c:pt>
                <c:pt idx="154">
                  <c:v>26.729857819905199</c:v>
                </c:pt>
                <c:pt idx="155">
                  <c:v>48.258064516128997</c:v>
                </c:pt>
                <c:pt idx="156">
                  <c:v>63.428571428571402</c:v>
                </c:pt>
                <c:pt idx="157">
                  <c:v>84.827586206896498</c:v>
                </c:pt>
                <c:pt idx="158">
                  <c:v>66.109090909090895</c:v>
                </c:pt>
                <c:pt idx="159">
                  <c:v>70.695652173913004</c:v>
                </c:pt>
                <c:pt idx="160">
                  <c:v>80</c:v>
                </c:pt>
                <c:pt idx="161">
                  <c:v>81.066666666666606</c:v>
                </c:pt>
                <c:pt idx="162">
                  <c:v>89.368421052631504</c:v>
                </c:pt>
                <c:pt idx="163">
                  <c:v>80.930232558139494</c:v>
                </c:pt>
                <c:pt idx="164">
                  <c:v>77.538461538461505</c:v>
                </c:pt>
                <c:pt idx="165">
                  <c:v>80.571428571428498</c:v>
                </c:pt>
                <c:pt idx="166">
                  <c:v>69.599999999999994</c:v>
                </c:pt>
                <c:pt idx="167">
                  <c:v>74.754098360655703</c:v>
                </c:pt>
                <c:pt idx="168">
                  <c:v>55.756097560975597</c:v>
                </c:pt>
                <c:pt idx="169">
                  <c:v>40.799999999999997</c:v>
                </c:pt>
                <c:pt idx="170">
                  <c:v>33.355932203389798</c:v>
                </c:pt>
                <c:pt idx="171">
                  <c:v>34.125</c:v>
                </c:pt>
                <c:pt idx="172">
                  <c:v>48.963503649635001</c:v>
                </c:pt>
                <c:pt idx="173">
                  <c:v>42.808510638297797</c:v>
                </c:pt>
                <c:pt idx="174">
                  <c:v>48.090225563909698</c:v>
                </c:pt>
                <c:pt idx="175">
                  <c:v>54.7659574468085</c:v>
                </c:pt>
                <c:pt idx="176">
                  <c:v>62.923076923076898</c:v>
                </c:pt>
                <c:pt idx="177">
                  <c:v>45.435114503816799</c:v>
                </c:pt>
                <c:pt idx="178">
                  <c:v>57.36</c:v>
                </c:pt>
                <c:pt idx="179">
                  <c:v>72.895522388059703</c:v>
                </c:pt>
                <c:pt idx="180">
                  <c:v>67.05</c:v>
                </c:pt>
                <c:pt idx="181">
                  <c:v>60.564705882352897</c:v>
                </c:pt>
                <c:pt idx="182">
                  <c:v>52.633663366336599</c:v>
                </c:pt>
                <c:pt idx="183">
                  <c:v>62.25</c:v>
                </c:pt>
                <c:pt idx="184">
                  <c:v>58.578947368420998</c:v>
                </c:pt>
                <c:pt idx="185">
                  <c:v>59.857142857142797</c:v>
                </c:pt>
                <c:pt idx="186">
                  <c:v>67.058823529411697</c:v>
                </c:pt>
                <c:pt idx="187">
                  <c:v>56.054794520547901</c:v>
                </c:pt>
                <c:pt idx="188">
                  <c:v>75.130434782608603</c:v>
                </c:pt>
                <c:pt idx="189">
                  <c:v>100</c:v>
                </c:pt>
                <c:pt idx="190">
                  <c:v>80.117647058823493</c:v>
                </c:pt>
                <c:pt idx="191">
                  <c:v>79.404255319148902</c:v>
                </c:pt>
                <c:pt idx="192">
                  <c:v>85.463414634146304</c:v>
                </c:pt>
                <c:pt idx="193">
                  <c:v>100.4</c:v>
                </c:pt>
                <c:pt idx="194">
                  <c:v>91.902439024390205</c:v>
                </c:pt>
                <c:pt idx="195">
                  <c:v>94.714285714285694</c:v>
                </c:pt>
                <c:pt idx="196">
                  <c:v>80.7</c:v>
                </c:pt>
                <c:pt idx="197">
                  <c:v>83.351351351351298</c:v>
                </c:pt>
                <c:pt idx="198">
                  <c:v>102</c:v>
                </c:pt>
                <c:pt idx="199">
                  <c:v>114.35294117647</c:v>
                </c:pt>
                <c:pt idx="200">
                  <c:v>109</c:v>
                </c:pt>
                <c:pt idx="201">
                  <c:v>83</c:v>
                </c:pt>
                <c:pt idx="202">
                  <c:v>91.411764705882305</c:v>
                </c:pt>
                <c:pt idx="203">
                  <c:v>81.3</c:v>
                </c:pt>
                <c:pt idx="204">
                  <c:v>79.578947368420998</c:v>
                </c:pt>
                <c:pt idx="205">
                  <c:v>106.55999999999899</c:v>
                </c:pt>
                <c:pt idx="206">
                  <c:v>89.806451612903203</c:v>
                </c:pt>
                <c:pt idx="207">
                  <c:v>106.95652173913</c:v>
                </c:pt>
                <c:pt idx="208">
                  <c:v>103.428571428571</c:v>
                </c:pt>
                <c:pt idx="209">
                  <c:v>97.142857142857096</c:v>
                </c:pt>
                <c:pt idx="210">
                  <c:v>106.363636363636</c:v>
                </c:pt>
                <c:pt idx="211">
                  <c:v>107.07692307692299</c:v>
                </c:pt>
                <c:pt idx="212">
                  <c:v>73.636363636363598</c:v>
                </c:pt>
                <c:pt idx="213">
                  <c:v>96</c:v>
                </c:pt>
                <c:pt idx="214">
                  <c:v>92.275862068965495</c:v>
                </c:pt>
                <c:pt idx="215">
                  <c:v>66.109090909090895</c:v>
                </c:pt>
                <c:pt idx="216">
                  <c:v>61.684210526315702</c:v>
                </c:pt>
                <c:pt idx="217">
                  <c:v>66</c:v>
                </c:pt>
                <c:pt idx="218">
                  <c:v>104.8</c:v>
                </c:pt>
                <c:pt idx="219">
                  <c:v>53.3333333333333</c:v>
                </c:pt>
                <c:pt idx="220">
                  <c:v>69</c:v>
                </c:pt>
                <c:pt idx="221">
                  <c:v>69.762711864406697</c:v>
                </c:pt>
                <c:pt idx="222">
                  <c:v>51.037974683544299</c:v>
                </c:pt>
                <c:pt idx="223">
                  <c:v>64.380952380952294</c:v>
                </c:pt>
                <c:pt idx="224">
                  <c:v>58.518518518518498</c:v>
                </c:pt>
                <c:pt idx="225">
                  <c:v>60.96</c:v>
                </c:pt>
                <c:pt idx="226">
                  <c:v>60.48</c:v>
                </c:pt>
                <c:pt idx="227">
                  <c:v>59.55</c:v>
                </c:pt>
                <c:pt idx="228">
                  <c:v>38.244604316546699</c:v>
                </c:pt>
                <c:pt idx="229">
                  <c:v>16.411067193675802</c:v>
                </c:pt>
                <c:pt idx="230">
                  <c:v>17.698841698841701</c:v>
                </c:pt>
                <c:pt idx="231">
                  <c:v>20.399999999999999</c:v>
                </c:pt>
                <c:pt idx="232">
                  <c:v>18.588235294117599</c:v>
                </c:pt>
                <c:pt idx="233">
                  <c:v>18.482758620689602</c:v>
                </c:pt>
                <c:pt idx="234">
                  <c:v>19.564202334630298</c:v>
                </c:pt>
                <c:pt idx="235">
                  <c:v>16.818532818532798</c:v>
                </c:pt>
                <c:pt idx="236">
                  <c:v>17.563218390804501</c:v>
                </c:pt>
                <c:pt idx="237">
                  <c:v>15.984905660377301</c:v>
                </c:pt>
                <c:pt idx="238">
                  <c:v>14.9657794676806</c:v>
                </c:pt>
                <c:pt idx="239">
                  <c:v>15.310344827586199</c:v>
                </c:pt>
                <c:pt idx="240">
                  <c:v>14.165413533834499</c:v>
                </c:pt>
                <c:pt idx="241">
                  <c:v>15.1245283018867</c:v>
                </c:pt>
                <c:pt idx="242">
                  <c:v>16.015209125475199</c:v>
                </c:pt>
                <c:pt idx="243">
                  <c:v>16.136363636363601</c:v>
                </c:pt>
                <c:pt idx="244">
                  <c:v>16.091954022988499</c:v>
                </c:pt>
                <c:pt idx="245">
                  <c:v>15.2030075187969</c:v>
                </c:pt>
                <c:pt idx="246">
                  <c:v>15.148288973384</c:v>
                </c:pt>
                <c:pt idx="247">
                  <c:v>14.9657794676806</c:v>
                </c:pt>
                <c:pt idx="248">
                  <c:v>14.7938931297709</c:v>
                </c:pt>
                <c:pt idx="249">
                  <c:v>13.877862595419799</c:v>
                </c:pt>
                <c:pt idx="250">
                  <c:v>14.762264150943301</c:v>
                </c:pt>
                <c:pt idx="251">
                  <c:v>13.3584905660377</c:v>
                </c:pt>
                <c:pt idx="252">
                  <c:v>13.282442748091601</c:v>
                </c:pt>
                <c:pt idx="253">
                  <c:v>14.5551330798479</c:v>
                </c:pt>
                <c:pt idx="254">
                  <c:v>13.984962406015001</c:v>
                </c:pt>
                <c:pt idx="255">
                  <c:v>17.103448275862</c:v>
                </c:pt>
                <c:pt idx="256">
                  <c:v>15.408560311284001</c:v>
                </c:pt>
                <c:pt idx="257">
                  <c:v>14.068965517241301</c:v>
                </c:pt>
                <c:pt idx="258">
                  <c:v>12.5373134328358</c:v>
                </c:pt>
                <c:pt idx="259">
                  <c:v>14.5482625482625</c:v>
                </c:pt>
                <c:pt idx="260">
                  <c:v>13.363636363636299</c:v>
                </c:pt>
                <c:pt idx="261">
                  <c:v>12.863636363636299</c:v>
                </c:pt>
                <c:pt idx="262">
                  <c:v>13.877862595419799</c:v>
                </c:pt>
                <c:pt idx="263">
                  <c:v>14.136363636363599</c:v>
                </c:pt>
                <c:pt idx="264">
                  <c:v>12.543396226415</c:v>
                </c:pt>
                <c:pt idx="265">
                  <c:v>13.8923076923076</c:v>
                </c:pt>
                <c:pt idx="266">
                  <c:v>15.4615384615384</c:v>
                </c:pt>
                <c:pt idx="267">
                  <c:v>14.916334661354499</c:v>
                </c:pt>
                <c:pt idx="268">
                  <c:v>12.688524590163899</c:v>
                </c:pt>
                <c:pt idx="269">
                  <c:v>11.5275590551181</c:v>
                </c:pt>
                <c:pt idx="270">
                  <c:v>11.368421052631501</c:v>
                </c:pt>
                <c:pt idx="271">
                  <c:v>10</c:v>
                </c:pt>
                <c:pt idx="272">
                  <c:v>11.027027027027</c:v>
                </c:pt>
                <c:pt idx="273">
                  <c:v>9.3435114503816799</c:v>
                </c:pt>
                <c:pt idx="274">
                  <c:v>10.146718146718101</c:v>
                </c:pt>
                <c:pt idx="275">
                  <c:v>9.6641221374045791</c:v>
                </c:pt>
                <c:pt idx="276">
                  <c:v>9.0923076923076902</c:v>
                </c:pt>
                <c:pt idx="277">
                  <c:v>9.1818181818181799</c:v>
                </c:pt>
                <c:pt idx="278">
                  <c:v>11.2586872586872</c:v>
                </c:pt>
                <c:pt idx="279">
                  <c:v>10.1395348837209</c:v>
                </c:pt>
                <c:pt idx="280">
                  <c:v>8.9182879377431892</c:v>
                </c:pt>
                <c:pt idx="281">
                  <c:v>10.359375</c:v>
                </c:pt>
                <c:pt idx="282">
                  <c:v>7.8</c:v>
                </c:pt>
                <c:pt idx="283">
                  <c:v>8.1068702290076295</c:v>
                </c:pt>
                <c:pt idx="284">
                  <c:v>8.0760456273764198</c:v>
                </c:pt>
                <c:pt idx="285">
                  <c:v>7.1910112359550498</c:v>
                </c:pt>
                <c:pt idx="286">
                  <c:v>5.9558823529411704</c:v>
                </c:pt>
                <c:pt idx="287">
                  <c:v>6.2686567164179099</c:v>
                </c:pt>
              </c:numCache>
            </c:numRef>
          </c:xVal>
          <c:yVal>
            <c:numRef>
              <c:f>'L84-0105'!$G$2:$G$289</c:f>
              <c:numCache>
                <c:formatCode>General</c:formatCode>
                <c:ptCount val="288"/>
                <c:pt idx="0">
                  <c:v>36.75</c:v>
                </c:pt>
                <c:pt idx="1">
                  <c:v>30.5</c:v>
                </c:pt>
                <c:pt idx="2">
                  <c:v>40.75</c:v>
                </c:pt>
                <c:pt idx="3">
                  <c:v>32</c:v>
                </c:pt>
                <c:pt idx="4">
                  <c:v>34.75</c:v>
                </c:pt>
                <c:pt idx="5">
                  <c:v>33.75</c:v>
                </c:pt>
                <c:pt idx="6">
                  <c:v>27.5</c:v>
                </c:pt>
                <c:pt idx="7">
                  <c:v>31.75</c:v>
                </c:pt>
                <c:pt idx="8">
                  <c:v>33.5</c:v>
                </c:pt>
                <c:pt idx="9">
                  <c:v>36</c:v>
                </c:pt>
                <c:pt idx="10">
                  <c:v>24</c:v>
                </c:pt>
                <c:pt idx="11">
                  <c:v>23.5</c:v>
                </c:pt>
                <c:pt idx="12">
                  <c:v>25</c:v>
                </c:pt>
                <c:pt idx="13">
                  <c:v>25.75</c:v>
                </c:pt>
                <c:pt idx="14">
                  <c:v>25.25</c:v>
                </c:pt>
                <c:pt idx="15">
                  <c:v>22</c:v>
                </c:pt>
                <c:pt idx="16">
                  <c:v>27.75</c:v>
                </c:pt>
                <c:pt idx="17">
                  <c:v>22.75</c:v>
                </c:pt>
                <c:pt idx="18">
                  <c:v>20.5</c:v>
                </c:pt>
                <c:pt idx="19">
                  <c:v>21</c:v>
                </c:pt>
                <c:pt idx="20">
                  <c:v>17.5</c:v>
                </c:pt>
                <c:pt idx="21">
                  <c:v>25</c:v>
                </c:pt>
                <c:pt idx="22">
                  <c:v>17.25</c:v>
                </c:pt>
                <c:pt idx="23">
                  <c:v>18.25</c:v>
                </c:pt>
                <c:pt idx="24">
                  <c:v>22</c:v>
                </c:pt>
                <c:pt idx="25">
                  <c:v>20.75</c:v>
                </c:pt>
                <c:pt idx="26">
                  <c:v>23.75</c:v>
                </c:pt>
                <c:pt idx="27">
                  <c:v>19</c:v>
                </c:pt>
                <c:pt idx="28">
                  <c:v>15.25</c:v>
                </c:pt>
                <c:pt idx="29">
                  <c:v>18.75</c:v>
                </c:pt>
                <c:pt idx="30">
                  <c:v>18</c:v>
                </c:pt>
                <c:pt idx="31">
                  <c:v>23.5</c:v>
                </c:pt>
                <c:pt idx="32">
                  <c:v>24.5</c:v>
                </c:pt>
                <c:pt idx="33">
                  <c:v>21</c:v>
                </c:pt>
                <c:pt idx="34">
                  <c:v>15.25</c:v>
                </c:pt>
                <c:pt idx="35">
                  <c:v>15</c:v>
                </c:pt>
                <c:pt idx="36">
                  <c:v>16.75</c:v>
                </c:pt>
                <c:pt idx="37">
                  <c:v>17.5</c:v>
                </c:pt>
                <c:pt idx="38">
                  <c:v>18</c:v>
                </c:pt>
                <c:pt idx="39">
                  <c:v>15.75</c:v>
                </c:pt>
                <c:pt idx="40">
                  <c:v>15.75</c:v>
                </c:pt>
                <c:pt idx="41">
                  <c:v>22</c:v>
                </c:pt>
                <c:pt idx="42">
                  <c:v>19.25</c:v>
                </c:pt>
                <c:pt idx="43">
                  <c:v>22</c:v>
                </c:pt>
                <c:pt idx="44">
                  <c:v>20.5</c:v>
                </c:pt>
                <c:pt idx="45">
                  <c:v>20.75</c:v>
                </c:pt>
                <c:pt idx="46">
                  <c:v>23</c:v>
                </c:pt>
                <c:pt idx="47">
                  <c:v>19</c:v>
                </c:pt>
                <c:pt idx="48">
                  <c:v>19.5</c:v>
                </c:pt>
                <c:pt idx="49">
                  <c:v>19.75</c:v>
                </c:pt>
                <c:pt idx="50">
                  <c:v>26.25</c:v>
                </c:pt>
                <c:pt idx="51">
                  <c:v>25.25</c:v>
                </c:pt>
                <c:pt idx="52">
                  <c:v>30.25</c:v>
                </c:pt>
                <c:pt idx="53">
                  <c:v>32.25</c:v>
                </c:pt>
                <c:pt idx="54">
                  <c:v>38.5</c:v>
                </c:pt>
                <c:pt idx="55">
                  <c:v>44.25</c:v>
                </c:pt>
                <c:pt idx="56">
                  <c:v>51</c:v>
                </c:pt>
                <c:pt idx="57">
                  <c:v>48</c:v>
                </c:pt>
                <c:pt idx="58">
                  <c:v>42.5</c:v>
                </c:pt>
                <c:pt idx="59">
                  <c:v>38.25</c:v>
                </c:pt>
                <c:pt idx="60">
                  <c:v>44.25</c:v>
                </c:pt>
                <c:pt idx="61">
                  <c:v>47.5</c:v>
                </c:pt>
                <c:pt idx="62">
                  <c:v>53.25</c:v>
                </c:pt>
                <c:pt idx="63">
                  <c:v>52.75</c:v>
                </c:pt>
                <c:pt idx="64">
                  <c:v>61.75</c:v>
                </c:pt>
                <c:pt idx="65">
                  <c:v>75</c:v>
                </c:pt>
                <c:pt idx="66">
                  <c:v>67.25</c:v>
                </c:pt>
                <c:pt idx="67">
                  <c:v>75.75</c:v>
                </c:pt>
                <c:pt idx="68">
                  <c:v>104.25</c:v>
                </c:pt>
                <c:pt idx="69">
                  <c:v>98.5</c:v>
                </c:pt>
                <c:pt idx="70">
                  <c:v>75.25</c:v>
                </c:pt>
                <c:pt idx="71">
                  <c:v>111.25</c:v>
                </c:pt>
                <c:pt idx="72">
                  <c:v>87.5</c:v>
                </c:pt>
                <c:pt idx="73">
                  <c:v>109.25</c:v>
                </c:pt>
                <c:pt idx="74">
                  <c:v>115.5</c:v>
                </c:pt>
                <c:pt idx="75">
                  <c:v>117.25</c:v>
                </c:pt>
                <c:pt idx="76">
                  <c:v>131</c:v>
                </c:pt>
                <c:pt idx="77">
                  <c:v>133.25</c:v>
                </c:pt>
                <c:pt idx="78">
                  <c:v>142.5</c:v>
                </c:pt>
                <c:pt idx="79">
                  <c:v>142.5</c:v>
                </c:pt>
                <c:pt idx="80">
                  <c:v>145.5</c:v>
                </c:pt>
                <c:pt idx="81">
                  <c:v>134.25</c:v>
                </c:pt>
                <c:pt idx="82">
                  <c:v>138.25</c:v>
                </c:pt>
                <c:pt idx="83">
                  <c:v>129.5</c:v>
                </c:pt>
                <c:pt idx="84">
                  <c:v>117</c:v>
                </c:pt>
                <c:pt idx="85">
                  <c:v>118.25</c:v>
                </c:pt>
                <c:pt idx="86">
                  <c:v>122.75</c:v>
                </c:pt>
                <c:pt idx="87">
                  <c:v>128.5</c:v>
                </c:pt>
                <c:pt idx="88">
                  <c:v>132</c:v>
                </c:pt>
                <c:pt idx="89">
                  <c:v>132.5</c:v>
                </c:pt>
                <c:pt idx="90">
                  <c:v>140.75</c:v>
                </c:pt>
                <c:pt idx="91">
                  <c:v>144.25</c:v>
                </c:pt>
                <c:pt idx="92">
                  <c:v>139.5</c:v>
                </c:pt>
                <c:pt idx="93">
                  <c:v>144</c:v>
                </c:pt>
                <c:pt idx="94">
                  <c:v>141.75</c:v>
                </c:pt>
                <c:pt idx="95">
                  <c:v>133</c:v>
                </c:pt>
                <c:pt idx="96">
                  <c:v>129</c:v>
                </c:pt>
                <c:pt idx="97">
                  <c:v>120.75</c:v>
                </c:pt>
                <c:pt idx="98">
                  <c:v>120.75</c:v>
                </c:pt>
                <c:pt idx="99">
                  <c:v>131.75</c:v>
                </c:pt>
                <c:pt idx="100">
                  <c:v>127.25</c:v>
                </c:pt>
                <c:pt idx="101">
                  <c:v>121.25</c:v>
                </c:pt>
                <c:pt idx="102">
                  <c:v>117.5</c:v>
                </c:pt>
                <c:pt idx="103">
                  <c:v>132.5</c:v>
                </c:pt>
                <c:pt idx="104">
                  <c:v>134.5</c:v>
                </c:pt>
                <c:pt idx="105">
                  <c:v>130.25</c:v>
                </c:pt>
                <c:pt idx="106">
                  <c:v>142.5</c:v>
                </c:pt>
                <c:pt idx="107">
                  <c:v>116.25</c:v>
                </c:pt>
                <c:pt idx="108">
                  <c:v>121.75</c:v>
                </c:pt>
                <c:pt idx="109">
                  <c:v>129.75</c:v>
                </c:pt>
                <c:pt idx="110">
                  <c:v>128.5</c:v>
                </c:pt>
                <c:pt idx="111">
                  <c:v>128.5</c:v>
                </c:pt>
                <c:pt idx="112">
                  <c:v>125.25</c:v>
                </c:pt>
                <c:pt idx="113">
                  <c:v>121</c:v>
                </c:pt>
                <c:pt idx="114">
                  <c:v>119.25</c:v>
                </c:pt>
                <c:pt idx="115">
                  <c:v>129.5</c:v>
                </c:pt>
                <c:pt idx="116">
                  <c:v>129.5</c:v>
                </c:pt>
                <c:pt idx="117">
                  <c:v>129.75</c:v>
                </c:pt>
                <c:pt idx="118">
                  <c:v>121.5</c:v>
                </c:pt>
                <c:pt idx="119">
                  <c:v>111.5</c:v>
                </c:pt>
                <c:pt idx="120">
                  <c:v>105.25</c:v>
                </c:pt>
                <c:pt idx="121">
                  <c:v>105.75</c:v>
                </c:pt>
                <c:pt idx="122">
                  <c:v>129</c:v>
                </c:pt>
                <c:pt idx="123">
                  <c:v>119.25</c:v>
                </c:pt>
                <c:pt idx="124">
                  <c:v>115</c:v>
                </c:pt>
                <c:pt idx="125">
                  <c:v>112.25</c:v>
                </c:pt>
                <c:pt idx="126">
                  <c:v>117</c:v>
                </c:pt>
                <c:pt idx="127">
                  <c:v>127.5</c:v>
                </c:pt>
                <c:pt idx="128">
                  <c:v>118.25</c:v>
                </c:pt>
                <c:pt idx="129">
                  <c:v>117</c:v>
                </c:pt>
                <c:pt idx="130">
                  <c:v>130.5</c:v>
                </c:pt>
                <c:pt idx="131">
                  <c:v>122.75</c:v>
                </c:pt>
                <c:pt idx="132">
                  <c:v>122.75</c:v>
                </c:pt>
                <c:pt idx="133">
                  <c:v>121.75</c:v>
                </c:pt>
                <c:pt idx="134">
                  <c:v>117.25</c:v>
                </c:pt>
                <c:pt idx="135">
                  <c:v>127</c:v>
                </c:pt>
                <c:pt idx="136">
                  <c:v>130.5</c:v>
                </c:pt>
                <c:pt idx="137">
                  <c:v>116.25</c:v>
                </c:pt>
                <c:pt idx="138">
                  <c:v>116.25</c:v>
                </c:pt>
                <c:pt idx="139">
                  <c:v>117.75</c:v>
                </c:pt>
                <c:pt idx="140">
                  <c:v>121.75</c:v>
                </c:pt>
                <c:pt idx="141">
                  <c:v>114.75</c:v>
                </c:pt>
                <c:pt idx="142">
                  <c:v>128.25</c:v>
                </c:pt>
                <c:pt idx="143">
                  <c:v>117</c:v>
                </c:pt>
                <c:pt idx="144">
                  <c:v>107.5</c:v>
                </c:pt>
                <c:pt idx="145">
                  <c:v>121.25</c:v>
                </c:pt>
                <c:pt idx="146">
                  <c:v>95.75</c:v>
                </c:pt>
                <c:pt idx="147">
                  <c:v>112.5</c:v>
                </c:pt>
                <c:pt idx="148">
                  <c:v>108.25</c:v>
                </c:pt>
                <c:pt idx="149">
                  <c:v>98.5</c:v>
                </c:pt>
                <c:pt idx="150">
                  <c:v>103</c:v>
                </c:pt>
                <c:pt idx="151">
                  <c:v>119.25</c:v>
                </c:pt>
                <c:pt idx="152">
                  <c:v>123.25</c:v>
                </c:pt>
                <c:pt idx="153">
                  <c:v>134.75</c:v>
                </c:pt>
                <c:pt idx="154">
                  <c:v>117.5</c:v>
                </c:pt>
                <c:pt idx="155">
                  <c:v>93.5</c:v>
                </c:pt>
                <c:pt idx="156">
                  <c:v>64.75</c:v>
                </c:pt>
                <c:pt idx="157">
                  <c:v>51.25</c:v>
                </c:pt>
                <c:pt idx="158">
                  <c:v>75.75</c:v>
                </c:pt>
                <c:pt idx="159">
                  <c:v>67.75</c:v>
                </c:pt>
                <c:pt idx="160">
                  <c:v>65</c:v>
                </c:pt>
                <c:pt idx="161">
                  <c:v>76</c:v>
                </c:pt>
                <c:pt idx="162">
                  <c:v>70.75</c:v>
                </c:pt>
                <c:pt idx="163">
                  <c:v>72.5</c:v>
                </c:pt>
                <c:pt idx="164">
                  <c:v>84</c:v>
                </c:pt>
                <c:pt idx="165">
                  <c:v>82.25</c:v>
                </c:pt>
                <c:pt idx="166">
                  <c:v>87</c:v>
                </c:pt>
                <c:pt idx="167">
                  <c:v>95</c:v>
                </c:pt>
                <c:pt idx="168">
                  <c:v>95.25</c:v>
                </c:pt>
                <c:pt idx="169">
                  <c:v>119</c:v>
                </c:pt>
                <c:pt idx="170">
                  <c:v>123</c:v>
                </c:pt>
                <c:pt idx="171">
                  <c:v>136.5</c:v>
                </c:pt>
                <c:pt idx="172">
                  <c:v>139.75</c:v>
                </c:pt>
                <c:pt idx="173">
                  <c:v>125.75</c:v>
                </c:pt>
                <c:pt idx="174">
                  <c:v>133.25</c:v>
                </c:pt>
                <c:pt idx="175">
                  <c:v>107.25</c:v>
                </c:pt>
                <c:pt idx="176">
                  <c:v>102.25</c:v>
                </c:pt>
                <c:pt idx="177">
                  <c:v>124</c:v>
                </c:pt>
                <c:pt idx="178">
                  <c:v>119.5</c:v>
                </c:pt>
                <c:pt idx="179">
                  <c:v>101.75</c:v>
                </c:pt>
                <c:pt idx="180">
                  <c:v>111.75</c:v>
                </c:pt>
                <c:pt idx="181">
                  <c:v>107.25</c:v>
                </c:pt>
                <c:pt idx="182">
                  <c:v>110.75</c:v>
                </c:pt>
                <c:pt idx="183">
                  <c:v>103.75</c:v>
                </c:pt>
                <c:pt idx="184">
                  <c:v>92.75</c:v>
                </c:pt>
                <c:pt idx="185">
                  <c:v>104.75</c:v>
                </c:pt>
                <c:pt idx="186">
                  <c:v>95</c:v>
                </c:pt>
                <c:pt idx="187">
                  <c:v>85.25</c:v>
                </c:pt>
                <c:pt idx="188">
                  <c:v>72</c:v>
                </c:pt>
                <c:pt idx="189">
                  <c:v>56.25</c:v>
                </c:pt>
                <c:pt idx="190">
                  <c:v>56.75</c:v>
                </c:pt>
                <c:pt idx="191">
                  <c:v>77.75</c:v>
                </c:pt>
                <c:pt idx="192">
                  <c:v>73</c:v>
                </c:pt>
                <c:pt idx="193">
                  <c:v>62.75</c:v>
                </c:pt>
                <c:pt idx="194">
                  <c:v>78.5</c:v>
                </c:pt>
                <c:pt idx="195">
                  <c:v>55.25</c:v>
                </c:pt>
                <c:pt idx="196">
                  <c:v>67.25</c:v>
                </c:pt>
                <c:pt idx="197">
                  <c:v>64.25</c:v>
                </c:pt>
                <c:pt idx="198">
                  <c:v>51</c:v>
                </c:pt>
                <c:pt idx="199">
                  <c:v>40.5</c:v>
                </c:pt>
                <c:pt idx="200">
                  <c:v>54.5</c:v>
                </c:pt>
                <c:pt idx="201">
                  <c:v>62.25</c:v>
                </c:pt>
                <c:pt idx="202">
                  <c:v>64.75</c:v>
                </c:pt>
                <c:pt idx="203">
                  <c:v>67.75</c:v>
                </c:pt>
                <c:pt idx="204">
                  <c:v>63</c:v>
                </c:pt>
                <c:pt idx="205">
                  <c:v>55.5</c:v>
                </c:pt>
                <c:pt idx="206">
                  <c:v>58</c:v>
                </c:pt>
                <c:pt idx="207">
                  <c:v>51.25</c:v>
                </c:pt>
                <c:pt idx="208">
                  <c:v>45.25</c:v>
                </c:pt>
                <c:pt idx="209">
                  <c:v>42.5</c:v>
                </c:pt>
                <c:pt idx="210">
                  <c:v>48.75</c:v>
                </c:pt>
                <c:pt idx="211">
                  <c:v>58</c:v>
                </c:pt>
                <c:pt idx="212">
                  <c:v>67.5</c:v>
                </c:pt>
                <c:pt idx="213">
                  <c:v>52</c:v>
                </c:pt>
                <c:pt idx="214">
                  <c:v>55.75</c:v>
                </c:pt>
                <c:pt idx="215">
                  <c:v>75.75</c:v>
                </c:pt>
                <c:pt idx="216">
                  <c:v>73.25</c:v>
                </c:pt>
                <c:pt idx="217">
                  <c:v>57.75</c:v>
                </c:pt>
                <c:pt idx="218">
                  <c:v>32.75</c:v>
                </c:pt>
                <c:pt idx="219">
                  <c:v>80</c:v>
                </c:pt>
                <c:pt idx="220">
                  <c:v>63.25</c:v>
                </c:pt>
                <c:pt idx="221">
                  <c:v>85.75</c:v>
                </c:pt>
                <c:pt idx="222">
                  <c:v>84</c:v>
                </c:pt>
                <c:pt idx="223">
                  <c:v>84.5</c:v>
                </c:pt>
                <c:pt idx="224">
                  <c:v>98.75</c:v>
                </c:pt>
                <c:pt idx="225">
                  <c:v>95.25</c:v>
                </c:pt>
                <c:pt idx="226">
                  <c:v>94.5</c:v>
                </c:pt>
                <c:pt idx="227">
                  <c:v>99.25</c:v>
                </c:pt>
                <c:pt idx="228">
                  <c:v>110.75</c:v>
                </c:pt>
                <c:pt idx="229">
                  <c:v>86.5</c:v>
                </c:pt>
                <c:pt idx="230">
                  <c:v>95.5</c:v>
                </c:pt>
                <c:pt idx="231">
                  <c:v>106.25</c:v>
                </c:pt>
                <c:pt idx="232">
                  <c:v>98.75</c:v>
                </c:pt>
                <c:pt idx="233">
                  <c:v>100.5</c:v>
                </c:pt>
                <c:pt idx="234">
                  <c:v>104.75</c:v>
                </c:pt>
                <c:pt idx="235">
                  <c:v>90.75</c:v>
                </c:pt>
                <c:pt idx="236">
                  <c:v>95.5</c:v>
                </c:pt>
                <c:pt idx="237">
                  <c:v>88.25</c:v>
                </c:pt>
                <c:pt idx="238">
                  <c:v>82</c:v>
                </c:pt>
                <c:pt idx="239">
                  <c:v>83.25</c:v>
                </c:pt>
                <c:pt idx="240">
                  <c:v>78.5</c:v>
                </c:pt>
                <c:pt idx="241">
                  <c:v>83.5</c:v>
                </c:pt>
                <c:pt idx="242">
                  <c:v>87.75</c:v>
                </c:pt>
                <c:pt idx="243">
                  <c:v>88.75</c:v>
                </c:pt>
                <c:pt idx="244">
                  <c:v>87.5</c:v>
                </c:pt>
                <c:pt idx="245">
                  <c:v>84.25</c:v>
                </c:pt>
                <c:pt idx="246">
                  <c:v>83</c:v>
                </c:pt>
                <c:pt idx="247">
                  <c:v>82</c:v>
                </c:pt>
                <c:pt idx="248">
                  <c:v>80.75</c:v>
                </c:pt>
                <c:pt idx="249">
                  <c:v>75.75</c:v>
                </c:pt>
                <c:pt idx="250">
                  <c:v>81.5</c:v>
                </c:pt>
                <c:pt idx="251">
                  <c:v>73.75</c:v>
                </c:pt>
                <c:pt idx="252">
                  <c:v>72.5</c:v>
                </c:pt>
                <c:pt idx="253">
                  <c:v>79.75</c:v>
                </c:pt>
                <c:pt idx="254">
                  <c:v>77.5</c:v>
                </c:pt>
                <c:pt idx="255">
                  <c:v>93</c:v>
                </c:pt>
                <c:pt idx="256">
                  <c:v>82.5</c:v>
                </c:pt>
                <c:pt idx="257">
                  <c:v>76.5</c:v>
                </c:pt>
                <c:pt idx="258">
                  <c:v>70</c:v>
                </c:pt>
                <c:pt idx="259">
                  <c:v>78.5</c:v>
                </c:pt>
                <c:pt idx="260">
                  <c:v>73.5</c:v>
                </c:pt>
                <c:pt idx="261">
                  <c:v>70.75</c:v>
                </c:pt>
                <c:pt idx="262">
                  <c:v>75.75</c:v>
                </c:pt>
                <c:pt idx="263">
                  <c:v>77.75</c:v>
                </c:pt>
                <c:pt idx="264">
                  <c:v>69.25</c:v>
                </c:pt>
                <c:pt idx="265">
                  <c:v>75.25</c:v>
                </c:pt>
                <c:pt idx="266">
                  <c:v>83.75</c:v>
                </c:pt>
                <c:pt idx="267">
                  <c:v>78</c:v>
                </c:pt>
                <c:pt idx="268">
                  <c:v>64.5</c:v>
                </c:pt>
                <c:pt idx="269">
                  <c:v>61</c:v>
                </c:pt>
                <c:pt idx="270">
                  <c:v>58.5</c:v>
                </c:pt>
                <c:pt idx="271">
                  <c:v>53.75</c:v>
                </c:pt>
                <c:pt idx="272">
                  <c:v>59.5</c:v>
                </c:pt>
                <c:pt idx="273">
                  <c:v>51</c:v>
                </c:pt>
                <c:pt idx="274">
                  <c:v>54.75</c:v>
                </c:pt>
                <c:pt idx="275">
                  <c:v>52.75</c:v>
                </c:pt>
                <c:pt idx="276">
                  <c:v>49.25</c:v>
                </c:pt>
                <c:pt idx="277">
                  <c:v>50.5</c:v>
                </c:pt>
                <c:pt idx="278">
                  <c:v>60.75</c:v>
                </c:pt>
                <c:pt idx="279">
                  <c:v>54.5</c:v>
                </c:pt>
                <c:pt idx="280">
                  <c:v>47.75</c:v>
                </c:pt>
                <c:pt idx="281">
                  <c:v>55.25</c:v>
                </c:pt>
                <c:pt idx="282">
                  <c:v>42.25</c:v>
                </c:pt>
                <c:pt idx="283">
                  <c:v>44.25</c:v>
                </c:pt>
                <c:pt idx="284">
                  <c:v>44.25</c:v>
                </c:pt>
                <c:pt idx="285">
                  <c:v>40</c:v>
                </c:pt>
                <c:pt idx="286">
                  <c:v>33.75</c:v>
                </c:pt>
                <c:pt idx="287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9488"/>
        <c:axId val="213811664"/>
      </c:scatterChart>
      <c:valAx>
        <c:axId val="21380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1664"/>
        <c:crosses val="autoZero"/>
        <c:crossBetween val="midCat"/>
      </c:valAx>
      <c:valAx>
        <c:axId val="2138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'L84-0105'!$G$1</c:f>
              <c:strCache>
                <c:ptCount val="1"/>
                <c:pt idx="0">
                  <c:v>vol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'L84-0105'!$B$2:$B$289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'L84-0105'!$G$2:$G$289</c:f>
              <c:numCache>
                <c:formatCode>General</c:formatCode>
                <c:ptCount val="288"/>
                <c:pt idx="0">
                  <c:v>36.75</c:v>
                </c:pt>
                <c:pt idx="1">
                  <c:v>30.5</c:v>
                </c:pt>
                <c:pt idx="2">
                  <c:v>40.75</c:v>
                </c:pt>
                <c:pt idx="3">
                  <c:v>32</c:v>
                </c:pt>
                <c:pt idx="4">
                  <c:v>34.75</c:v>
                </c:pt>
                <c:pt idx="5">
                  <c:v>33.75</c:v>
                </c:pt>
                <c:pt idx="6">
                  <c:v>27.5</c:v>
                </c:pt>
                <c:pt idx="7">
                  <c:v>31.75</c:v>
                </c:pt>
                <c:pt idx="8">
                  <c:v>33.5</c:v>
                </c:pt>
                <c:pt idx="9">
                  <c:v>36</c:v>
                </c:pt>
                <c:pt idx="10">
                  <c:v>24</c:v>
                </c:pt>
                <c:pt idx="11">
                  <c:v>23.5</c:v>
                </c:pt>
                <c:pt idx="12">
                  <c:v>25</c:v>
                </c:pt>
                <c:pt idx="13">
                  <c:v>25.75</c:v>
                </c:pt>
                <c:pt idx="14">
                  <c:v>25.25</c:v>
                </c:pt>
                <c:pt idx="15">
                  <c:v>22</c:v>
                </c:pt>
                <c:pt idx="16">
                  <c:v>27.75</c:v>
                </c:pt>
                <c:pt idx="17">
                  <c:v>22.75</c:v>
                </c:pt>
                <c:pt idx="18">
                  <c:v>20.5</c:v>
                </c:pt>
                <c:pt idx="19">
                  <c:v>21</c:v>
                </c:pt>
                <c:pt idx="20">
                  <c:v>17.5</c:v>
                </c:pt>
                <c:pt idx="21">
                  <c:v>25</c:v>
                </c:pt>
                <c:pt idx="22">
                  <c:v>17.25</c:v>
                </c:pt>
                <c:pt idx="23">
                  <c:v>18.25</c:v>
                </c:pt>
                <c:pt idx="24">
                  <c:v>22</c:v>
                </c:pt>
                <c:pt idx="25">
                  <c:v>20.75</c:v>
                </c:pt>
                <c:pt idx="26">
                  <c:v>23.75</c:v>
                </c:pt>
                <c:pt idx="27">
                  <c:v>19</c:v>
                </c:pt>
                <c:pt idx="28">
                  <c:v>15.25</c:v>
                </c:pt>
                <c:pt idx="29">
                  <c:v>18.75</c:v>
                </c:pt>
                <c:pt idx="30">
                  <c:v>18</c:v>
                </c:pt>
                <c:pt idx="31">
                  <c:v>23.5</c:v>
                </c:pt>
                <c:pt idx="32">
                  <c:v>24.5</c:v>
                </c:pt>
                <c:pt idx="33">
                  <c:v>21</c:v>
                </c:pt>
                <c:pt idx="34">
                  <c:v>15.25</c:v>
                </c:pt>
                <c:pt idx="35">
                  <c:v>15</c:v>
                </c:pt>
                <c:pt idx="36">
                  <c:v>16.75</c:v>
                </c:pt>
                <c:pt idx="37">
                  <c:v>17.5</c:v>
                </c:pt>
                <c:pt idx="38">
                  <c:v>18</c:v>
                </c:pt>
                <c:pt idx="39">
                  <c:v>15.75</c:v>
                </c:pt>
                <c:pt idx="40">
                  <c:v>15.75</c:v>
                </c:pt>
                <c:pt idx="41">
                  <c:v>22</c:v>
                </c:pt>
                <c:pt idx="42">
                  <c:v>19.25</c:v>
                </c:pt>
                <c:pt idx="43">
                  <c:v>22</c:v>
                </c:pt>
                <c:pt idx="44">
                  <c:v>20.5</c:v>
                </c:pt>
                <c:pt idx="45">
                  <c:v>20.75</c:v>
                </c:pt>
                <c:pt idx="46">
                  <c:v>23</c:v>
                </c:pt>
                <c:pt idx="47">
                  <c:v>19</c:v>
                </c:pt>
                <c:pt idx="48">
                  <c:v>19.5</c:v>
                </c:pt>
                <c:pt idx="49">
                  <c:v>19.75</c:v>
                </c:pt>
                <c:pt idx="50">
                  <c:v>26.25</c:v>
                </c:pt>
                <c:pt idx="51">
                  <c:v>25.25</c:v>
                </c:pt>
                <c:pt idx="52">
                  <c:v>30.25</c:v>
                </c:pt>
                <c:pt idx="53">
                  <c:v>32.25</c:v>
                </c:pt>
                <c:pt idx="54">
                  <c:v>38.5</c:v>
                </c:pt>
                <c:pt idx="55">
                  <c:v>44.25</c:v>
                </c:pt>
                <c:pt idx="56">
                  <c:v>51</c:v>
                </c:pt>
                <c:pt idx="57">
                  <c:v>48</c:v>
                </c:pt>
                <c:pt idx="58">
                  <c:v>42.5</c:v>
                </c:pt>
                <c:pt idx="59">
                  <c:v>38.25</c:v>
                </c:pt>
                <c:pt idx="60">
                  <c:v>44.25</c:v>
                </c:pt>
                <c:pt idx="61">
                  <c:v>47.5</c:v>
                </c:pt>
                <c:pt idx="62">
                  <c:v>53.25</c:v>
                </c:pt>
                <c:pt idx="63">
                  <c:v>52.75</c:v>
                </c:pt>
                <c:pt idx="64">
                  <c:v>61.75</c:v>
                </c:pt>
                <c:pt idx="65">
                  <c:v>75</c:v>
                </c:pt>
                <c:pt idx="66">
                  <c:v>67.25</c:v>
                </c:pt>
                <c:pt idx="67">
                  <c:v>75.75</c:v>
                </c:pt>
                <c:pt idx="68">
                  <c:v>104.25</c:v>
                </c:pt>
                <c:pt idx="69">
                  <c:v>98.5</c:v>
                </c:pt>
                <c:pt idx="70">
                  <c:v>75.25</c:v>
                </c:pt>
                <c:pt idx="71">
                  <c:v>111.25</c:v>
                </c:pt>
                <c:pt idx="72">
                  <c:v>87.5</c:v>
                </c:pt>
                <c:pt idx="73">
                  <c:v>109.25</c:v>
                </c:pt>
                <c:pt idx="74">
                  <c:v>115.5</c:v>
                </c:pt>
                <c:pt idx="75">
                  <c:v>117.25</c:v>
                </c:pt>
                <c:pt idx="76">
                  <c:v>131</c:v>
                </c:pt>
                <c:pt idx="77">
                  <c:v>133.25</c:v>
                </c:pt>
                <c:pt idx="78">
                  <c:v>142.5</c:v>
                </c:pt>
                <c:pt idx="79">
                  <c:v>142.5</c:v>
                </c:pt>
                <c:pt idx="80">
                  <c:v>145.5</c:v>
                </c:pt>
                <c:pt idx="81">
                  <c:v>134.25</c:v>
                </c:pt>
                <c:pt idx="82">
                  <c:v>138.25</c:v>
                </c:pt>
                <c:pt idx="83">
                  <c:v>129.5</c:v>
                </c:pt>
                <c:pt idx="84">
                  <c:v>117</c:v>
                </c:pt>
                <c:pt idx="85">
                  <c:v>118.25</c:v>
                </c:pt>
                <c:pt idx="86">
                  <c:v>122.75</c:v>
                </c:pt>
                <c:pt idx="87">
                  <c:v>128.5</c:v>
                </c:pt>
                <c:pt idx="88">
                  <c:v>132</c:v>
                </c:pt>
                <c:pt idx="89">
                  <c:v>132.5</c:v>
                </c:pt>
                <c:pt idx="90">
                  <c:v>140.75</c:v>
                </c:pt>
                <c:pt idx="91">
                  <c:v>144.25</c:v>
                </c:pt>
                <c:pt idx="92">
                  <c:v>139.5</c:v>
                </c:pt>
                <c:pt idx="93">
                  <c:v>144</c:v>
                </c:pt>
                <c:pt idx="94">
                  <c:v>141.75</c:v>
                </c:pt>
                <c:pt idx="95">
                  <c:v>133</c:v>
                </c:pt>
                <c:pt idx="96">
                  <c:v>129</c:v>
                </c:pt>
                <c:pt idx="97">
                  <c:v>120.75</c:v>
                </c:pt>
                <c:pt idx="98">
                  <c:v>120.75</c:v>
                </c:pt>
                <c:pt idx="99">
                  <c:v>131.75</c:v>
                </c:pt>
                <c:pt idx="100">
                  <c:v>127.25</c:v>
                </c:pt>
                <c:pt idx="101">
                  <c:v>121.25</c:v>
                </c:pt>
                <c:pt idx="102">
                  <c:v>117.5</c:v>
                </c:pt>
                <c:pt idx="103">
                  <c:v>132.5</c:v>
                </c:pt>
                <c:pt idx="104">
                  <c:v>134.5</c:v>
                </c:pt>
                <c:pt idx="105">
                  <c:v>130.25</c:v>
                </c:pt>
                <c:pt idx="106">
                  <c:v>142.5</c:v>
                </c:pt>
                <c:pt idx="107">
                  <c:v>116.25</c:v>
                </c:pt>
                <c:pt idx="108">
                  <c:v>121.75</c:v>
                </c:pt>
                <c:pt idx="109">
                  <c:v>129.75</c:v>
                </c:pt>
                <c:pt idx="110">
                  <c:v>128.5</c:v>
                </c:pt>
                <c:pt idx="111">
                  <c:v>128.5</c:v>
                </c:pt>
                <c:pt idx="112">
                  <c:v>125.25</c:v>
                </c:pt>
                <c:pt idx="113">
                  <c:v>121</c:v>
                </c:pt>
                <c:pt idx="114">
                  <c:v>119.25</c:v>
                </c:pt>
                <c:pt idx="115">
                  <c:v>129.5</c:v>
                </c:pt>
                <c:pt idx="116">
                  <c:v>129.5</c:v>
                </c:pt>
                <c:pt idx="117">
                  <c:v>129.75</c:v>
                </c:pt>
                <c:pt idx="118">
                  <c:v>121.5</c:v>
                </c:pt>
                <c:pt idx="119">
                  <c:v>111.5</c:v>
                </c:pt>
                <c:pt idx="120">
                  <c:v>105.25</c:v>
                </c:pt>
                <c:pt idx="121">
                  <c:v>105.75</c:v>
                </c:pt>
                <c:pt idx="122">
                  <c:v>129</c:v>
                </c:pt>
                <c:pt idx="123">
                  <c:v>119.25</c:v>
                </c:pt>
                <c:pt idx="124">
                  <c:v>115</c:v>
                </c:pt>
                <c:pt idx="125">
                  <c:v>112.25</c:v>
                </c:pt>
                <c:pt idx="126">
                  <c:v>117</c:v>
                </c:pt>
                <c:pt idx="127">
                  <c:v>127.5</c:v>
                </c:pt>
                <c:pt idx="128">
                  <c:v>118.25</c:v>
                </c:pt>
                <c:pt idx="129">
                  <c:v>117</c:v>
                </c:pt>
                <c:pt idx="130">
                  <c:v>130.5</c:v>
                </c:pt>
                <c:pt idx="131">
                  <c:v>122.75</c:v>
                </c:pt>
                <c:pt idx="132">
                  <c:v>122.75</c:v>
                </c:pt>
                <c:pt idx="133">
                  <c:v>121.75</c:v>
                </c:pt>
                <c:pt idx="134">
                  <c:v>117.25</c:v>
                </c:pt>
                <c:pt idx="135">
                  <c:v>127</c:v>
                </c:pt>
                <c:pt idx="136">
                  <c:v>130.5</c:v>
                </c:pt>
                <c:pt idx="137">
                  <c:v>116.25</c:v>
                </c:pt>
                <c:pt idx="138">
                  <c:v>116.25</c:v>
                </c:pt>
                <c:pt idx="139">
                  <c:v>117.75</c:v>
                </c:pt>
                <c:pt idx="140">
                  <c:v>121.75</c:v>
                </c:pt>
                <c:pt idx="141">
                  <c:v>114.75</c:v>
                </c:pt>
                <c:pt idx="142">
                  <c:v>128.25</c:v>
                </c:pt>
                <c:pt idx="143">
                  <c:v>117</c:v>
                </c:pt>
                <c:pt idx="144">
                  <c:v>107.5</c:v>
                </c:pt>
                <c:pt idx="145">
                  <c:v>121.25</c:v>
                </c:pt>
                <c:pt idx="146">
                  <c:v>95.75</c:v>
                </c:pt>
                <c:pt idx="147">
                  <c:v>112.5</c:v>
                </c:pt>
                <c:pt idx="148">
                  <c:v>108.25</c:v>
                </c:pt>
                <c:pt idx="149">
                  <c:v>98.5</c:v>
                </c:pt>
                <c:pt idx="150">
                  <c:v>103</c:v>
                </c:pt>
                <c:pt idx="151">
                  <c:v>119.25</c:v>
                </c:pt>
                <c:pt idx="152">
                  <c:v>123.25</c:v>
                </c:pt>
                <c:pt idx="153">
                  <c:v>134.75</c:v>
                </c:pt>
                <c:pt idx="154">
                  <c:v>117.5</c:v>
                </c:pt>
                <c:pt idx="155">
                  <c:v>93.5</c:v>
                </c:pt>
                <c:pt idx="156">
                  <c:v>64.75</c:v>
                </c:pt>
                <c:pt idx="157">
                  <c:v>51.25</c:v>
                </c:pt>
                <c:pt idx="158">
                  <c:v>75.75</c:v>
                </c:pt>
                <c:pt idx="159">
                  <c:v>67.75</c:v>
                </c:pt>
                <c:pt idx="160">
                  <c:v>65</c:v>
                </c:pt>
                <c:pt idx="161">
                  <c:v>76</c:v>
                </c:pt>
                <c:pt idx="162">
                  <c:v>70.75</c:v>
                </c:pt>
                <c:pt idx="163">
                  <c:v>72.5</c:v>
                </c:pt>
                <c:pt idx="164">
                  <c:v>84</c:v>
                </c:pt>
                <c:pt idx="165">
                  <c:v>82.25</c:v>
                </c:pt>
                <c:pt idx="166">
                  <c:v>87</c:v>
                </c:pt>
                <c:pt idx="167">
                  <c:v>95</c:v>
                </c:pt>
                <c:pt idx="168">
                  <c:v>95.25</c:v>
                </c:pt>
                <c:pt idx="169">
                  <c:v>119</c:v>
                </c:pt>
                <c:pt idx="170">
                  <c:v>123</c:v>
                </c:pt>
                <c:pt idx="171">
                  <c:v>136.5</c:v>
                </c:pt>
                <c:pt idx="172">
                  <c:v>139.75</c:v>
                </c:pt>
                <c:pt idx="173">
                  <c:v>125.75</c:v>
                </c:pt>
                <c:pt idx="174">
                  <c:v>133.25</c:v>
                </c:pt>
                <c:pt idx="175">
                  <c:v>107.25</c:v>
                </c:pt>
                <c:pt idx="176">
                  <c:v>102.25</c:v>
                </c:pt>
                <c:pt idx="177">
                  <c:v>124</c:v>
                </c:pt>
                <c:pt idx="178">
                  <c:v>119.5</c:v>
                </c:pt>
                <c:pt idx="179">
                  <c:v>101.75</c:v>
                </c:pt>
                <c:pt idx="180">
                  <c:v>111.75</c:v>
                </c:pt>
                <c:pt idx="181">
                  <c:v>107.25</c:v>
                </c:pt>
                <c:pt idx="182">
                  <c:v>110.75</c:v>
                </c:pt>
                <c:pt idx="183">
                  <c:v>103.75</c:v>
                </c:pt>
                <c:pt idx="184">
                  <c:v>92.75</c:v>
                </c:pt>
                <c:pt idx="185">
                  <c:v>104.75</c:v>
                </c:pt>
                <c:pt idx="186">
                  <c:v>95</c:v>
                </c:pt>
                <c:pt idx="187">
                  <c:v>85.25</c:v>
                </c:pt>
                <c:pt idx="188">
                  <c:v>72</c:v>
                </c:pt>
                <c:pt idx="189">
                  <c:v>56.25</c:v>
                </c:pt>
                <c:pt idx="190">
                  <c:v>56.75</c:v>
                </c:pt>
                <c:pt idx="191">
                  <c:v>77.75</c:v>
                </c:pt>
                <c:pt idx="192">
                  <c:v>73</c:v>
                </c:pt>
                <c:pt idx="193">
                  <c:v>62.75</c:v>
                </c:pt>
                <c:pt idx="194">
                  <c:v>78.5</c:v>
                </c:pt>
                <c:pt idx="195">
                  <c:v>55.25</c:v>
                </c:pt>
                <c:pt idx="196">
                  <c:v>67.25</c:v>
                </c:pt>
                <c:pt idx="197">
                  <c:v>64.25</c:v>
                </c:pt>
                <c:pt idx="198">
                  <c:v>51</c:v>
                </c:pt>
                <c:pt idx="199">
                  <c:v>40.5</c:v>
                </c:pt>
                <c:pt idx="200">
                  <c:v>54.5</c:v>
                </c:pt>
                <c:pt idx="201">
                  <c:v>62.25</c:v>
                </c:pt>
                <c:pt idx="202">
                  <c:v>64.75</c:v>
                </c:pt>
                <c:pt idx="203">
                  <c:v>67.75</c:v>
                </c:pt>
                <c:pt idx="204">
                  <c:v>63</c:v>
                </c:pt>
                <c:pt idx="205">
                  <c:v>55.5</c:v>
                </c:pt>
                <c:pt idx="206">
                  <c:v>58</c:v>
                </c:pt>
                <c:pt idx="207">
                  <c:v>51.25</c:v>
                </c:pt>
                <c:pt idx="208">
                  <c:v>45.25</c:v>
                </c:pt>
                <c:pt idx="209">
                  <c:v>42.5</c:v>
                </c:pt>
                <c:pt idx="210">
                  <c:v>48.75</c:v>
                </c:pt>
                <c:pt idx="211">
                  <c:v>58</c:v>
                </c:pt>
                <c:pt idx="212">
                  <c:v>67.5</c:v>
                </c:pt>
                <c:pt idx="213">
                  <c:v>52</c:v>
                </c:pt>
                <c:pt idx="214">
                  <c:v>55.75</c:v>
                </c:pt>
                <c:pt idx="215">
                  <c:v>75.75</c:v>
                </c:pt>
                <c:pt idx="216">
                  <c:v>73.25</c:v>
                </c:pt>
                <c:pt idx="217">
                  <c:v>57.75</c:v>
                </c:pt>
                <c:pt idx="218">
                  <c:v>32.75</c:v>
                </c:pt>
                <c:pt idx="219">
                  <c:v>80</c:v>
                </c:pt>
                <c:pt idx="220">
                  <c:v>63.25</c:v>
                </c:pt>
                <c:pt idx="221">
                  <c:v>85.75</c:v>
                </c:pt>
                <c:pt idx="222">
                  <c:v>84</c:v>
                </c:pt>
                <c:pt idx="223">
                  <c:v>84.5</c:v>
                </c:pt>
                <c:pt idx="224">
                  <c:v>98.75</c:v>
                </c:pt>
                <c:pt idx="225">
                  <c:v>95.25</c:v>
                </c:pt>
                <c:pt idx="226">
                  <c:v>94.5</c:v>
                </c:pt>
                <c:pt idx="227">
                  <c:v>99.25</c:v>
                </c:pt>
                <c:pt idx="228">
                  <c:v>110.75</c:v>
                </c:pt>
                <c:pt idx="229">
                  <c:v>86.5</c:v>
                </c:pt>
                <c:pt idx="230">
                  <c:v>95.5</c:v>
                </c:pt>
                <c:pt idx="231">
                  <c:v>106.25</c:v>
                </c:pt>
                <c:pt idx="232">
                  <c:v>98.75</c:v>
                </c:pt>
                <c:pt idx="233">
                  <c:v>100.5</c:v>
                </c:pt>
                <c:pt idx="234">
                  <c:v>104.75</c:v>
                </c:pt>
                <c:pt idx="235">
                  <c:v>90.75</c:v>
                </c:pt>
                <c:pt idx="236">
                  <c:v>95.5</c:v>
                </c:pt>
                <c:pt idx="237">
                  <c:v>88.25</c:v>
                </c:pt>
                <c:pt idx="238">
                  <c:v>82</c:v>
                </c:pt>
                <c:pt idx="239">
                  <c:v>83.25</c:v>
                </c:pt>
                <c:pt idx="240">
                  <c:v>78.5</c:v>
                </c:pt>
                <c:pt idx="241">
                  <c:v>83.5</c:v>
                </c:pt>
                <c:pt idx="242">
                  <c:v>87.75</c:v>
                </c:pt>
                <c:pt idx="243">
                  <c:v>88.75</c:v>
                </c:pt>
                <c:pt idx="244">
                  <c:v>87.5</c:v>
                </c:pt>
                <c:pt idx="245">
                  <c:v>84.25</c:v>
                </c:pt>
                <c:pt idx="246">
                  <c:v>83</c:v>
                </c:pt>
                <c:pt idx="247">
                  <c:v>82</c:v>
                </c:pt>
                <c:pt idx="248">
                  <c:v>80.75</c:v>
                </c:pt>
                <c:pt idx="249">
                  <c:v>75.75</c:v>
                </c:pt>
                <c:pt idx="250">
                  <c:v>81.5</c:v>
                </c:pt>
                <c:pt idx="251">
                  <c:v>73.75</c:v>
                </c:pt>
                <c:pt idx="252">
                  <c:v>72.5</c:v>
                </c:pt>
                <c:pt idx="253">
                  <c:v>79.75</c:v>
                </c:pt>
                <c:pt idx="254">
                  <c:v>77.5</c:v>
                </c:pt>
                <c:pt idx="255">
                  <c:v>93</c:v>
                </c:pt>
                <c:pt idx="256">
                  <c:v>82.5</c:v>
                </c:pt>
                <c:pt idx="257">
                  <c:v>76.5</c:v>
                </c:pt>
                <c:pt idx="258">
                  <c:v>70</c:v>
                </c:pt>
                <c:pt idx="259">
                  <c:v>78.5</c:v>
                </c:pt>
                <c:pt idx="260">
                  <c:v>73.5</c:v>
                </c:pt>
                <c:pt idx="261">
                  <c:v>70.75</c:v>
                </c:pt>
                <c:pt idx="262">
                  <c:v>75.75</c:v>
                </c:pt>
                <c:pt idx="263">
                  <c:v>77.75</c:v>
                </c:pt>
                <c:pt idx="264">
                  <c:v>69.25</c:v>
                </c:pt>
                <c:pt idx="265">
                  <c:v>75.25</c:v>
                </c:pt>
                <c:pt idx="266">
                  <c:v>83.75</c:v>
                </c:pt>
                <c:pt idx="267">
                  <c:v>78</c:v>
                </c:pt>
                <c:pt idx="268">
                  <c:v>64.5</c:v>
                </c:pt>
                <c:pt idx="269">
                  <c:v>61</c:v>
                </c:pt>
                <c:pt idx="270">
                  <c:v>58.5</c:v>
                </c:pt>
                <c:pt idx="271">
                  <c:v>53.75</c:v>
                </c:pt>
                <c:pt idx="272">
                  <c:v>59.5</c:v>
                </c:pt>
                <c:pt idx="273">
                  <c:v>51</c:v>
                </c:pt>
                <c:pt idx="274">
                  <c:v>54.75</c:v>
                </c:pt>
                <c:pt idx="275">
                  <c:v>52.75</c:v>
                </c:pt>
                <c:pt idx="276">
                  <c:v>49.25</c:v>
                </c:pt>
                <c:pt idx="277">
                  <c:v>50.5</c:v>
                </c:pt>
                <c:pt idx="278">
                  <c:v>60.75</c:v>
                </c:pt>
                <c:pt idx="279">
                  <c:v>54.5</c:v>
                </c:pt>
                <c:pt idx="280">
                  <c:v>47.75</c:v>
                </c:pt>
                <c:pt idx="281">
                  <c:v>55.25</c:v>
                </c:pt>
                <c:pt idx="282">
                  <c:v>42.25</c:v>
                </c:pt>
                <c:pt idx="283">
                  <c:v>44.25</c:v>
                </c:pt>
                <c:pt idx="284">
                  <c:v>44.25</c:v>
                </c:pt>
                <c:pt idx="285">
                  <c:v>40</c:v>
                </c:pt>
                <c:pt idx="286">
                  <c:v>33.75</c:v>
                </c:pt>
                <c:pt idx="287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v>mph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'L84-0105'!$E$2:$E$289</c:f>
              <c:numCache>
                <c:formatCode>General</c:formatCode>
                <c:ptCount val="288"/>
                <c:pt idx="0">
                  <c:v>66.75</c:v>
                </c:pt>
                <c:pt idx="1">
                  <c:v>67.5</c:v>
                </c:pt>
                <c:pt idx="2">
                  <c:v>67.25</c:v>
                </c:pt>
                <c:pt idx="3">
                  <c:v>67</c:v>
                </c:pt>
                <c:pt idx="4">
                  <c:v>67.5</c:v>
                </c:pt>
                <c:pt idx="5">
                  <c:v>68</c:v>
                </c:pt>
                <c:pt idx="6">
                  <c:v>69</c:v>
                </c:pt>
                <c:pt idx="7">
                  <c:v>67.25</c:v>
                </c:pt>
                <c:pt idx="8">
                  <c:v>67.25</c:v>
                </c:pt>
                <c:pt idx="9">
                  <c:v>67.5</c:v>
                </c:pt>
                <c:pt idx="10">
                  <c:v>66.25</c:v>
                </c:pt>
                <c:pt idx="11">
                  <c:v>68.25</c:v>
                </c:pt>
                <c:pt idx="12">
                  <c:v>68.5</c:v>
                </c:pt>
                <c:pt idx="13">
                  <c:v>69.25</c:v>
                </c:pt>
                <c:pt idx="14">
                  <c:v>68.5</c:v>
                </c:pt>
                <c:pt idx="15">
                  <c:v>68.25</c:v>
                </c:pt>
                <c:pt idx="16">
                  <c:v>67.25</c:v>
                </c:pt>
                <c:pt idx="17">
                  <c:v>68.75</c:v>
                </c:pt>
                <c:pt idx="18">
                  <c:v>68.75</c:v>
                </c:pt>
                <c:pt idx="19">
                  <c:v>69.25</c:v>
                </c:pt>
                <c:pt idx="20">
                  <c:v>66.75</c:v>
                </c:pt>
                <c:pt idx="21">
                  <c:v>68.25</c:v>
                </c:pt>
                <c:pt idx="22">
                  <c:v>68</c:v>
                </c:pt>
                <c:pt idx="23">
                  <c:v>67</c:v>
                </c:pt>
                <c:pt idx="24">
                  <c:v>69</c:v>
                </c:pt>
                <c:pt idx="25">
                  <c:v>66.25</c:v>
                </c:pt>
                <c:pt idx="26">
                  <c:v>69.75</c:v>
                </c:pt>
                <c:pt idx="27">
                  <c:v>68.75</c:v>
                </c:pt>
                <c:pt idx="28">
                  <c:v>69.25</c:v>
                </c:pt>
                <c:pt idx="29">
                  <c:v>68.75</c:v>
                </c:pt>
                <c:pt idx="30">
                  <c:v>68.5</c:v>
                </c:pt>
                <c:pt idx="31">
                  <c:v>67.75</c:v>
                </c:pt>
                <c:pt idx="32">
                  <c:v>67.75</c:v>
                </c:pt>
                <c:pt idx="33">
                  <c:v>68.75</c:v>
                </c:pt>
                <c:pt idx="34">
                  <c:v>68.25</c:v>
                </c:pt>
                <c:pt idx="35">
                  <c:v>67</c:v>
                </c:pt>
                <c:pt idx="36">
                  <c:v>68</c:v>
                </c:pt>
                <c:pt idx="37">
                  <c:v>68.25</c:v>
                </c:pt>
                <c:pt idx="38">
                  <c:v>68.5</c:v>
                </c:pt>
                <c:pt idx="39">
                  <c:v>68.5</c:v>
                </c:pt>
                <c:pt idx="40">
                  <c:v>68.75</c:v>
                </c:pt>
                <c:pt idx="41">
                  <c:v>67.25</c:v>
                </c:pt>
                <c:pt idx="42">
                  <c:v>68.75</c:v>
                </c:pt>
                <c:pt idx="43">
                  <c:v>67.75</c:v>
                </c:pt>
                <c:pt idx="44">
                  <c:v>70</c:v>
                </c:pt>
                <c:pt idx="45">
                  <c:v>70.75</c:v>
                </c:pt>
                <c:pt idx="46">
                  <c:v>69</c:v>
                </c:pt>
                <c:pt idx="47">
                  <c:v>69</c:v>
                </c:pt>
                <c:pt idx="48">
                  <c:v>65.75</c:v>
                </c:pt>
                <c:pt idx="49">
                  <c:v>67.75</c:v>
                </c:pt>
                <c:pt idx="50">
                  <c:v>69</c:v>
                </c:pt>
                <c:pt idx="51">
                  <c:v>68.75</c:v>
                </c:pt>
                <c:pt idx="52">
                  <c:v>68.5</c:v>
                </c:pt>
                <c:pt idx="53">
                  <c:v>68.5</c:v>
                </c:pt>
                <c:pt idx="54">
                  <c:v>69.25</c:v>
                </c:pt>
                <c:pt idx="55">
                  <c:v>68.5</c:v>
                </c:pt>
                <c:pt idx="56">
                  <c:v>68.25</c:v>
                </c:pt>
                <c:pt idx="57">
                  <c:v>69.75</c:v>
                </c:pt>
                <c:pt idx="58">
                  <c:v>70</c:v>
                </c:pt>
                <c:pt idx="59">
                  <c:v>70.25</c:v>
                </c:pt>
                <c:pt idx="60">
                  <c:v>70.25</c:v>
                </c:pt>
                <c:pt idx="61">
                  <c:v>69.25</c:v>
                </c:pt>
                <c:pt idx="62">
                  <c:v>68.75</c:v>
                </c:pt>
                <c:pt idx="63">
                  <c:v>69.25</c:v>
                </c:pt>
                <c:pt idx="64">
                  <c:v>68.75</c:v>
                </c:pt>
                <c:pt idx="65">
                  <c:v>68.75</c:v>
                </c:pt>
                <c:pt idx="66">
                  <c:v>69.5</c:v>
                </c:pt>
                <c:pt idx="67">
                  <c:v>69.25</c:v>
                </c:pt>
                <c:pt idx="68">
                  <c:v>68.25</c:v>
                </c:pt>
                <c:pt idx="69">
                  <c:v>69</c:v>
                </c:pt>
                <c:pt idx="70">
                  <c:v>67.75</c:v>
                </c:pt>
                <c:pt idx="71">
                  <c:v>69</c:v>
                </c:pt>
                <c:pt idx="72">
                  <c:v>67.75</c:v>
                </c:pt>
                <c:pt idx="73">
                  <c:v>65.5</c:v>
                </c:pt>
                <c:pt idx="74">
                  <c:v>65.5</c:v>
                </c:pt>
                <c:pt idx="75">
                  <c:v>66.25</c:v>
                </c:pt>
                <c:pt idx="76">
                  <c:v>65.5</c:v>
                </c:pt>
                <c:pt idx="77">
                  <c:v>64</c:v>
                </c:pt>
                <c:pt idx="78">
                  <c:v>64.5</c:v>
                </c:pt>
                <c:pt idx="79">
                  <c:v>64</c:v>
                </c:pt>
                <c:pt idx="80">
                  <c:v>63.5</c:v>
                </c:pt>
                <c:pt idx="81">
                  <c:v>63</c:v>
                </c:pt>
                <c:pt idx="82">
                  <c:v>60</c:v>
                </c:pt>
                <c:pt idx="83">
                  <c:v>62.5</c:v>
                </c:pt>
                <c:pt idx="84">
                  <c:v>62.75</c:v>
                </c:pt>
                <c:pt idx="85">
                  <c:v>62.25</c:v>
                </c:pt>
                <c:pt idx="86">
                  <c:v>63</c:v>
                </c:pt>
                <c:pt idx="87">
                  <c:v>62.5</c:v>
                </c:pt>
                <c:pt idx="88">
                  <c:v>63.5</c:v>
                </c:pt>
                <c:pt idx="89">
                  <c:v>63.25</c:v>
                </c:pt>
                <c:pt idx="90">
                  <c:v>62.25</c:v>
                </c:pt>
                <c:pt idx="91">
                  <c:v>61.75</c:v>
                </c:pt>
                <c:pt idx="92">
                  <c:v>62.75</c:v>
                </c:pt>
                <c:pt idx="93">
                  <c:v>63</c:v>
                </c:pt>
                <c:pt idx="94">
                  <c:v>63.5</c:v>
                </c:pt>
                <c:pt idx="95">
                  <c:v>63.25</c:v>
                </c:pt>
                <c:pt idx="96">
                  <c:v>64.75</c:v>
                </c:pt>
                <c:pt idx="97">
                  <c:v>65.25</c:v>
                </c:pt>
                <c:pt idx="98">
                  <c:v>65.75</c:v>
                </c:pt>
                <c:pt idx="99">
                  <c:v>63.5</c:v>
                </c:pt>
                <c:pt idx="100">
                  <c:v>64.5</c:v>
                </c:pt>
                <c:pt idx="101">
                  <c:v>66</c:v>
                </c:pt>
                <c:pt idx="102">
                  <c:v>64.25</c:v>
                </c:pt>
                <c:pt idx="103">
                  <c:v>64.5</c:v>
                </c:pt>
                <c:pt idx="104">
                  <c:v>63.5</c:v>
                </c:pt>
                <c:pt idx="105">
                  <c:v>65</c:v>
                </c:pt>
                <c:pt idx="106">
                  <c:v>63.75</c:v>
                </c:pt>
                <c:pt idx="107">
                  <c:v>64.75</c:v>
                </c:pt>
                <c:pt idx="108">
                  <c:v>64.5</c:v>
                </c:pt>
                <c:pt idx="109">
                  <c:v>64</c:v>
                </c:pt>
                <c:pt idx="110">
                  <c:v>63.5</c:v>
                </c:pt>
                <c:pt idx="111">
                  <c:v>63.75</c:v>
                </c:pt>
                <c:pt idx="112">
                  <c:v>65.25</c:v>
                </c:pt>
                <c:pt idx="113">
                  <c:v>65.75</c:v>
                </c:pt>
                <c:pt idx="114">
                  <c:v>65.5</c:v>
                </c:pt>
                <c:pt idx="115">
                  <c:v>64.5</c:v>
                </c:pt>
                <c:pt idx="116">
                  <c:v>65</c:v>
                </c:pt>
                <c:pt idx="117">
                  <c:v>64.25</c:v>
                </c:pt>
                <c:pt idx="118">
                  <c:v>65.5</c:v>
                </c:pt>
                <c:pt idx="119">
                  <c:v>66.75</c:v>
                </c:pt>
                <c:pt idx="120">
                  <c:v>67</c:v>
                </c:pt>
                <c:pt idx="121">
                  <c:v>67.5</c:v>
                </c:pt>
                <c:pt idx="122">
                  <c:v>64.5</c:v>
                </c:pt>
                <c:pt idx="123">
                  <c:v>66.5</c:v>
                </c:pt>
                <c:pt idx="124">
                  <c:v>67</c:v>
                </c:pt>
                <c:pt idx="125">
                  <c:v>65.5</c:v>
                </c:pt>
                <c:pt idx="126">
                  <c:v>66.5</c:v>
                </c:pt>
                <c:pt idx="127">
                  <c:v>65</c:v>
                </c:pt>
                <c:pt idx="128">
                  <c:v>66.25</c:v>
                </c:pt>
                <c:pt idx="129">
                  <c:v>64.25</c:v>
                </c:pt>
                <c:pt idx="130">
                  <c:v>61.25</c:v>
                </c:pt>
                <c:pt idx="131">
                  <c:v>61.25</c:v>
                </c:pt>
                <c:pt idx="132">
                  <c:v>61</c:v>
                </c:pt>
                <c:pt idx="133">
                  <c:v>61.25</c:v>
                </c:pt>
                <c:pt idx="134">
                  <c:v>65.75</c:v>
                </c:pt>
                <c:pt idx="135">
                  <c:v>64</c:v>
                </c:pt>
                <c:pt idx="136">
                  <c:v>64</c:v>
                </c:pt>
                <c:pt idx="137">
                  <c:v>65.25</c:v>
                </c:pt>
                <c:pt idx="138">
                  <c:v>65.5</c:v>
                </c:pt>
                <c:pt idx="139">
                  <c:v>64.25</c:v>
                </c:pt>
                <c:pt idx="140">
                  <c:v>65</c:v>
                </c:pt>
                <c:pt idx="141">
                  <c:v>64.25</c:v>
                </c:pt>
                <c:pt idx="142">
                  <c:v>65</c:v>
                </c:pt>
                <c:pt idx="143">
                  <c:v>65.25</c:v>
                </c:pt>
                <c:pt idx="144">
                  <c:v>66.5</c:v>
                </c:pt>
                <c:pt idx="145">
                  <c:v>61.5</c:v>
                </c:pt>
                <c:pt idx="146">
                  <c:v>27.5</c:v>
                </c:pt>
                <c:pt idx="147">
                  <c:v>36.75</c:v>
                </c:pt>
                <c:pt idx="148">
                  <c:v>32.5</c:v>
                </c:pt>
                <c:pt idx="149">
                  <c:v>32.5</c:v>
                </c:pt>
                <c:pt idx="150">
                  <c:v>55.5</c:v>
                </c:pt>
                <c:pt idx="151">
                  <c:v>55.5</c:v>
                </c:pt>
                <c:pt idx="152">
                  <c:v>51.5</c:v>
                </c:pt>
                <c:pt idx="153">
                  <c:v>61</c:v>
                </c:pt>
                <c:pt idx="154">
                  <c:v>52.75</c:v>
                </c:pt>
                <c:pt idx="155">
                  <c:v>23.25</c:v>
                </c:pt>
                <c:pt idx="156">
                  <c:v>12.25</c:v>
                </c:pt>
                <c:pt idx="157">
                  <c:v>7.25</c:v>
                </c:pt>
                <c:pt idx="158">
                  <c:v>13.75</c:v>
                </c:pt>
                <c:pt idx="159">
                  <c:v>11.5</c:v>
                </c:pt>
                <c:pt idx="160">
                  <c:v>9.75</c:v>
                </c:pt>
                <c:pt idx="161">
                  <c:v>11.25</c:v>
                </c:pt>
                <c:pt idx="162">
                  <c:v>9.5</c:v>
                </c:pt>
                <c:pt idx="163">
                  <c:v>10.75</c:v>
                </c:pt>
                <c:pt idx="164">
                  <c:v>13</c:v>
                </c:pt>
                <c:pt idx="165">
                  <c:v>12.25</c:v>
                </c:pt>
                <c:pt idx="166">
                  <c:v>15</c:v>
                </c:pt>
                <c:pt idx="167">
                  <c:v>15.25</c:v>
                </c:pt>
                <c:pt idx="168">
                  <c:v>20.5</c:v>
                </c:pt>
                <c:pt idx="169">
                  <c:v>35</c:v>
                </c:pt>
                <c:pt idx="170">
                  <c:v>44.25</c:v>
                </c:pt>
                <c:pt idx="171">
                  <c:v>48</c:v>
                </c:pt>
                <c:pt idx="172">
                  <c:v>34.25</c:v>
                </c:pt>
                <c:pt idx="173">
                  <c:v>35.25</c:v>
                </c:pt>
                <c:pt idx="174">
                  <c:v>33.25</c:v>
                </c:pt>
                <c:pt idx="175">
                  <c:v>23.5</c:v>
                </c:pt>
                <c:pt idx="176">
                  <c:v>19.5</c:v>
                </c:pt>
                <c:pt idx="177">
                  <c:v>32.75</c:v>
                </c:pt>
                <c:pt idx="178">
                  <c:v>25</c:v>
                </c:pt>
                <c:pt idx="179">
                  <c:v>16.75</c:v>
                </c:pt>
                <c:pt idx="180">
                  <c:v>20</c:v>
                </c:pt>
                <c:pt idx="181">
                  <c:v>21.25</c:v>
                </c:pt>
                <c:pt idx="182">
                  <c:v>25.25</c:v>
                </c:pt>
                <c:pt idx="183">
                  <c:v>20</c:v>
                </c:pt>
                <c:pt idx="184">
                  <c:v>19</c:v>
                </c:pt>
                <c:pt idx="185">
                  <c:v>21</c:v>
                </c:pt>
                <c:pt idx="186">
                  <c:v>17</c:v>
                </c:pt>
                <c:pt idx="187">
                  <c:v>18.25</c:v>
                </c:pt>
                <c:pt idx="188">
                  <c:v>11.5</c:v>
                </c:pt>
                <c:pt idx="189">
                  <c:v>6.75</c:v>
                </c:pt>
                <c:pt idx="190">
                  <c:v>8.5</c:v>
                </c:pt>
                <c:pt idx="191">
                  <c:v>11.75</c:v>
                </c:pt>
                <c:pt idx="192">
                  <c:v>10.25</c:v>
                </c:pt>
                <c:pt idx="193">
                  <c:v>7.5</c:v>
                </c:pt>
                <c:pt idx="194">
                  <c:v>10.25</c:v>
                </c:pt>
                <c:pt idx="195">
                  <c:v>7</c:v>
                </c:pt>
                <c:pt idx="196">
                  <c:v>10</c:v>
                </c:pt>
                <c:pt idx="197">
                  <c:v>9.25</c:v>
                </c:pt>
                <c:pt idx="198">
                  <c:v>6</c:v>
                </c:pt>
                <c:pt idx="199">
                  <c:v>4.25</c:v>
                </c:pt>
                <c:pt idx="200">
                  <c:v>6</c:v>
                </c:pt>
                <c:pt idx="201">
                  <c:v>9</c:v>
                </c:pt>
                <c:pt idx="202">
                  <c:v>8.5</c:v>
                </c:pt>
                <c:pt idx="203">
                  <c:v>10</c:v>
                </c:pt>
                <c:pt idx="204">
                  <c:v>9.5</c:v>
                </c:pt>
                <c:pt idx="205">
                  <c:v>6.25</c:v>
                </c:pt>
                <c:pt idx="206">
                  <c:v>7.75</c:v>
                </c:pt>
                <c:pt idx="207">
                  <c:v>5.75</c:v>
                </c:pt>
                <c:pt idx="208">
                  <c:v>5.25</c:v>
                </c:pt>
                <c:pt idx="209">
                  <c:v>5.25</c:v>
                </c:pt>
                <c:pt idx="210">
                  <c:v>5.5</c:v>
                </c:pt>
                <c:pt idx="211">
                  <c:v>6.5</c:v>
                </c:pt>
                <c:pt idx="212">
                  <c:v>11</c:v>
                </c:pt>
                <c:pt idx="213">
                  <c:v>6.5</c:v>
                </c:pt>
                <c:pt idx="214">
                  <c:v>7.25</c:v>
                </c:pt>
                <c:pt idx="215">
                  <c:v>13.75</c:v>
                </c:pt>
                <c:pt idx="216">
                  <c:v>14.25</c:v>
                </c:pt>
                <c:pt idx="217">
                  <c:v>10.5</c:v>
                </c:pt>
                <c:pt idx="218">
                  <c:v>3.75</c:v>
                </c:pt>
                <c:pt idx="219">
                  <c:v>18</c:v>
                </c:pt>
                <c:pt idx="220">
                  <c:v>11</c:v>
                </c:pt>
                <c:pt idx="221">
                  <c:v>14.75</c:v>
                </c:pt>
                <c:pt idx="222">
                  <c:v>19.75</c:v>
                </c:pt>
                <c:pt idx="223">
                  <c:v>15.75</c:v>
                </c:pt>
                <c:pt idx="224">
                  <c:v>20.25</c:v>
                </c:pt>
                <c:pt idx="225">
                  <c:v>18.75</c:v>
                </c:pt>
                <c:pt idx="226">
                  <c:v>18.75</c:v>
                </c:pt>
                <c:pt idx="227">
                  <c:v>20</c:v>
                </c:pt>
                <c:pt idx="228">
                  <c:v>34.75</c:v>
                </c:pt>
                <c:pt idx="229">
                  <c:v>63.25</c:v>
                </c:pt>
                <c:pt idx="230">
                  <c:v>64.75</c:v>
                </c:pt>
                <c:pt idx="231">
                  <c:v>62.5</c:v>
                </c:pt>
                <c:pt idx="232">
                  <c:v>63.75</c:v>
                </c:pt>
                <c:pt idx="233">
                  <c:v>65.25</c:v>
                </c:pt>
                <c:pt idx="234">
                  <c:v>64.25</c:v>
                </c:pt>
                <c:pt idx="235">
                  <c:v>64.75</c:v>
                </c:pt>
                <c:pt idx="236">
                  <c:v>65.25</c:v>
                </c:pt>
                <c:pt idx="237">
                  <c:v>66.25</c:v>
                </c:pt>
                <c:pt idx="238">
                  <c:v>65.75</c:v>
                </c:pt>
                <c:pt idx="239">
                  <c:v>65.25</c:v>
                </c:pt>
                <c:pt idx="240">
                  <c:v>66.5</c:v>
                </c:pt>
                <c:pt idx="241">
                  <c:v>66.25</c:v>
                </c:pt>
                <c:pt idx="242">
                  <c:v>65.75</c:v>
                </c:pt>
                <c:pt idx="243">
                  <c:v>66</c:v>
                </c:pt>
                <c:pt idx="244">
                  <c:v>65.25</c:v>
                </c:pt>
                <c:pt idx="245">
                  <c:v>66.5</c:v>
                </c:pt>
                <c:pt idx="246">
                  <c:v>65.75</c:v>
                </c:pt>
                <c:pt idx="247">
                  <c:v>65.75</c:v>
                </c:pt>
                <c:pt idx="248">
                  <c:v>65.5</c:v>
                </c:pt>
                <c:pt idx="249">
                  <c:v>65.5</c:v>
                </c:pt>
                <c:pt idx="250">
                  <c:v>66.25</c:v>
                </c:pt>
                <c:pt idx="251">
                  <c:v>66.25</c:v>
                </c:pt>
                <c:pt idx="252">
                  <c:v>65.5</c:v>
                </c:pt>
                <c:pt idx="253">
                  <c:v>65.75</c:v>
                </c:pt>
                <c:pt idx="254">
                  <c:v>66.5</c:v>
                </c:pt>
                <c:pt idx="255">
                  <c:v>65.25</c:v>
                </c:pt>
                <c:pt idx="256">
                  <c:v>64.25</c:v>
                </c:pt>
                <c:pt idx="257">
                  <c:v>65.25</c:v>
                </c:pt>
                <c:pt idx="258">
                  <c:v>67</c:v>
                </c:pt>
                <c:pt idx="259">
                  <c:v>64.75</c:v>
                </c:pt>
                <c:pt idx="260">
                  <c:v>66</c:v>
                </c:pt>
                <c:pt idx="261">
                  <c:v>66</c:v>
                </c:pt>
                <c:pt idx="262">
                  <c:v>65.5</c:v>
                </c:pt>
                <c:pt idx="263">
                  <c:v>66</c:v>
                </c:pt>
                <c:pt idx="264">
                  <c:v>66.25</c:v>
                </c:pt>
                <c:pt idx="265">
                  <c:v>65</c:v>
                </c:pt>
                <c:pt idx="266">
                  <c:v>65</c:v>
                </c:pt>
                <c:pt idx="267">
                  <c:v>62.75</c:v>
                </c:pt>
                <c:pt idx="268">
                  <c:v>61</c:v>
                </c:pt>
                <c:pt idx="269">
                  <c:v>63.5</c:v>
                </c:pt>
                <c:pt idx="270">
                  <c:v>61.75</c:v>
                </c:pt>
                <c:pt idx="271">
                  <c:v>64.5</c:v>
                </c:pt>
                <c:pt idx="272">
                  <c:v>64.75</c:v>
                </c:pt>
                <c:pt idx="273">
                  <c:v>65.5</c:v>
                </c:pt>
                <c:pt idx="274">
                  <c:v>64.75</c:v>
                </c:pt>
                <c:pt idx="275">
                  <c:v>65.5</c:v>
                </c:pt>
                <c:pt idx="276">
                  <c:v>65</c:v>
                </c:pt>
                <c:pt idx="277">
                  <c:v>66</c:v>
                </c:pt>
                <c:pt idx="278">
                  <c:v>64.75</c:v>
                </c:pt>
                <c:pt idx="279">
                  <c:v>64.5</c:v>
                </c:pt>
                <c:pt idx="280">
                  <c:v>64.25</c:v>
                </c:pt>
                <c:pt idx="281">
                  <c:v>64</c:v>
                </c:pt>
                <c:pt idx="282">
                  <c:v>65</c:v>
                </c:pt>
                <c:pt idx="283">
                  <c:v>65.5</c:v>
                </c:pt>
                <c:pt idx="284">
                  <c:v>65.75</c:v>
                </c:pt>
                <c:pt idx="285">
                  <c:v>66.75</c:v>
                </c:pt>
                <c:pt idx="286">
                  <c:v>68</c:v>
                </c:pt>
                <c:pt idx="287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3801872"/>
        <c:axId val="213812208"/>
      </c:lineChart>
      <c:catAx>
        <c:axId val="21380187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2208"/>
        <c:crosses val="autoZero"/>
        <c:auto val="1"/>
        <c:lblAlgn val="ctr"/>
        <c:lblOffset val="100"/>
        <c:noMultiLvlLbl val="0"/>
      </c:catAx>
      <c:valAx>
        <c:axId val="21381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18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'L84-0105'!$F$1</c:f>
              <c:strCache>
                <c:ptCount val="1"/>
                <c:pt idx="0">
                  <c:v>dens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'L84-0105'!$B$2:$B$289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'L84-0105'!$F$2:$F$289</c:f>
              <c:numCache>
                <c:formatCode>General</c:formatCode>
                <c:ptCount val="288"/>
                <c:pt idx="0">
                  <c:v>6.6067415730337</c:v>
                </c:pt>
                <c:pt idx="1">
                  <c:v>5.4222222222222198</c:v>
                </c:pt>
                <c:pt idx="2">
                  <c:v>7.2713754646840103</c:v>
                </c:pt>
                <c:pt idx="3">
                  <c:v>5.7313432835820901</c:v>
                </c:pt>
                <c:pt idx="4">
                  <c:v>6.17777777777777</c:v>
                </c:pt>
                <c:pt idx="5">
                  <c:v>5.9558823529411704</c:v>
                </c:pt>
                <c:pt idx="6">
                  <c:v>4.7826086956521703</c:v>
                </c:pt>
                <c:pt idx="7">
                  <c:v>5.6654275092936803</c:v>
                </c:pt>
                <c:pt idx="8">
                  <c:v>5.9776951672862397</c:v>
                </c:pt>
                <c:pt idx="9">
                  <c:v>6.4</c:v>
                </c:pt>
                <c:pt idx="10">
                  <c:v>4.3471698113207502</c:v>
                </c:pt>
                <c:pt idx="11">
                  <c:v>4.1318681318681296</c:v>
                </c:pt>
                <c:pt idx="12">
                  <c:v>4.3795620437956204</c:v>
                </c:pt>
                <c:pt idx="13">
                  <c:v>4.4620938628158804</c:v>
                </c:pt>
                <c:pt idx="14">
                  <c:v>4.4233576642335697</c:v>
                </c:pt>
                <c:pt idx="15">
                  <c:v>3.8681318681318602</c:v>
                </c:pt>
                <c:pt idx="16">
                  <c:v>4.9516728624535302</c:v>
                </c:pt>
                <c:pt idx="17">
                  <c:v>3.9709090909090898</c:v>
                </c:pt>
                <c:pt idx="18">
                  <c:v>3.5781818181818101</c:v>
                </c:pt>
                <c:pt idx="19">
                  <c:v>3.63898916967509</c:v>
                </c:pt>
                <c:pt idx="20">
                  <c:v>3.1460674157303301</c:v>
                </c:pt>
                <c:pt idx="21">
                  <c:v>4.3956043956043898</c:v>
                </c:pt>
                <c:pt idx="22">
                  <c:v>3.0441176470588198</c:v>
                </c:pt>
                <c:pt idx="23">
                  <c:v>3.2686567164179099</c:v>
                </c:pt>
                <c:pt idx="24">
                  <c:v>3.8260869565217299</c:v>
                </c:pt>
                <c:pt idx="25">
                  <c:v>3.7584905660377301</c:v>
                </c:pt>
                <c:pt idx="26">
                  <c:v>4.0860215053763396</c:v>
                </c:pt>
                <c:pt idx="27">
                  <c:v>3.3163636363636302</c:v>
                </c:pt>
                <c:pt idx="28">
                  <c:v>2.6425992779783298</c:v>
                </c:pt>
                <c:pt idx="29">
                  <c:v>3.2727272727272698</c:v>
                </c:pt>
                <c:pt idx="30">
                  <c:v>3.1532846715328402</c:v>
                </c:pt>
                <c:pt idx="31">
                  <c:v>4.1623616236162304</c:v>
                </c:pt>
                <c:pt idx="32">
                  <c:v>4.3394833948339402</c:v>
                </c:pt>
                <c:pt idx="33">
                  <c:v>3.6654545454545402</c:v>
                </c:pt>
                <c:pt idx="34">
                  <c:v>2.6813186813186798</c:v>
                </c:pt>
                <c:pt idx="35">
                  <c:v>2.6865671641790998</c:v>
                </c:pt>
                <c:pt idx="36">
                  <c:v>2.95588235294117</c:v>
                </c:pt>
                <c:pt idx="37">
                  <c:v>3.07692307692307</c:v>
                </c:pt>
                <c:pt idx="38">
                  <c:v>3.1532846715328402</c:v>
                </c:pt>
                <c:pt idx="39">
                  <c:v>2.7591240875912399</c:v>
                </c:pt>
                <c:pt idx="40">
                  <c:v>2.7490909090909001</c:v>
                </c:pt>
                <c:pt idx="41">
                  <c:v>3.9256505576208101</c:v>
                </c:pt>
                <c:pt idx="42">
                  <c:v>3.36</c:v>
                </c:pt>
                <c:pt idx="43">
                  <c:v>3.89667896678966</c:v>
                </c:pt>
                <c:pt idx="44">
                  <c:v>3.5142857142857098</c:v>
                </c:pt>
                <c:pt idx="45">
                  <c:v>3.5194346289752598</c:v>
                </c:pt>
                <c:pt idx="46">
                  <c:v>4</c:v>
                </c:pt>
                <c:pt idx="47">
                  <c:v>3.3043478260869499</c:v>
                </c:pt>
                <c:pt idx="48">
                  <c:v>3.5589353612167298</c:v>
                </c:pt>
                <c:pt idx="49">
                  <c:v>3.4981549815498099</c:v>
                </c:pt>
                <c:pt idx="50">
                  <c:v>4.5652173913043397</c:v>
                </c:pt>
                <c:pt idx="51">
                  <c:v>4.4072727272727201</c:v>
                </c:pt>
                <c:pt idx="52">
                  <c:v>5.2992700729926998</c:v>
                </c:pt>
                <c:pt idx="53">
                  <c:v>5.6496350364963499</c:v>
                </c:pt>
                <c:pt idx="54">
                  <c:v>6.6714801444043301</c:v>
                </c:pt>
                <c:pt idx="55">
                  <c:v>7.7518248175182398</c:v>
                </c:pt>
                <c:pt idx="56">
                  <c:v>8.96703296703296</c:v>
                </c:pt>
                <c:pt idx="57">
                  <c:v>8.2580645161290303</c:v>
                </c:pt>
                <c:pt idx="58">
                  <c:v>7.2857142857142803</c:v>
                </c:pt>
                <c:pt idx="59">
                  <c:v>6.5338078291814901</c:v>
                </c:pt>
                <c:pt idx="60">
                  <c:v>7.5587188612099601</c:v>
                </c:pt>
                <c:pt idx="61">
                  <c:v>8.2310469314079402</c:v>
                </c:pt>
                <c:pt idx="62">
                  <c:v>9.2945454545454496</c:v>
                </c:pt>
                <c:pt idx="63">
                  <c:v>9.1407942238267097</c:v>
                </c:pt>
                <c:pt idx="64">
                  <c:v>10.7781818181818</c:v>
                </c:pt>
                <c:pt idx="65">
                  <c:v>13.090909090908999</c:v>
                </c:pt>
                <c:pt idx="66">
                  <c:v>11.6115107913669</c:v>
                </c:pt>
                <c:pt idx="67">
                  <c:v>13.126353790613701</c:v>
                </c:pt>
                <c:pt idx="68">
                  <c:v>18.3296703296703</c:v>
                </c:pt>
                <c:pt idx="69">
                  <c:v>17.130434782608599</c:v>
                </c:pt>
                <c:pt idx="70">
                  <c:v>13.3284132841328</c:v>
                </c:pt>
                <c:pt idx="71">
                  <c:v>19.347826086956498</c:v>
                </c:pt>
                <c:pt idx="72">
                  <c:v>15.498154981549799</c:v>
                </c:pt>
                <c:pt idx="73">
                  <c:v>20.0152671755725</c:v>
                </c:pt>
                <c:pt idx="74">
                  <c:v>21.1603053435114</c:v>
                </c:pt>
                <c:pt idx="75">
                  <c:v>21.237735849056602</c:v>
                </c:pt>
                <c:pt idx="76">
                  <c:v>24</c:v>
                </c:pt>
                <c:pt idx="77">
                  <c:v>24.984375</c:v>
                </c:pt>
                <c:pt idx="78">
                  <c:v>26.511627906976699</c:v>
                </c:pt>
                <c:pt idx="79">
                  <c:v>26.71875</c:v>
                </c:pt>
                <c:pt idx="80">
                  <c:v>27.4960629921259</c:v>
                </c:pt>
                <c:pt idx="81">
                  <c:v>25.571428571428498</c:v>
                </c:pt>
                <c:pt idx="82">
                  <c:v>27.65</c:v>
                </c:pt>
                <c:pt idx="83">
                  <c:v>24.864000000000001</c:v>
                </c:pt>
                <c:pt idx="84">
                  <c:v>22.374501992031799</c:v>
                </c:pt>
                <c:pt idx="85">
                  <c:v>22.795180722891502</c:v>
                </c:pt>
                <c:pt idx="86">
                  <c:v>23.380952380952301</c:v>
                </c:pt>
                <c:pt idx="87">
                  <c:v>24.672000000000001</c:v>
                </c:pt>
                <c:pt idx="88">
                  <c:v>24.9448818897637</c:v>
                </c:pt>
                <c:pt idx="89">
                  <c:v>25.138339920948599</c:v>
                </c:pt>
                <c:pt idx="90">
                  <c:v>27.132530120481899</c:v>
                </c:pt>
                <c:pt idx="91">
                  <c:v>28.032388663967598</c:v>
                </c:pt>
                <c:pt idx="92">
                  <c:v>26.677290836653299</c:v>
                </c:pt>
                <c:pt idx="93">
                  <c:v>27.428571428571399</c:v>
                </c:pt>
                <c:pt idx="94">
                  <c:v>26.787401574803098</c:v>
                </c:pt>
                <c:pt idx="95">
                  <c:v>25.2332015810276</c:v>
                </c:pt>
                <c:pt idx="96">
                  <c:v>23.907335907335899</c:v>
                </c:pt>
                <c:pt idx="97">
                  <c:v>22.2068965517241</c:v>
                </c:pt>
                <c:pt idx="98">
                  <c:v>22.038022813688201</c:v>
                </c:pt>
                <c:pt idx="99">
                  <c:v>24.8976377952755</c:v>
                </c:pt>
                <c:pt idx="100">
                  <c:v>23.674418604651098</c:v>
                </c:pt>
                <c:pt idx="101">
                  <c:v>22.045454545454501</c:v>
                </c:pt>
                <c:pt idx="102">
                  <c:v>21.945525291828702</c:v>
                </c:pt>
                <c:pt idx="103">
                  <c:v>24.651162790697601</c:v>
                </c:pt>
                <c:pt idx="104">
                  <c:v>25.417322834645599</c:v>
                </c:pt>
                <c:pt idx="105">
                  <c:v>24.0461538461538</c:v>
                </c:pt>
                <c:pt idx="106">
                  <c:v>26.823529411764699</c:v>
                </c:pt>
                <c:pt idx="107">
                  <c:v>21.544401544401499</c:v>
                </c:pt>
                <c:pt idx="108">
                  <c:v>22.651162790697601</c:v>
                </c:pt>
                <c:pt idx="109">
                  <c:v>24.328125</c:v>
                </c:pt>
                <c:pt idx="110">
                  <c:v>24.283464566929101</c:v>
                </c:pt>
                <c:pt idx="111">
                  <c:v>24.1882352941176</c:v>
                </c:pt>
                <c:pt idx="112">
                  <c:v>23.034482758620602</c:v>
                </c:pt>
                <c:pt idx="113">
                  <c:v>22.083650190114</c:v>
                </c:pt>
                <c:pt idx="114">
                  <c:v>21.847328244274799</c:v>
                </c:pt>
                <c:pt idx="115">
                  <c:v>24.0930232558139</c:v>
                </c:pt>
                <c:pt idx="116">
                  <c:v>23.907692307692301</c:v>
                </c:pt>
                <c:pt idx="117">
                  <c:v>24.233463035019401</c:v>
                </c:pt>
                <c:pt idx="118">
                  <c:v>22.259541984732799</c:v>
                </c:pt>
                <c:pt idx="119">
                  <c:v>20.044943820224699</c:v>
                </c:pt>
                <c:pt idx="120">
                  <c:v>18.8507462686567</c:v>
                </c:pt>
                <c:pt idx="121">
                  <c:v>18.8</c:v>
                </c:pt>
                <c:pt idx="122">
                  <c:v>24</c:v>
                </c:pt>
                <c:pt idx="123">
                  <c:v>21.518796992481199</c:v>
                </c:pt>
                <c:pt idx="124">
                  <c:v>20.597014925373099</c:v>
                </c:pt>
                <c:pt idx="125">
                  <c:v>20.564885496183201</c:v>
                </c:pt>
                <c:pt idx="126">
                  <c:v>21.1127819548872</c:v>
                </c:pt>
                <c:pt idx="127">
                  <c:v>23.538461538461501</c:v>
                </c:pt>
                <c:pt idx="128">
                  <c:v>21.4188679245283</c:v>
                </c:pt>
                <c:pt idx="129">
                  <c:v>21.852140077821002</c:v>
                </c:pt>
                <c:pt idx="130">
                  <c:v>25.567346938775501</c:v>
                </c:pt>
                <c:pt idx="131">
                  <c:v>24.048979591836702</c:v>
                </c:pt>
                <c:pt idx="132">
                  <c:v>24.1475409836065</c:v>
                </c:pt>
                <c:pt idx="133">
                  <c:v>23.8530612244897</c:v>
                </c:pt>
                <c:pt idx="134">
                  <c:v>21.3992395437262</c:v>
                </c:pt>
                <c:pt idx="135">
                  <c:v>23.8125</c:v>
                </c:pt>
                <c:pt idx="136">
                  <c:v>24.46875</c:v>
                </c:pt>
                <c:pt idx="137">
                  <c:v>21.379310344827498</c:v>
                </c:pt>
                <c:pt idx="138">
                  <c:v>21.297709923664101</c:v>
                </c:pt>
                <c:pt idx="139">
                  <c:v>21.9922178988326</c:v>
                </c:pt>
                <c:pt idx="140">
                  <c:v>22.476923076923001</c:v>
                </c:pt>
                <c:pt idx="141">
                  <c:v>21.431906614785898</c:v>
                </c:pt>
                <c:pt idx="142">
                  <c:v>23.676923076923</c:v>
                </c:pt>
                <c:pt idx="143">
                  <c:v>21.517241379310299</c:v>
                </c:pt>
                <c:pt idx="144">
                  <c:v>19.398496240601499</c:v>
                </c:pt>
                <c:pt idx="145">
                  <c:v>23.658536585365798</c:v>
                </c:pt>
                <c:pt idx="146">
                  <c:v>41.781818181818103</c:v>
                </c:pt>
                <c:pt idx="147">
                  <c:v>36.734693877551003</c:v>
                </c:pt>
                <c:pt idx="148">
                  <c:v>39.969230769230698</c:v>
                </c:pt>
                <c:pt idx="149">
                  <c:v>36.369230769230697</c:v>
                </c:pt>
                <c:pt idx="150">
                  <c:v>22.270270270270199</c:v>
                </c:pt>
                <c:pt idx="151">
                  <c:v>25.783783783783701</c:v>
                </c:pt>
                <c:pt idx="152">
                  <c:v>28.7184466019417</c:v>
                </c:pt>
                <c:pt idx="153">
                  <c:v>26.5081967213114</c:v>
                </c:pt>
                <c:pt idx="154">
                  <c:v>26.729857819905199</c:v>
                </c:pt>
                <c:pt idx="155">
                  <c:v>48.258064516128997</c:v>
                </c:pt>
                <c:pt idx="156">
                  <c:v>63.428571428571402</c:v>
                </c:pt>
                <c:pt idx="157">
                  <c:v>84.827586206896498</c:v>
                </c:pt>
                <c:pt idx="158">
                  <c:v>66.109090909090895</c:v>
                </c:pt>
                <c:pt idx="159">
                  <c:v>70.695652173913004</c:v>
                </c:pt>
                <c:pt idx="160">
                  <c:v>80</c:v>
                </c:pt>
                <c:pt idx="161">
                  <c:v>81.066666666666606</c:v>
                </c:pt>
                <c:pt idx="162">
                  <c:v>89.368421052631504</c:v>
                </c:pt>
                <c:pt idx="163">
                  <c:v>80.930232558139494</c:v>
                </c:pt>
                <c:pt idx="164">
                  <c:v>77.538461538461505</c:v>
                </c:pt>
                <c:pt idx="165">
                  <c:v>80.571428571428498</c:v>
                </c:pt>
                <c:pt idx="166">
                  <c:v>69.599999999999994</c:v>
                </c:pt>
                <c:pt idx="167">
                  <c:v>74.754098360655703</c:v>
                </c:pt>
                <c:pt idx="168">
                  <c:v>55.756097560975597</c:v>
                </c:pt>
                <c:pt idx="169">
                  <c:v>40.799999999999997</c:v>
                </c:pt>
                <c:pt idx="170">
                  <c:v>33.355932203389798</c:v>
                </c:pt>
                <c:pt idx="171">
                  <c:v>34.125</c:v>
                </c:pt>
                <c:pt idx="172">
                  <c:v>48.963503649635001</c:v>
                </c:pt>
                <c:pt idx="173">
                  <c:v>42.808510638297797</c:v>
                </c:pt>
                <c:pt idx="174">
                  <c:v>48.090225563909698</c:v>
                </c:pt>
                <c:pt idx="175">
                  <c:v>54.7659574468085</c:v>
                </c:pt>
                <c:pt idx="176">
                  <c:v>62.923076923076898</c:v>
                </c:pt>
                <c:pt idx="177">
                  <c:v>45.435114503816799</c:v>
                </c:pt>
                <c:pt idx="178">
                  <c:v>57.36</c:v>
                </c:pt>
                <c:pt idx="179">
                  <c:v>72.895522388059703</c:v>
                </c:pt>
                <c:pt idx="180">
                  <c:v>67.05</c:v>
                </c:pt>
                <c:pt idx="181">
                  <c:v>60.564705882352897</c:v>
                </c:pt>
                <c:pt idx="182">
                  <c:v>52.633663366336599</c:v>
                </c:pt>
                <c:pt idx="183">
                  <c:v>62.25</c:v>
                </c:pt>
                <c:pt idx="184">
                  <c:v>58.578947368420998</c:v>
                </c:pt>
                <c:pt idx="185">
                  <c:v>59.857142857142797</c:v>
                </c:pt>
                <c:pt idx="186">
                  <c:v>67.058823529411697</c:v>
                </c:pt>
                <c:pt idx="187">
                  <c:v>56.054794520547901</c:v>
                </c:pt>
                <c:pt idx="188">
                  <c:v>75.130434782608603</c:v>
                </c:pt>
                <c:pt idx="189">
                  <c:v>100</c:v>
                </c:pt>
                <c:pt idx="190">
                  <c:v>80.117647058823493</c:v>
                </c:pt>
                <c:pt idx="191">
                  <c:v>79.404255319148902</c:v>
                </c:pt>
                <c:pt idx="192">
                  <c:v>85.463414634146304</c:v>
                </c:pt>
                <c:pt idx="193">
                  <c:v>100.4</c:v>
                </c:pt>
                <c:pt idx="194">
                  <c:v>91.902439024390205</c:v>
                </c:pt>
                <c:pt idx="195">
                  <c:v>94.714285714285694</c:v>
                </c:pt>
                <c:pt idx="196">
                  <c:v>80.7</c:v>
                </c:pt>
                <c:pt idx="197">
                  <c:v>83.351351351351298</c:v>
                </c:pt>
                <c:pt idx="198">
                  <c:v>102</c:v>
                </c:pt>
                <c:pt idx="199">
                  <c:v>114.35294117647</c:v>
                </c:pt>
                <c:pt idx="200">
                  <c:v>109</c:v>
                </c:pt>
                <c:pt idx="201">
                  <c:v>83</c:v>
                </c:pt>
                <c:pt idx="202">
                  <c:v>91.411764705882305</c:v>
                </c:pt>
                <c:pt idx="203">
                  <c:v>81.3</c:v>
                </c:pt>
                <c:pt idx="204">
                  <c:v>79.578947368420998</c:v>
                </c:pt>
                <c:pt idx="205">
                  <c:v>106.55999999999899</c:v>
                </c:pt>
                <c:pt idx="206">
                  <c:v>89.806451612903203</c:v>
                </c:pt>
                <c:pt idx="207">
                  <c:v>106.95652173913</c:v>
                </c:pt>
                <c:pt idx="208">
                  <c:v>103.428571428571</c:v>
                </c:pt>
                <c:pt idx="209">
                  <c:v>97.142857142857096</c:v>
                </c:pt>
                <c:pt idx="210">
                  <c:v>106.363636363636</c:v>
                </c:pt>
                <c:pt idx="211">
                  <c:v>107.07692307692299</c:v>
                </c:pt>
                <c:pt idx="212">
                  <c:v>73.636363636363598</c:v>
                </c:pt>
                <c:pt idx="213">
                  <c:v>96</c:v>
                </c:pt>
                <c:pt idx="214">
                  <c:v>92.275862068965495</c:v>
                </c:pt>
                <c:pt idx="215">
                  <c:v>66.109090909090895</c:v>
                </c:pt>
                <c:pt idx="216">
                  <c:v>61.684210526315702</c:v>
                </c:pt>
                <c:pt idx="217">
                  <c:v>66</c:v>
                </c:pt>
                <c:pt idx="218">
                  <c:v>104.8</c:v>
                </c:pt>
                <c:pt idx="219">
                  <c:v>53.3333333333333</c:v>
                </c:pt>
                <c:pt idx="220">
                  <c:v>69</c:v>
                </c:pt>
                <c:pt idx="221">
                  <c:v>69.762711864406697</c:v>
                </c:pt>
                <c:pt idx="222">
                  <c:v>51.037974683544299</c:v>
                </c:pt>
                <c:pt idx="223">
                  <c:v>64.380952380952294</c:v>
                </c:pt>
                <c:pt idx="224">
                  <c:v>58.518518518518498</c:v>
                </c:pt>
                <c:pt idx="225">
                  <c:v>60.96</c:v>
                </c:pt>
                <c:pt idx="226">
                  <c:v>60.48</c:v>
                </c:pt>
                <c:pt idx="227">
                  <c:v>59.55</c:v>
                </c:pt>
                <c:pt idx="228">
                  <c:v>38.244604316546699</c:v>
                </c:pt>
                <c:pt idx="229">
                  <c:v>16.411067193675802</c:v>
                </c:pt>
                <c:pt idx="230">
                  <c:v>17.698841698841701</c:v>
                </c:pt>
                <c:pt idx="231">
                  <c:v>20.399999999999999</c:v>
                </c:pt>
                <c:pt idx="232">
                  <c:v>18.588235294117599</c:v>
                </c:pt>
                <c:pt idx="233">
                  <c:v>18.482758620689602</c:v>
                </c:pt>
                <c:pt idx="234">
                  <c:v>19.564202334630298</c:v>
                </c:pt>
                <c:pt idx="235">
                  <c:v>16.818532818532798</c:v>
                </c:pt>
                <c:pt idx="236">
                  <c:v>17.563218390804501</c:v>
                </c:pt>
                <c:pt idx="237">
                  <c:v>15.984905660377301</c:v>
                </c:pt>
                <c:pt idx="238">
                  <c:v>14.9657794676806</c:v>
                </c:pt>
                <c:pt idx="239">
                  <c:v>15.310344827586199</c:v>
                </c:pt>
                <c:pt idx="240">
                  <c:v>14.165413533834499</c:v>
                </c:pt>
                <c:pt idx="241">
                  <c:v>15.1245283018867</c:v>
                </c:pt>
                <c:pt idx="242">
                  <c:v>16.015209125475199</c:v>
                </c:pt>
                <c:pt idx="243">
                  <c:v>16.136363636363601</c:v>
                </c:pt>
                <c:pt idx="244">
                  <c:v>16.091954022988499</c:v>
                </c:pt>
                <c:pt idx="245">
                  <c:v>15.2030075187969</c:v>
                </c:pt>
                <c:pt idx="246">
                  <c:v>15.148288973384</c:v>
                </c:pt>
                <c:pt idx="247">
                  <c:v>14.9657794676806</c:v>
                </c:pt>
                <c:pt idx="248">
                  <c:v>14.7938931297709</c:v>
                </c:pt>
                <c:pt idx="249">
                  <c:v>13.877862595419799</c:v>
                </c:pt>
                <c:pt idx="250">
                  <c:v>14.762264150943301</c:v>
                </c:pt>
                <c:pt idx="251">
                  <c:v>13.3584905660377</c:v>
                </c:pt>
                <c:pt idx="252">
                  <c:v>13.282442748091601</c:v>
                </c:pt>
                <c:pt idx="253">
                  <c:v>14.5551330798479</c:v>
                </c:pt>
                <c:pt idx="254">
                  <c:v>13.984962406015001</c:v>
                </c:pt>
                <c:pt idx="255">
                  <c:v>17.103448275862</c:v>
                </c:pt>
                <c:pt idx="256">
                  <c:v>15.408560311284001</c:v>
                </c:pt>
                <c:pt idx="257">
                  <c:v>14.068965517241301</c:v>
                </c:pt>
                <c:pt idx="258">
                  <c:v>12.5373134328358</c:v>
                </c:pt>
                <c:pt idx="259">
                  <c:v>14.5482625482625</c:v>
                </c:pt>
                <c:pt idx="260">
                  <c:v>13.363636363636299</c:v>
                </c:pt>
                <c:pt idx="261">
                  <c:v>12.863636363636299</c:v>
                </c:pt>
                <c:pt idx="262">
                  <c:v>13.877862595419799</c:v>
                </c:pt>
                <c:pt idx="263">
                  <c:v>14.136363636363599</c:v>
                </c:pt>
                <c:pt idx="264">
                  <c:v>12.543396226415</c:v>
                </c:pt>
                <c:pt idx="265">
                  <c:v>13.8923076923076</c:v>
                </c:pt>
                <c:pt idx="266">
                  <c:v>15.4615384615384</c:v>
                </c:pt>
                <c:pt idx="267">
                  <c:v>14.916334661354499</c:v>
                </c:pt>
                <c:pt idx="268">
                  <c:v>12.688524590163899</c:v>
                </c:pt>
                <c:pt idx="269">
                  <c:v>11.5275590551181</c:v>
                </c:pt>
                <c:pt idx="270">
                  <c:v>11.368421052631501</c:v>
                </c:pt>
                <c:pt idx="271">
                  <c:v>10</c:v>
                </c:pt>
                <c:pt idx="272">
                  <c:v>11.027027027027</c:v>
                </c:pt>
                <c:pt idx="273">
                  <c:v>9.3435114503816799</c:v>
                </c:pt>
                <c:pt idx="274">
                  <c:v>10.146718146718101</c:v>
                </c:pt>
                <c:pt idx="275">
                  <c:v>9.6641221374045791</c:v>
                </c:pt>
                <c:pt idx="276">
                  <c:v>9.0923076923076902</c:v>
                </c:pt>
                <c:pt idx="277">
                  <c:v>9.1818181818181799</c:v>
                </c:pt>
                <c:pt idx="278">
                  <c:v>11.2586872586872</c:v>
                </c:pt>
                <c:pt idx="279">
                  <c:v>10.1395348837209</c:v>
                </c:pt>
                <c:pt idx="280">
                  <c:v>8.9182879377431892</c:v>
                </c:pt>
                <c:pt idx="281">
                  <c:v>10.359375</c:v>
                </c:pt>
                <c:pt idx="282">
                  <c:v>7.8</c:v>
                </c:pt>
                <c:pt idx="283">
                  <c:v>8.1068702290076295</c:v>
                </c:pt>
                <c:pt idx="284">
                  <c:v>8.0760456273764198</c:v>
                </c:pt>
                <c:pt idx="285">
                  <c:v>7.1910112359550498</c:v>
                </c:pt>
                <c:pt idx="286">
                  <c:v>5.9558823529411704</c:v>
                </c:pt>
                <c:pt idx="287">
                  <c:v>6.2686567164179099</c:v>
                </c:pt>
              </c:numCache>
            </c:numRef>
          </c:val>
          <c:smooth val="0"/>
        </c:ser>
        <c:ser>
          <c:idx val="1"/>
          <c:order val="1"/>
          <c:tx>
            <c:v>K-critical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'L84-0105'!$H$2:$H$289</c:f>
              <c:numCache>
                <c:formatCode>General</c:formatCode>
                <c:ptCount val="288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3802416"/>
        <c:axId val="213812752"/>
      </c:lineChart>
      <c:catAx>
        <c:axId val="21380241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2752"/>
        <c:crosses val="autoZero"/>
        <c:auto val="1"/>
        <c:lblAlgn val="ctr"/>
        <c:lblOffset val="100"/>
        <c:noMultiLvlLbl val="0"/>
      </c:catAx>
      <c:valAx>
        <c:axId val="21381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24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'Cubic form-L139'!$A$20:$A$71</c:f>
              <c:numCache>
                <c:formatCode>h:mm</c:formatCode>
                <c:ptCount val="52"/>
                <c:pt idx="0">
                  <c:v>0.60763888888888895</c:v>
                </c:pt>
                <c:pt idx="1">
                  <c:v>0.61111111111111105</c:v>
                </c:pt>
                <c:pt idx="2">
                  <c:v>0.61458333333333304</c:v>
                </c:pt>
                <c:pt idx="3">
                  <c:v>0.61805555555555503</c:v>
                </c:pt>
                <c:pt idx="4">
                  <c:v>0.62152777777777701</c:v>
                </c:pt>
                <c:pt idx="5">
                  <c:v>0.624999999999999</c:v>
                </c:pt>
                <c:pt idx="6">
                  <c:v>0.62847222222222199</c:v>
                </c:pt>
                <c:pt idx="7">
                  <c:v>0.63194444444444398</c:v>
                </c:pt>
                <c:pt idx="8">
                  <c:v>0.63541666666666596</c:v>
                </c:pt>
                <c:pt idx="9">
                  <c:v>0.63888888888888795</c:v>
                </c:pt>
                <c:pt idx="10">
                  <c:v>0.64236111111111005</c:v>
                </c:pt>
                <c:pt idx="11">
                  <c:v>0.64583333333333204</c:v>
                </c:pt>
                <c:pt idx="12">
                  <c:v>0.64930555555555403</c:v>
                </c:pt>
                <c:pt idx="13">
                  <c:v>0.65277777777777601</c:v>
                </c:pt>
                <c:pt idx="14">
                  <c:v>0.656249999999998</c:v>
                </c:pt>
                <c:pt idx="15">
                  <c:v>0.65972222222221999</c:v>
                </c:pt>
                <c:pt idx="16">
                  <c:v>0.66319444444444298</c:v>
                </c:pt>
                <c:pt idx="17">
                  <c:v>0.66666666666666496</c:v>
                </c:pt>
                <c:pt idx="18">
                  <c:v>0.67013888888888695</c:v>
                </c:pt>
                <c:pt idx="19">
                  <c:v>0.67361111111110905</c:v>
                </c:pt>
                <c:pt idx="20">
                  <c:v>0.67708333333333104</c:v>
                </c:pt>
                <c:pt idx="21">
                  <c:v>0.68055555555555303</c:v>
                </c:pt>
                <c:pt idx="22">
                  <c:v>0.68402777777777501</c:v>
                </c:pt>
                <c:pt idx="23">
                  <c:v>0.687499999999997</c:v>
                </c:pt>
                <c:pt idx="24">
                  <c:v>0.69097222222221899</c:v>
                </c:pt>
                <c:pt idx="25">
                  <c:v>0.69444444444444098</c:v>
                </c:pt>
                <c:pt idx="26">
                  <c:v>0.69791666666666397</c:v>
                </c:pt>
                <c:pt idx="27">
                  <c:v>0.70138888888888595</c:v>
                </c:pt>
                <c:pt idx="28">
                  <c:v>0.70486111111110805</c:v>
                </c:pt>
                <c:pt idx="29">
                  <c:v>0.70833333333333004</c:v>
                </c:pt>
                <c:pt idx="30">
                  <c:v>0.71180555555555203</c:v>
                </c:pt>
                <c:pt idx="31">
                  <c:v>0.71527777777777402</c:v>
                </c:pt>
                <c:pt idx="32">
                  <c:v>0.718749999999996</c:v>
                </c:pt>
                <c:pt idx="33">
                  <c:v>0.72222222222221799</c:v>
                </c:pt>
                <c:pt idx="34">
                  <c:v>0.72569444444443998</c:v>
                </c:pt>
                <c:pt idx="35">
                  <c:v>0.72916666666666197</c:v>
                </c:pt>
                <c:pt idx="36">
                  <c:v>0.73263888888888495</c:v>
                </c:pt>
                <c:pt idx="37">
                  <c:v>0.73611111111110705</c:v>
                </c:pt>
                <c:pt idx="38">
                  <c:v>0.73958333333332904</c:v>
                </c:pt>
                <c:pt idx="39">
                  <c:v>0.74305555555555103</c:v>
                </c:pt>
                <c:pt idx="40">
                  <c:v>0.74652777777777302</c:v>
                </c:pt>
                <c:pt idx="41">
                  <c:v>0.749999999999995</c:v>
                </c:pt>
                <c:pt idx="42">
                  <c:v>0.75347222222221699</c:v>
                </c:pt>
                <c:pt idx="43">
                  <c:v>0.75694444444443898</c:v>
                </c:pt>
                <c:pt idx="44">
                  <c:v>0.76041666666666097</c:v>
                </c:pt>
                <c:pt idx="45">
                  <c:v>0.76388888888888296</c:v>
                </c:pt>
                <c:pt idx="46">
                  <c:v>0.76736111111110605</c:v>
                </c:pt>
                <c:pt idx="47">
                  <c:v>0.77083333333332804</c:v>
                </c:pt>
                <c:pt idx="48">
                  <c:v>0.77430555555555003</c:v>
                </c:pt>
                <c:pt idx="49">
                  <c:v>0.77777777777777202</c:v>
                </c:pt>
                <c:pt idx="50">
                  <c:v>0.781249999999994</c:v>
                </c:pt>
                <c:pt idx="51">
                  <c:v>0.78472222222221599</c:v>
                </c:pt>
              </c:numCache>
            </c:numRef>
          </c:cat>
          <c:val>
            <c:numRef>
              <c:f>'Cubic form-L139'!$D$20:$D$71</c:f>
              <c:numCache>
                <c:formatCode>0_ </c:formatCode>
                <c:ptCount val="52"/>
                <c:pt idx="0">
                  <c:v>1478.4</c:v>
                </c:pt>
                <c:pt idx="1">
                  <c:v>1262.4000000000001</c:v>
                </c:pt>
                <c:pt idx="2">
                  <c:v>1293.5999999999999</c:v>
                </c:pt>
                <c:pt idx="3">
                  <c:v>1480.8000000000002</c:v>
                </c:pt>
                <c:pt idx="4">
                  <c:v>1336.8000000000002</c:v>
                </c:pt>
                <c:pt idx="5">
                  <c:v>1322.4</c:v>
                </c:pt>
                <c:pt idx="6">
                  <c:v>1308</c:v>
                </c:pt>
                <c:pt idx="7">
                  <c:v>1267.1999999999998</c:v>
                </c:pt>
                <c:pt idx="8">
                  <c:v>1339.1999999999998</c:v>
                </c:pt>
                <c:pt idx="9">
                  <c:v>1257.5999999999999</c:v>
                </c:pt>
                <c:pt idx="10">
                  <c:v>1159.1999999999998</c:v>
                </c:pt>
                <c:pt idx="11">
                  <c:v>1209.5999999999999</c:v>
                </c:pt>
                <c:pt idx="12">
                  <c:v>1130.4000000000001</c:v>
                </c:pt>
                <c:pt idx="13">
                  <c:v>1089.5999999999999</c:v>
                </c:pt>
                <c:pt idx="14">
                  <c:v>933.59999999999991</c:v>
                </c:pt>
                <c:pt idx="15">
                  <c:v>760.8</c:v>
                </c:pt>
                <c:pt idx="16">
                  <c:v>763.2</c:v>
                </c:pt>
                <c:pt idx="17">
                  <c:v>1080</c:v>
                </c:pt>
                <c:pt idx="18">
                  <c:v>981.59999999999991</c:v>
                </c:pt>
                <c:pt idx="19">
                  <c:v>768</c:v>
                </c:pt>
                <c:pt idx="20">
                  <c:v>1000.8000000000001</c:v>
                </c:pt>
                <c:pt idx="21">
                  <c:v>784.80000000000007</c:v>
                </c:pt>
                <c:pt idx="22">
                  <c:v>828</c:v>
                </c:pt>
                <c:pt idx="23">
                  <c:v>945.59999999999991</c:v>
                </c:pt>
                <c:pt idx="24">
                  <c:v>792</c:v>
                </c:pt>
                <c:pt idx="25">
                  <c:v>540</c:v>
                </c:pt>
                <c:pt idx="26">
                  <c:v>693.59999999999991</c:v>
                </c:pt>
                <c:pt idx="27">
                  <c:v>864</c:v>
                </c:pt>
                <c:pt idx="28">
                  <c:v>912</c:v>
                </c:pt>
                <c:pt idx="29">
                  <c:v>878.40000000000009</c:v>
                </c:pt>
                <c:pt idx="30">
                  <c:v>842.40000000000009</c:v>
                </c:pt>
                <c:pt idx="31">
                  <c:v>645.59999999999991</c:v>
                </c:pt>
                <c:pt idx="32">
                  <c:v>763.2</c:v>
                </c:pt>
                <c:pt idx="33">
                  <c:v>657.59999999999991</c:v>
                </c:pt>
                <c:pt idx="34">
                  <c:v>720</c:v>
                </c:pt>
                <c:pt idx="35">
                  <c:v>633.59999999999991</c:v>
                </c:pt>
                <c:pt idx="36">
                  <c:v>792</c:v>
                </c:pt>
                <c:pt idx="37">
                  <c:v>823.19999999999993</c:v>
                </c:pt>
                <c:pt idx="38">
                  <c:v>878.40000000000009</c:v>
                </c:pt>
                <c:pt idx="39">
                  <c:v>676.8</c:v>
                </c:pt>
                <c:pt idx="40">
                  <c:v>741.59999999999991</c:v>
                </c:pt>
                <c:pt idx="41">
                  <c:v>907.19999999999993</c:v>
                </c:pt>
                <c:pt idx="42">
                  <c:v>840</c:v>
                </c:pt>
                <c:pt idx="43">
                  <c:v>832.80000000000007</c:v>
                </c:pt>
                <c:pt idx="44">
                  <c:v>571.20000000000005</c:v>
                </c:pt>
                <c:pt idx="45">
                  <c:v>1005.5999999999999</c:v>
                </c:pt>
                <c:pt idx="46">
                  <c:v>904.80000000000007</c:v>
                </c:pt>
                <c:pt idx="47">
                  <c:v>1084.8000000000002</c:v>
                </c:pt>
                <c:pt idx="48">
                  <c:v>1132.8000000000002</c:v>
                </c:pt>
                <c:pt idx="49">
                  <c:v>1096.8000000000002</c:v>
                </c:pt>
                <c:pt idx="50">
                  <c:v>1166.4000000000001</c:v>
                </c:pt>
                <c:pt idx="51">
                  <c:v>1152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'Cubic form-L139'!$A$20:$A$71</c:f>
              <c:numCache>
                <c:formatCode>h:mm</c:formatCode>
                <c:ptCount val="52"/>
                <c:pt idx="0">
                  <c:v>0.60763888888888895</c:v>
                </c:pt>
                <c:pt idx="1">
                  <c:v>0.61111111111111105</c:v>
                </c:pt>
                <c:pt idx="2">
                  <c:v>0.61458333333333304</c:v>
                </c:pt>
                <c:pt idx="3">
                  <c:v>0.61805555555555503</c:v>
                </c:pt>
                <c:pt idx="4">
                  <c:v>0.62152777777777701</c:v>
                </c:pt>
                <c:pt idx="5">
                  <c:v>0.624999999999999</c:v>
                </c:pt>
                <c:pt idx="6">
                  <c:v>0.62847222222222199</c:v>
                </c:pt>
                <c:pt idx="7">
                  <c:v>0.63194444444444398</c:v>
                </c:pt>
                <c:pt idx="8">
                  <c:v>0.63541666666666596</c:v>
                </c:pt>
                <c:pt idx="9">
                  <c:v>0.63888888888888795</c:v>
                </c:pt>
                <c:pt idx="10">
                  <c:v>0.64236111111111005</c:v>
                </c:pt>
                <c:pt idx="11">
                  <c:v>0.64583333333333204</c:v>
                </c:pt>
                <c:pt idx="12">
                  <c:v>0.64930555555555403</c:v>
                </c:pt>
                <c:pt idx="13">
                  <c:v>0.65277777777777601</c:v>
                </c:pt>
                <c:pt idx="14">
                  <c:v>0.656249999999998</c:v>
                </c:pt>
                <c:pt idx="15">
                  <c:v>0.65972222222221999</c:v>
                </c:pt>
                <c:pt idx="16">
                  <c:v>0.66319444444444298</c:v>
                </c:pt>
                <c:pt idx="17">
                  <c:v>0.66666666666666496</c:v>
                </c:pt>
                <c:pt idx="18">
                  <c:v>0.67013888888888695</c:v>
                </c:pt>
                <c:pt idx="19">
                  <c:v>0.67361111111110905</c:v>
                </c:pt>
                <c:pt idx="20">
                  <c:v>0.67708333333333104</c:v>
                </c:pt>
                <c:pt idx="21">
                  <c:v>0.68055555555555303</c:v>
                </c:pt>
                <c:pt idx="22">
                  <c:v>0.68402777777777501</c:v>
                </c:pt>
                <c:pt idx="23">
                  <c:v>0.687499999999997</c:v>
                </c:pt>
                <c:pt idx="24">
                  <c:v>0.69097222222221899</c:v>
                </c:pt>
                <c:pt idx="25">
                  <c:v>0.69444444444444098</c:v>
                </c:pt>
                <c:pt idx="26">
                  <c:v>0.69791666666666397</c:v>
                </c:pt>
                <c:pt idx="27">
                  <c:v>0.70138888888888595</c:v>
                </c:pt>
                <c:pt idx="28">
                  <c:v>0.70486111111110805</c:v>
                </c:pt>
                <c:pt idx="29">
                  <c:v>0.70833333333333004</c:v>
                </c:pt>
                <c:pt idx="30">
                  <c:v>0.71180555555555203</c:v>
                </c:pt>
                <c:pt idx="31">
                  <c:v>0.71527777777777402</c:v>
                </c:pt>
                <c:pt idx="32">
                  <c:v>0.718749999999996</c:v>
                </c:pt>
                <c:pt idx="33">
                  <c:v>0.72222222222221799</c:v>
                </c:pt>
                <c:pt idx="34">
                  <c:v>0.72569444444443998</c:v>
                </c:pt>
                <c:pt idx="35">
                  <c:v>0.72916666666666197</c:v>
                </c:pt>
                <c:pt idx="36">
                  <c:v>0.73263888888888495</c:v>
                </c:pt>
                <c:pt idx="37">
                  <c:v>0.73611111111110705</c:v>
                </c:pt>
                <c:pt idx="38">
                  <c:v>0.73958333333332904</c:v>
                </c:pt>
                <c:pt idx="39">
                  <c:v>0.74305555555555103</c:v>
                </c:pt>
                <c:pt idx="40">
                  <c:v>0.74652777777777302</c:v>
                </c:pt>
                <c:pt idx="41">
                  <c:v>0.749999999999995</c:v>
                </c:pt>
                <c:pt idx="42">
                  <c:v>0.75347222222221699</c:v>
                </c:pt>
                <c:pt idx="43">
                  <c:v>0.75694444444443898</c:v>
                </c:pt>
                <c:pt idx="44">
                  <c:v>0.76041666666666097</c:v>
                </c:pt>
                <c:pt idx="45">
                  <c:v>0.76388888888888296</c:v>
                </c:pt>
                <c:pt idx="46">
                  <c:v>0.76736111111110605</c:v>
                </c:pt>
                <c:pt idx="47">
                  <c:v>0.77083333333332804</c:v>
                </c:pt>
                <c:pt idx="48">
                  <c:v>0.77430555555555003</c:v>
                </c:pt>
                <c:pt idx="49">
                  <c:v>0.77777777777777202</c:v>
                </c:pt>
                <c:pt idx="50">
                  <c:v>0.781249999999994</c:v>
                </c:pt>
                <c:pt idx="51">
                  <c:v>0.78472222222221599</c:v>
                </c:pt>
              </c:numCache>
            </c:numRef>
          </c:cat>
          <c:val>
            <c:numRef>
              <c:f>'Cubic form-L139'!$H$20:$H$71</c:f>
              <c:numCache>
                <c:formatCode>0_ </c:formatCode>
                <c:ptCount val="52"/>
                <c:pt idx="0">
                  <c:v>959.45454545454561</c:v>
                </c:pt>
                <c:pt idx="1">
                  <c:v>959.45454545454561</c:v>
                </c:pt>
                <c:pt idx="2">
                  <c:v>959.45454545454561</c:v>
                </c:pt>
                <c:pt idx="3">
                  <c:v>959.45454545454561</c:v>
                </c:pt>
                <c:pt idx="4">
                  <c:v>959.45454545454561</c:v>
                </c:pt>
                <c:pt idx="5">
                  <c:v>959.45454545454561</c:v>
                </c:pt>
                <c:pt idx="6">
                  <c:v>959.45454545454561</c:v>
                </c:pt>
                <c:pt idx="7">
                  <c:v>959.45454545454561</c:v>
                </c:pt>
                <c:pt idx="8">
                  <c:v>959.45454545454561</c:v>
                </c:pt>
                <c:pt idx="9">
                  <c:v>959.45454545454561</c:v>
                </c:pt>
                <c:pt idx="10">
                  <c:v>959.45454545454561</c:v>
                </c:pt>
                <c:pt idx="11">
                  <c:v>959.45454545454561</c:v>
                </c:pt>
                <c:pt idx="12">
                  <c:v>959.45454545454561</c:v>
                </c:pt>
                <c:pt idx="13">
                  <c:v>959.45454545454561</c:v>
                </c:pt>
                <c:pt idx="14">
                  <c:v>959.45454545454561</c:v>
                </c:pt>
                <c:pt idx="15">
                  <c:v>959.45454545454561</c:v>
                </c:pt>
                <c:pt idx="16">
                  <c:v>959.45454545454561</c:v>
                </c:pt>
                <c:pt idx="17">
                  <c:v>959.45454545454561</c:v>
                </c:pt>
                <c:pt idx="18">
                  <c:v>959.45454545454561</c:v>
                </c:pt>
                <c:pt idx="19">
                  <c:v>959.45454545454561</c:v>
                </c:pt>
                <c:pt idx="20">
                  <c:v>959.45454545454561</c:v>
                </c:pt>
                <c:pt idx="21">
                  <c:v>959.45454545454561</c:v>
                </c:pt>
                <c:pt idx="22">
                  <c:v>959.45454545454561</c:v>
                </c:pt>
                <c:pt idx="23">
                  <c:v>959.45454545454561</c:v>
                </c:pt>
                <c:pt idx="24">
                  <c:v>959.45454545454561</c:v>
                </c:pt>
                <c:pt idx="25">
                  <c:v>959.45454545454561</c:v>
                </c:pt>
                <c:pt idx="26">
                  <c:v>959.45454545454561</c:v>
                </c:pt>
                <c:pt idx="27">
                  <c:v>959.45454545454561</c:v>
                </c:pt>
                <c:pt idx="28">
                  <c:v>959.45454545454561</c:v>
                </c:pt>
                <c:pt idx="29">
                  <c:v>959.45454545454561</c:v>
                </c:pt>
                <c:pt idx="30">
                  <c:v>959.45454545454561</c:v>
                </c:pt>
                <c:pt idx="31">
                  <c:v>959.45454545454561</c:v>
                </c:pt>
                <c:pt idx="32">
                  <c:v>959.45454545454561</c:v>
                </c:pt>
                <c:pt idx="33">
                  <c:v>959.45454545454561</c:v>
                </c:pt>
                <c:pt idx="34">
                  <c:v>959.45454545454561</c:v>
                </c:pt>
                <c:pt idx="35">
                  <c:v>959.45454545454561</c:v>
                </c:pt>
                <c:pt idx="36">
                  <c:v>959.45454545454561</c:v>
                </c:pt>
                <c:pt idx="37">
                  <c:v>959.45454545454561</c:v>
                </c:pt>
                <c:pt idx="38">
                  <c:v>959.45454545454561</c:v>
                </c:pt>
                <c:pt idx="39">
                  <c:v>959.45454545454561</c:v>
                </c:pt>
                <c:pt idx="40">
                  <c:v>959.45454545454561</c:v>
                </c:pt>
                <c:pt idx="41">
                  <c:v>959.45454545454561</c:v>
                </c:pt>
                <c:pt idx="42">
                  <c:v>959.45454545454561</c:v>
                </c:pt>
                <c:pt idx="43">
                  <c:v>959.45454545454561</c:v>
                </c:pt>
                <c:pt idx="44">
                  <c:v>959.45454545454561</c:v>
                </c:pt>
                <c:pt idx="45">
                  <c:v>959.45454545454561</c:v>
                </c:pt>
                <c:pt idx="46">
                  <c:v>959.45454545454561</c:v>
                </c:pt>
                <c:pt idx="47">
                  <c:v>959.45454545454561</c:v>
                </c:pt>
                <c:pt idx="48">
                  <c:v>959.45454545454561</c:v>
                </c:pt>
                <c:pt idx="49">
                  <c:v>959.45454545454561</c:v>
                </c:pt>
                <c:pt idx="50">
                  <c:v>959.45454545454561</c:v>
                </c:pt>
                <c:pt idx="51">
                  <c:v>959.45454545454561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13840"/>
        <c:axId val="213802960"/>
      </c:lineChart>
      <c:catAx>
        <c:axId val="21381384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2960"/>
        <c:crosses val="autoZero"/>
        <c:auto val="1"/>
        <c:lblAlgn val="ctr"/>
        <c:lblOffset val="100"/>
        <c:noMultiLvlLbl val="0"/>
      </c:catAx>
      <c:valAx>
        <c:axId val="2138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'Cubic form-L139'!$A$20:$A$71</c:f>
              <c:numCache>
                <c:formatCode>h:mm</c:formatCode>
                <c:ptCount val="52"/>
                <c:pt idx="0">
                  <c:v>0.60763888888888895</c:v>
                </c:pt>
                <c:pt idx="1">
                  <c:v>0.61111111111111105</c:v>
                </c:pt>
                <c:pt idx="2">
                  <c:v>0.61458333333333304</c:v>
                </c:pt>
                <c:pt idx="3">
                  <c:v>0.61805555555555503</c:v>
                </c:pt>
                <c:pt idx="4">
                  <c:v>0.62152777777777701</c:v>
                </c:pt>
                <c:pt idx="5">
                  <c:v>0.624999999999999</c:v>
                </c:pt>
                <c:pt idx="6">
                  <c:v>0.62847222222222199</c:v>
                </c:pt>
                <c:pt idx="7">
                  <c:v>0.63194444444444398</c:v>
                </c:pt>
                <c:pt idx="8">
                  <c:v>0.63541666666666596</c:v>
                </c:pt>
                <c:pt idx="9">
                  <c:v>0.63888888888888795</c:v>
                </c:pt>
                <c:pt idx="10">
                  <c:v>0.64236111111111005</c:v>
                </c:pt>
                <c:pt idx="11">
                  <c:v>0.64583333333333204</c:v>
                </c:pt>
                <c:pt idx="12">
                  <c:v>0.64930555555555403</c:v>
                </c:pt>
                <c:pt idx="13">
                  <c:v>0.65277777777777601</c:v>
                </c:pt>
                <c:pt idx="14">
                  <c:v>0.656249999999998</c:v>
                </c:pt>
                <c:pt idx="15">
                  <c:v>0.65972222222221999</c:v>
                </c:pt>
                <c:pt idx="16">
                  <c:v>0.66319444444444298</c:v>
                </c:pt>
                <c:pt idx="17">
                  <c:v>0.66666666666666496</c:v>
                </c:pt>
                <c:pt idx="18">
                  <c:v>0.67013888888888695</c:v>
                </c:pt>
                <c:pt idx="19">
                  <c:v>0.67361111111110905</c:v>
                </c:pt>
                <c:pt idx="20">
                  <c:v>0.67708333333333104</c:v>
                </c:pt>
                <c:pt idx="21">
                  <c:v>0.68055555555555303</c:v>
                </c:pt>
                <c:pt idx="22">
                  <c:v>0.68402777777777501</c:v>
                </c:pt>
                <c:pt idx="23">
                  <c:v>0.687499999999997</c:v>
                </c:pt>
                <c:pt idx="24">
                  <c:v>0.69097222222221899</c:v>
                </c:pt>
                <c:pt idx="25">
                  <c:v>0.69444444444444098</c:v>
                </c:pt>
                <c:pt idx="26">
                  <c:v>0.69791666666666397</c:v>
                </c:pt>
                <c:pt idx="27">
                  <c:v>0.70138888888888595</c:v>
                </c:pt>
                <c:pt idx="28">
                  <c:v>0.70486111111110805</c:v>
                </c:pt>
                <c:pt idx="29">
                  <c:v>0.70833333333333004</c:v>
                </c:pt>
                <c:pt idx="30">
                  <c:v>0.71180555555555203</c:v>
                </c:pt>
                <c:pt idx="31">
                  <c:v>0.71527777777777402</c:v>
                </c:pt>
                <c:pt idx="32">
                  <c:v>0.718749999999996</c:v>
                </c:pt>
                <c:pt idx="33">
                  <c:v>0.72222222222221799</c:v>
                </c:pt>
                <c:pt idx="34">
                  <c:v>0.72569444444443998</c:v>
                </c:pt>
                <c:pt idx="35">
                  <c:v>0.72916666666666197</c:v>
                </c:pt>
                <c:pt idx="36">
                  <c:v>0.73263888888888495</c:v>
                </c:pt>
                <c:pt idx="37">
                  <c:v>0.73611111111110705</c:v>
                </c:pt>
                <c:pt idx="38">
                  <c:v>0.73958333333332904</c:v>
                </c:pt>
                <c:pt idx="39">
                  <c:v>0.74305555555555103</c:v>
                </c:pt>
                <c:pt idx="40">
                  <c:v>0.74652777777777302</c:v>
                </c:pt>
                <c:pt idx="41">
                  <c:v>0.749999999999995</c:v>
                </c:pt>
                <c:pt idx="42">
                  <c:v>0.75347222222221699</c:v>
                </c:pt>
                <c:pt idx="43">
                  <c:v>0.75694444444443898</c:v>
                </c:pt>
                <c:pt idx="44">
                  <c:v>0.76041666666666097</c:v>
                </c:pt>
                <c:pt idx="45">
                  <c:v>0.76388888888888296</c:v>
                </c:pt>
                <c:pt idx="46">
                  <c:v>0.76736111111110605</c:v>
                </c:pt>
                <c:pt idx="47">
                  <c:v>0.77083333333332804</c:v>
                </c:pt>
                <c:pt idx="48">
                  <c:v>0.77430555555555003</c:v>
                </c:pt>
                <c:pt idx="49">
                  <c:v>0.77777777777777202</c:v>
                </c:pt>
                <c:pt idx="50">
                  <c:v>0.781249999999994</c:v>
                </c:pt>
                <c:pt idx="51">
                  <c:v>0.78472222222221599</c:v>
                </c:pt>
              </c:numCache>
            </c:numRef>
          </c:cat>
          <c:val>
            <c:numRef>
              <c:f>'Cubic form-L139'!$E$20:$E$71</c:f>
              <c:numCache>
                <c:formatCode>0_ </c:formatCode>
                <c:ptCount val="52"/>
                <c:pt idx="0">
                  <c:v>2.9082568807339015</c:v>
                </c:pt>
                <c:pt idx="1">
                  <c:v>24.858407079646</c:v>
                </c:pt>
                <c:pt idx="2">
                  <c:v>34.999999999999901</c:v>
                </c:pt>
                <c:pt idx="3">
                  <c:v>22.652173913043399</c:v>
                </c:pt>
                <c:pt idx="4">
                  <c:v>24.239669421487598</c:v>
                </c:pt>
                <c:pt idx="5">
                  <c:v>21.476190476190403</c:v>
                </c:pt>
                <c:pt idx="6">
                  <c:v>11.193548387096698</c:v>
                </c:pt>
                <c:pt idx="7">
                  <c:v>20.934426229508198</c:v>
                </c:pt>
                <c:pt idx="8">
                  <c:v>12.764705882352899</c:v>
                </c:pt>
                <c:pt idx="9">
                  <c:v>36.612903225806406</c:v>
                </c:pt>
                <c:pt idx="10">
                  <c:v>41.45</c:v>
                </c:pt>
                <c:pt idx="11">
                  <c:v>34.739130434782595</c:v>
                </c:pt>
                <c:pt idx="12">
                  <c:v>34.720930232558104</c:v>
                </c:pt>
                <c:pt idx="13">
                  <c:v>29.533333333333303</c:v>
                </c:pt>
                <c:pt idx="14">
                  <c:v>35.685714285714198</c:v>
                </c:pt>
                <c:pt idx="15">
                  <c:v>43.588235294117595</c:v>
                </c:pt>
                <c:pt idx="16">
                  <c:v>59.857142857142804</c:v>
                </c:pt>
                <c:pt idx="17">
                  <c:v>44</c:v>
                </c:pt>
                <c:pt idx="18">
                  <c:v>42.253731343283505</c:v>
                </c:pt>
                <c:pt idx="19">
                  <c:v>44.294117647058798</c:v>
                </c:pt>
                <c:pt idx="20">
                  <c:v>45.984615384615395</c:v>
                </c:pt>
                <c:pt idx="21">
                  <c:v>50.75</c:v>
                </c:pt>
                <c:pt idx="22">
                  <c:v>42.928571428571402</c:v>
                </c:pt>
                <c:pt idx="23">
                  <c:v>51.947368421052602</c:v>
                </c:pt>
                <c:pt idx="24">
                  <c:v>58.999999999999901</c:v>
                </c:pt>
                <c:pt idx="25">
                  <c:v>44</c:v>
                </c:pt>
                <c:pt idx="26">
                  <c:v>38.36</c:v>
                </c:pt>
                <c:pt idx="27">
                  <c:v>41</c:v>
                </c:pt>
                <c:pt idx="28">
                  <c:v>51.909090909090907</c:v>
                </c:pt>
                <c:pt idx="29">
                  <c:v>41</c:v>
                </c:pt>
                <c:pt idx="30">
                  <c:v>34.8125</c:v>
                </c:pt>
                <c:pt idx="31">
                  <c:v>37.680851063829707</c:v>
                </c:pt>
                <c:pt idx="32">
                  <c:v>50.191489361702097</c:v>
                </c:pt>
                <c:pt idx="33">
                  <c:v>43.727272727272705</c:v>
                </c:pt>
                <c:pt idx="34">
                  <c:v>47.260869565217305</c:v>
                </c:pt>
                <c:pt idx="35">
                  <c:v>44.428571428571402</c:v>
                </c:pt>
                <c:pt idx="36">
                  <c:v>49.816326530612201</c:v>
                </c:pt>
                <c:pt idx="37">
                  <c:v>52.999999999999901</c:v>
                </c:pt>
                <c:pt idx="38">
                  <c:v>41</c:v>
                </c:pt>
                <c:pt idx="39">
                  <c:v>39.5</c:v>
                </c:pt>
                <c:pt idx="40">
                  <c:v>37.6666666666666</c:v>
                </c:pt>
                <c:pt idx="41">
                  <c:v>37.727272727272705</c:v>
                </c:pt>
                <c:pt idx="42">
                  <c:v>44</c:v>
                </c:pt>
                <c:pt idx="43" formatCode="0">
                  <c:v>31.149253731343201</c:v>
                </c:pt>
                <c:pt idx="44">
                  <c:v>38.658536585365795</c:v>
                </c:pt>
                <c:pt idx="45">
                  <c:v>35.157894736842096</c:v>
                </c:pt>
                <c:pt idx="46" formatCode="0">
                  <c:v>28.5263157894736</c:v>
                </c:pt>
                <c:pt idx="47">
                  <c:v>38.538461538461505</c:v>
                </c:pt>
                <c:pt idx="48">
                  <c:v>31.933333333333302</c:v>
                </c:pt>
                <c:pt idx="49">
                  <c:v>29.263736263736199</c:v>
                </c:pt>
                <c:pt idx="50" formatCode="0">
                  <c:v>21.540540540540498</c:v>
                </c:pt>
                <c:pt idx="51">
                  <c:v>3.0828402366863017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'Cubic form-L139'!$A$20:$A$71</c:f>
              <c:numCache>
                <c:formatCode>h:mm</c:formatCode>
                <c:ptCount val="52"/>
                <c:pt idx="0">
                  <c:v>0.60763888888888895</c:v>
                </c:pt>
                <c:pt idx="1">
                  <c:v>0.61111111111111105</c:v>
                </c:pt>
                <c:pt idx="2">
                  <c:v>0.61458333333333304</c:v>
                </c:pt>
                <c:pt idx="3">
                  <c:v>0.61805555555555503</c:v>
                </c:pt>
                <c:pt idx="4">
                  <c:v>0.62152777777777701</c:v>
                </c:pt>
                <c:pt idx="5">
                  <c:v>0.624999999999999</c:v>
                </c:pt>
                <c:pt idx="6">
                  <c:v>0.62847222222222199</c:v>
                </c:pt>
                <c:pt idx="7">
                  <c:v>0.63194444444444398</c:v>
                </c:pt>
                <c:pt idx="8">
                  <c:v>0.63541666666666596</c:v>
                </c:pt>
                <c:pt idx="9">
                  <c:v>0.63888888888888795</c:v>
                </c:pt>
                <c:pt idx="10">
                  <c:v>0.64236111111111005</c:v>
                </c:pt>
                <c:pt idx="11">
                  <c:v>0.64583333333333204</c:v>
                </c:pt>
                <c:pt idx="12">
                  <c:v>0.64930555555555403</c:v>
                </c:pt>
                <c:pt idx="13">
                  <c:v>0.65277777777777601</c:v>
                </c:pt>
                <c:pt idx="14">
                  <c:v>0.656249999999998</c:v>
                </c:pt>
                <c:pt idx="15">
                  <c:v>0.65972222222221999</c:v>
                </c:pt>
                <c:pt idx="16">
                  <c:v>0.66319444444444298</c:v>
                </c:pt>
                <c:pt idx="17">
                  <c:v>0.66666666666666496</c:v>
                </c:pt>
                <c:pt idx="18">
                  <c:v>0.67013888888888695</c:v>
                </c:pt>
                <c:pt idx="19">
                  <c:v>0.67361111111110905</c:v>
                </c:pt>
                <c:pt idx="20">
                  <c:v>0.67708333333333104</c:v>
                </c:pt>
                <c:pt idx="21">
                  <c:v>0.68055555555555303</c:v>
                </c:pt>
                <c:pt idx="22">
                  <c:v>0.68402777777777501</c:v>
                </c:pt>
                <c:pt idx="23">
                  <c:v>0.687499999999997</c:v>
                </c:pt>
                <c:pt idx="24">
                  <c:v>0.69097222222221899</c:v>
                </c:pt>
                <c:pt idx="25">
                  <c:v>0.69444444444444098</c:v>
                </c:pt>
                <c:pt idx="26">
                  <c:v>0.69791666666666397</c:v>
                </c:pt>
                <c:pt idx="27">
                  <c:v>0.70138888888888595</c:v>
                </c:pt>
                <c:pt idx="28">
                  <c:v>0.70486111111110805</c:v>
                </c:pt>
                <c:pt idx="29">
                  <c:v>0.70833333333333004</c:v>
                </c:pt>
                <c:pt idx="30">
                  <c:v>0.71180555555555203</c:v>
                </c:pt>
                <c:pt idx="31">
                  <c:v>0.71527777777777402</c:v>
                </c:pt>
                <c:pt idx="32">
                  <c:v>0.718749999999996</c:v>
                </c:pt>
                <c:pt idx="33">
                  <c:v>0.72222222222221799</c:v>
                </c:pt>
                <c:pt idx="34">
                  <c:v>0.72569444444443998</c:v>
                </c:pt>
                <c:pt idx="35">
                  <c:v>0.72916666666666197</c:v>
                </c:pt>
                <c:pt idx="36">
                  <c:v>0.73263888888888495</c:v>
                </c:pt>
                <c:pt idx="37">
                  <c:v>0.73611111111110705</c:v>
                </c:pt>
                <c:pt idx="38">
                  <c:v>0.73958333333332904</c:v>
                </c:pt>
                <c:pt idx="39">
                  <c:v>0.74305555555555103</c:v>
                </c:pt>
                <c:pt idx="40">
                  <c:v>0.74652777777777302</c:v>
                </c:pt>
                <c:pt idx="41">
                  <c:v>0.749999999999995</c:v>
                </c:pt>
                <c:pt idx="42">
                  <c:v>0.75347222222221699</c:v>
                </c:pt>
                <c:pt idx="43">
                  <c:v>0.75694444444443898</c:v>
                </c:pt>
                <c:pt idx="44">
                  <c:v>0.76041666666666097</c:v>
                </c:pt>
                <c:pt idx="45">
                  <c:v>0.76388888888888296</c:v>
                </c:pt>
                <c:pt idx="46">
                  <c:v>0.76736111111110605</c:v>
                </c:pt>
                <c:pt idx="47">
                  <c:v>0.77083333333332804</c:v>
                </c:pt>
                <c:pt idx="48">
                  <c:v>0.77430555555555003</c:v>
                </c:pt>
                <c:pt idx="49">
                  <c:v>0.77777777777777202</c:v>
                </c:pt>
                <c:pt idx="50">
                  <c:v>0.781249999999994</c:v>
                </c:pt>
                <c:pt idx="51">
                  <c:v>0.78472222222221599</c:v>
                </c:pt>
              </c:numCache>
            </c:numRef>
          </c:cat>
          <c:val>
            <c:numRef>
              <c:f>'Cubic form-L139'!$J$20:$J$71</c:f>
              <c:numCache>
                <c:formatCode>0_ </c:formatCode>
                <c:ptCount val="52"/>
                <c:pt idx="0">
                  <c:v>0</c:v>
                </c:pt>
                <c:pt idx="1">
                  <c:v>0.22514404778725483</c:v>
                </c:pt>
                <c:pt idx="2">
                  <c:v>0.87129788433889965</c:v>
                </c:pt>
                <c:pt idx="3">
                  <c:v>1.8955787539997986</c:v>
                </c:pt>
                <c:pt idx="4">
                  <c:v>3.256483507194841</c:v>
                </c:pt>
                <c:pt idx="5">
                  <c:v>4.9138886004290274</c:v>
                </c:pt>
                <c:pt idx="6">
                  <c:v>6.8290500962880465</c:v>
                </c:pt>
                <c:pt idx="7">
                  <c:v>8.9646036634357618</c:v>
                </c:pt>
                <c:pt idx="8">
                  <c:v>11.284564576617905</c:v>
                </c:pt>
                <c:pt idx="9">
                  <c:v>13.754327716659741</c:v>
                </c:pt>
                <c:pt idx="10">
                  <c:v>16.34066757046655</c:v>
                </c:pt>
                <c:pt idx="11">
                  <c:v>19.011738231023493</c:v>
                </c:pt>
                <c:pt idx="12">
                  <c:v>21.73707339739612</c:v>
                </c:pt>
                <c:pt idx="13">
                  <c:v>24.487586374729819</c:v>
                </c:pt>
                <c:pt idx="14">
                  <c:v>27.235570074250035</c:v>
                </c:pt>
                <c:pt idx="15">
                  <c:v>29.954697013262386</c:v>
                </c:pt>
                <c:pt idx="16">
                  <c:v>32.620019315153336</c:v>
                </c:pt>
                <c:pt idx="17">
                  <c:v>35.20796870938684</c:v>
                </c:pt>
                <c:pt idx="18">
                  <c:v>37.696356531509501</c:v>
                </c:pt>
                <c:pt idx="19">
                  <c:v>40.064373723147256</c:v>
                </c:pt>
                <c:pt idx="20">
                  <c:v>42.292590832005622</c:v>
                </c:pt>
                <c:pt idx="21">
                  <c:v>44.362958011870788</c:v>
                </c:pt>
                <c:pt idx="22">
                  <c:v>46.258805022608605</c:v>
                </c:pt>
                <c:pt idx="23">
                  <c:v>47.964841230165128</c:v>
                </c:pt>
                <c:pt idx="24">
                  <c:v>49.467155606566415</c:v>
                </c:pt>
                <c:pt idx="25">
                  <c:v>50.753216729918535</c:v>
                </c:pt>
                <c:pt idx="26">
                  <c:v>51.811872784408152</c:v>
                </c:pt>
                <c:pt idx="27">
                  <c:v>52.633351560300738</c:v>
                </c:pt>
                <c:pt idx="28">
                  <c:v>53.209260453943017</c:v>
                </c:pt>
                <c:pt idx="29">
                  <c:v>53.532586467761305</c:v>
                </c:pt>
                <c:pt idx="30">
                  <c:v>53.597696210262072</c:v>
                </c:pt>
                <c:pt idx="31">
                  <c:v>53.400335896031827</c:v>
                </c:pt>
                <c:pt idx="32">
                  <c:v>52.937631345737039</c:v>
                </c:pt>
                <c:pt idx="33">
                  <c:v>52.20808798612444</c:v>
                </c:pt>
                <c:pt idx="34">
                  <c:v>51.211590850020556</c:v>
                </c:pt>
                <c:pt idx="35">
                  <c:v>49.949404576332157</c:v>
                </c:pt>
                <c:pt idx="36">
                  <c:v>48.424173410045547</c:v>
                </c:pt>
                <c:pt idx="37">
                  <c:v>46.639921202228436</c:v>
                </c:pt>
                <c:pt idx="38">
                  <c:v>44.602051410027244</c:v>
                </c:pt>
                <c:pt idx="39">
                  <c:v>42.317347096669025</c:v>
                </c:pt>
                <c:pt idx="40">
                  <c:v>39.793970931460883</c:v>
                </c:pt>
                <c:pt idx="41">
                  <c:v>37.041465189789641</c:v>
                </c:pt>
                <c:pt idx="42">
                  <c:v>34.070751753122565</c:v>
                </c:pt>
                <c:pt idx="43">
                  <c:v>30.894132109006669</c:v>
                </c:pt>
                <c:pt idx="44">
                  <c:v>27.525287351069473</c:v>
                </c:pt>
                <c:pt idx="45">
                  <c:v>23.979278179018173</c:v>
                </c:pt>
                <c:pt idx="46">
                  <c:v>20.272544898638952</c:v>
                </c:pt>
                <c:pt idx="47">
                  <c:v>16.422907421801316</c:v>
                </c:pt>
                <c:pt idx="48">
                  <c:v>12.449565266451746</c:v>
                </c:pt>
                <c:pt idx="49">
                  <c:v>8.3730975566179051</c:v>
                </c:pt>
                <c:pt idx="50">
                  <c:v>4.2154630224072491</c:v>
                </c:pt>
                <c:pt idx="51">
                  <c:v>7.5725492225349792E-12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3504"/>
        <c:axId val="213804592"/>
      </c:lineChart>
      <c:catAx>
        <c:axId val="2138035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4592"/>
        <c:crosses val="autoZero"/>
        <c:auto val="1"/>
        <c:lblAlgn val="ctr"/>
        <c:lblOffset val="100"/>
        <c:noMultiLvlLbl val="0"/>
      </c:catAx>
      <c:valAx>
        <c:axId val="2138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Q-K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'L139-0105'!$G$1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'L139-0105'!$F$2:$F$289</c:f>
              <c:numCache>
                <c:formatCode>General</c:formatCode>
                <c:ptCount val="288"/>
                <c:pt idx="0">
                  <c:v>5.3333333333333304</c:v>
                </c:pt>
                <c:pt idx="1">
                  <c:v>4.5433526011560597</c:v>
                </c:pt>
                <c:pt idx="2">
                  <c:v>5.8416422287390004</c:v>
                </c:pt>
                <c:pt idx="3">
                  <c:v>4.8352941176470496</c:v>
                </c:pt>
                <c:pt idx="4">
                  <c:v>4.4355300859598801</c:v>
                </c:pt>
                <c:pt idx="5">
                  <c:v>4.7155425219941298</c:v>
                </c:pt>
                <c:pt idx="6">
                  <c:v>4.4470588235294102</c:v>
                </c:pt>
                <c:pt idx="7">
                  <c:v>3.66765578635014</c:v>
                </c:pt>
                <c:pt idx="8">
                  <c:v>5.4639769452449496</c:v>
                </c:pt>
                <c:pt idx="9">
                  <c:v>4.6744186046511604</c:v>
                </c:pt>
                <c:pt idx="10">
                  <c:v>3.6071428571428501</c:v>
                </c:pt>
                <c:pt idx="11">
                  <c:v>3.5335276967930001</c:v>
                </c:pt>
                <c:pt idx="12">
                  <c:v>3.7456647398843899</c:v>
                </c:pt>
                <c:pt idx="13">
                  <c:v>3.6705882352941099</c:v>
                </c:pt>
                <c:pt idx="14">
                  <c:v>3.5685131195335198</c:v>
                </c:pt>
                <c:pt idx="15">
                  <c:v>3.26283987915407</c:v>
                </c:pt>
                <c:pt idx="16">
                  <c:v>4.3067484662576598</c:v>
                </c:pt>
                <c:pt idx="17">
                  <c:v>2.4767441860465098</c:v>
                </c:pt>
                <c:pt idx="18">
                  <c:v>3.0787172011661799</c:v>
                </c:pt>
                <c:pt idx="19">
                  <c:v>3.0437317784256499</c:v>
                </c:pt>
                <c:pt idx="20">
                  <c:v>2.9820359281437101</c:v>
                </c:pt>
                <c:pt idx="21">
                  <c:v>3.2375366568914901</c:v>
                </c:pt>
                <c:pt idx="22">
                  <c:v>2.51327433628318</c:v>
                </c:pt>
                <c:pt idx="23">
                  <c:v>2.6666666666666599</c:v>
                </c:pt>
                <c:pt idx="24">
                  <c:v>2.9059829059829001</c:v>
                </c:pt>
                <c:pt idx="25">
                  <c:v>3</c:v>
                </c:pt>
                <c:pt idx="26">
                  <c:v>2.9737609329446002</c:v>
                </c:pt>
                <c:pt idx="27">
                  <c:v>2.3716814159292001</c:v>
                </c:pt>
                <c:pt idx="28">
                  <c:v>2.44247787610619</c:v>
                </c:pt>
                <c:pt idx="29">
                  <c:v>2.20057306590257</c:v>
                </c:pt>
                <c:pt idx="30">
                  <c:v>2.7988338192419802</c:v>
                </c:pt>
                <c:pt idx="31">
                  <c:v>3.4336283185840699</c:v>
                </c:pt>
                <c:pt idx="32">
                  <c:v>3.3352435530085902</c:v>
                </c:pt>
                <c:pt idx="33">
                  <c:v>2.6705202312138701</c:v>
                </c:pt>
                <c:pt idx="34">
                  <c:v>2.2159090909090899</c:v>
                </c:pt>
                <c:pt idx="35">
                  <c:v>1.8928571428571399</c:v>
                </c:pt>
                <c:pt idx="36">
                  <c:v>2.7882352941176398</c:v>
                </c:pt>
                <c:pt idx="37">
                  <c:v>2.2693409742120298</c:v>
                </c:pt>
                <c:pt idx="38">
                  <c:v>2.7558139534883699</c:v>
                </c:pt>
                <c:pt idx="39">
                  <c:v>2.1364985163204699</c:v>
                </c:pt>
                <c:pt idx="40">
                  <c:v>2.3362831858407</c:v>
                </c:pt>
                <c:pt idx="41">
                  <c:v>2.5738161559888502</c:v>
                </c:pt>
                <c:pt idx="42">
                  <c:v>2.8194842406876699</c:v>
                </c:pt>
                <c:pt idx="43">
                  <c:v>3.0787172011661799</c:v>
                </c:pt>
                <c:pt idx="44">
                  <c:v>3.2136752136752098</c:v>
                </c:pt>
                <c:pt idx="45">
                  <c:v>3.0502793296089301</c:v>
                </c:pt>
                <c:pt idx="46">
                  <c:v>3.0086455331412099</c:v>
                </c:pt>
                <c:pt idx="47">
                  <c:v>2.7428571428571402</c:v>
                </c:pt>
                <c:pt idx="48">
                  <c:v>3.0352941176470498</c:v>
                </c:pt>
                <c:pt idx="49">
                  <c:v>3.1836734693877502</c:v>
                </c:pt>
                <c:pt idx="50">
                  <c:v>3.5722543352601099</c:v>
                </c:pt>
                <c:pt idx="51">
                  <c:v>3.6845070422535202</c:v>
                </c:pt>
                <c:pt idx="52">
                  <c:v>4.5302593659942296</c:v>
                </c:pt>
                <c:pt idx="53">
                  <c:v>4.9248554913294704</c:v>
                </c:pt>
                <c:pt idx="54">
                  <c:v>5.6931818181818103</c:v>
                </c:pt>
                <c:pt idx="55">
                  <c:v>6.2727272727272698</c:v>
                </c:pt>
                <c:pt idx="56">
                  <c:v>7.0956521739130398</c:v>
                </c:pt>
                <c:pt idx="57">
                  <c:v>7.0847457627118597</c:v>
                </c:pt>
                <c:pt idx="58">
                  <c:v>6.4589235127478704</c:v>
                </c:pt>
                <c:pt idx="59">
                  <c:v>6.4067796610169401</c:v>
                </c:pt>
                <c:pt idx="60">
                  <c:v>5.64507042253521</c:v>
                </c:pt>
                <c:pt idx="61">
                  <c:v>7.3483146067415701</c:v>
                </c:pt>
                <c:pt idx="62">
                  <c:v>7.9083094555873901</c:v>
                </c:pt>
                <c:pt idx="63">
                  <c:v>8</c:v>
                </c:pt>
                <c:pt idx="64">
                  <c:v>9.36</c:v>
                </c:pt>
                <c:pt idx="65">
                  <c:v>11.045454545454501</c:v>
                </c:pt>
                <c:pt idx="66">
                  <c:v>11.0662824207492</c:v>
                </c:pt>
                <c:pt idx="67">
                  <c:v>11.0204081632653</c:v>
                </c:pt>
                <c:pt idx="68">
                  <c:v>17.1279069767441</c:v>
                </c:pt>
                <c:pt idx="69">
                  <c:v>16.1844380403458</c:v>
                </c:pt>
                <c:pt idx="70">
                  <c:v>10.8869565217391</c:v>
                </c:pt>
                <c:pt idx="71">
                  <c:v>17.946902654867198</c:v>
                </c:pt>
                <c:pt idx="72">
                  <c:v>15.6895522388059</c:v>
                </c:pt>
                <c:pt idx="73">
                  <c:v>18.306306306306301</c:v>
                </c:pt>
                <c:pt idx="74">
                  <c:v>19.347692307692299</c:v>
                </c:pt>
                <c:pt idx="75">
                  <c:v>20.756756756756701</c:v>
                </c:pt>
                <c:pt idx="76">
                  <c:v>23.962145110409999</c:v>
                </c:pt>
                <c:pt idx="77">
                  <c:v>25.3418530351437</c:v>
                </c:pt>
                <c:pt idx="78">
                  <c:v>26.129032258064498</c:v>
                </c:pt>
                <c:pt idx="79">
                  <c:v>28.459459459459399</c:v>
                </c:pt>
                <c:pt idx="80">
                  <c:v>27.88</c:v>
                </c:pt>
                <c:pt idx="81">
                  <c:v>25.8338870431893</c:v>
                </c:pt>
                <c:pt idx="82">
                  <c:v>27.3566433566433</c:v>
                </c:pt>
                <c:pt idx="83">
                  <c:v>27.689045936395701</c:v>
                </c:pt>
                <c:pt idx="84">
                  <c:v>24.2916666666666</c:v>
                </c:pt>
                <c:pt idx="85">
                  <c:v>25.714285714285701</c:v>
                </c:pt>
                <c:pt idx="86">
                  <c:v>25.779310344827501</c:v>
                </c:pt>
                <c:pt idx="87">
                  <c:v>26.134228187919401</c:v>
                </c:pt>
                <c:pt idx="88">
                  <c:v>26.979591836734599</c:v>
                </c:pt>
                <c:pt idx="89">
                  <c:v>28.1605839416058</c:v>
                </c:pt>
                <c:pt idx="90">
                  <c:v>29.0704225352112</c:v>
                </c:pt>
                <c:pt idx="91">
                  <c:v>29.154929577464699</c:v>
                </c:pt>
                <c:pt idx="92">
                  <c:v>32.501845018450098</c:v>
                </c:pt>
                <c:pt idx="93">
                  <c:v>30.297872340425499</c:v>
                </c:pt>
                <c:pt idx="94">
                  <c:v>30.269896193771601</c:v>
                </c:pt>
                <c:pt idx="95">
                  <c:v>30.431654676258901</c:v>
                </c:pt>
                <c:pt idx="96">
                  <c:v>28.321678321678299</c:v>
                </c:pt>
                <c:pt idx="97">
                  <c:v>27.901060070671299</c:v>
                </c:pt>
                <c:pt idx="98">
                  <c:v>27.410526315789401</c:v>
                </c:pt>
                <c:pt idx="99">
                  <c:v>30.474820143884799</c:v>
                </c:pt>
                <c:pt idx="100">
                  <c:v>27.9050847457627</c:v>
                </c:pt>
                <c:pt idx="101">
                  <c:v>25.337704918032699</c:v>
                </c:pt>
                <c:pt idx="102">
                  <c:v>26.105960264900599</c:v>
                </c:pt>
                <c:pt idx="103">
                  <c:v>27.229235880398601</c:v>
                </c:pt>
                <c:pt idx="104">
                  <c:v>31.098591549295701</c:v>
                </c:pt>
                <c:pt idx="105">
                  <c:v>28.2739726027397</c:v>
                </c:pt>
                <c:pt idx="106">
                  <c:v>30.105263157894701</c:v>
                </c:pt>
                <c:pt idx="107">
                  <c:v>25.7419354838709</c:v>
                </c:pt>
                <c:pt idx="108">
                  <c:v>24.893203883495101</c:v>
                </c:pt>
                <c:pt idx="109">
                  <c:v>25.6026058631921</c:v>
                </c:pt>
                <c:pt idx="110">
                  <c:v>23.617834394904399</c:v>
                </c:pt>
                <c:pt idx="111">
                  <c:v>24.275409836065499</c:v>
                </c:pt>
                <c:pt idx="112">
                  <c:v>22.434782608695599</c:v>
                </c:pt>
                <c:pt idx="113">
                  <c:v>20.498480243161001</c:v>
                </c:pt>
                <c:pt idx="114">
                  <c:v>22.833855799373001</c:v>
                </c:pt>
                <c:pt idx="115">
                  <c:v>21.712499999999999</c:v>
                </c:pt>
                <c:pt idx="116">
                  <c:v>23.5109717868338</c:v>
                </c:pt>
                <c:pt idx="117">
                  <c:v>23.846153846153801</c:v>
                </c:pt>
                <c:pt idx="118">
                  <c:v>22.670769230769199</c:v>
                </c:pt>
                <c:pt idx="119">
                  <c:v>18.918918918918902</c:v>
                </c:pt>
                <c:pt idx="120">
                  <c:v>18.214285714285701</c:v>
                </c:pt>
                <c:pt idx="121">
                  <c:v>18.722891566265002</c:v>
                </c:pt>
                <c:pt idx="122">
                  <c:v>21.6666666666666</c:v>
                </c:pt>
                <c:pt idx="123">
                  <c:v>18.670694864048301</c:v>
                </c:pt>
                <c:pt idx="124">
                  <c:v>18.975903614457799</c:v>
                </c:pt>
                <c:pt idx="125">
                  <c:v>19.089230769230699</c:v>
                </c:pt>
                <c:pt idx="126">
                  <c:v>19.649546827794499</c:v>
                </c:pt>
                <c:pt idx="127">
                  <c:v>21.193846153846099</c:v>
                </c:pt>
                <c:pt idx="128">
                  <c:v>18.862385321100898</c:v>
                </c:pt>
                <c:pt idx="129">
                  <c:v>20.399999999999999</c:v>
                </c:pt>
                <c:pt idx="130">
                  <c:v>25.690140845070399</c:v>
                </c:pt>
                <c:pt idx="131">
                  <c:v>23.513513513513502</c:v>
                </c:pt>
                <c:pt idx="132">
                  <c:v>21.3333333333333</c:v>
                </c:pt>
                <c:pt idx="133">
                  <c:v>21.4339622641509</c:v>
                </c:pt>
                <c:pt idx="134">
                  <c:v>20.426332288401198</c:v>
                </c:pt>
                <c:pt idx="135">
                  <c:v>22.570532915360499</c:v>
                </c:pt>
                <c:pt idx="136">
                  <c:v>21.146341463414601</c:v>
                </c:pt>
                <c:pt idx="137">
                  <c:v>19.329341317365198</c:v>
                </c:pt>
                <c:pt idx="138">
                  <c:v>20.455384615384599</c:v>
                </c:pt>
                <c:pt idx="139">
                  <c:v>19.669724770642201</c:v>
                </c:pt>
                <c:pt idx="140">
                  <c:v>19.6196319018404</c:v>
                </c:pt>
                <c:pt idx="141">
                  <c:v>20.3164556962025</c:v>
                </c:pt>
                <c:pt idx="142">
                  <c:v>21.379746835443001</c:v>
                </c:pt>
                <c:pt idx="143">
                  <c:v>21.690851735015698</c:v>
                </c:pt>
                <c:pt idx="144">
                  <c:v>18.424615384615301</c:v>
                </c:pt>
                <c:pt idx="145">
                  <c:v>19.730061349693202</c:v>
                </c:pt>
                <c:pt idx="146">
                  <c:v>20.3510971786833</c:v>
                </c:pt>
                <c:pt idx="147">
                  <c:v>22.774647887323901</c:v>
                </c:pt>
                <c:pt idx="148">
                  <c:v>24.8888888888888</c:v>
                </c:pt>
                <c:pt idx="149">
                  <c:v>22.494623655913902</c:v>
                </c:pt>
                <c:pt idx="150">
                  <c:v>38.047058823529397</c:v>
                </c:pt>
                <c:pt idx="151">
                  <c:v>37.015873015872998</c:v>
                </c:pt>
                <c:pt idx="152">
                  <c:v>24.123287671232799</c:v>
                </c:pt>
                <c:pt idx="153">
                  <c:v>22.225080385851999</c:v>
                </c:pt>
                <c:pt idx="154">
                  <c:v>21.923076923076898</c:v>
                </c:pt>
                <c:pt idx="155">
                  <c:v>21.4394904458598</c:v>
                </c:pt>
                <c:pt idx="156">
                  <c:v>20.115384615384599</c:v>
                </c:pt>
                <c:pt idx="157">
                  <c:v>26.796610169491501</c:v>
                </c:pt>
                <c:pt idx="158">
                  <c:v>41.907692307692301</c:v>
                </c:pt>
                <c:pt idx="159">
                  <c:v>49.170731707317003</c:v>
                </c:pt>
                <c:pt idx="160">
                  <c:v>49.756097560975597</c:v>
                </c:pt>
                <c:pt idx="161">
                  <c:v>52.958677685950398</c:v>
                </c:pt>
                <c:pt idx="162">
                  <c:v>59.417475728155303</c:v>
                </c:pt>
                <c:pt idx="163">
                  <c:v>62.679611650485398</c:v>
                </c:pt>
                <c:pt idx="164">
                  <c:v>62.5</c:v>
                </c:pt>
                <c:pt idx="165">
                  <c:v>55.2222222222222</c:v>
                </c:pt>
                <c:pt idx="166">
                  <c:v>56.283185840707901</c:v>
                </c:pt>
                <c:pt idx="167">
                  <c:v>48.180451127819502</c:v>
                </c:pt>
                <c:pt idx="168">
                  <c:v>53.848739495798299</c:v>
                </c:pt>
                <c:pt idx="169">
                  <c:v>49.276595744680797</c:v>
                </c:pt>
                <c:pt idx="170">
                  <c:v>43.272727272727202</c:v>
                </c:pt>
                <c:pt idx="171">
                  <c:v>47.094339622641499</c:v>
                </c:pt>
                <c:pt idx="172">
                  <c:v>41.254054054054002</c:v>
                </c:pt>
                <c:pt idx="173">
                  <c:v>39.278688524590102</c:v>
                </c:pt>
                <c:pt idx="174">
                  <c:v>40.0864864864864</c:v>
                </c:pt>
                <c:pt idx="175">
                  <c:v>33.908256880733902</c:v>
                </c:pt>
                <c:pt idx="176">
                  <c:v>55.858407079646</c:v>
                </c:pt>
                <c:pt idx="177">
                  <c:v>65.999999999999901</c:v>
                </c:pt>
                <c:pt idx="178">
                  <c:v>53.652173913043399</c:v>
                </c:pt>
                <c:pt idx="179">
                  <c:v>55.239669421487598</c:v>
                </c:pt>
                <c:pt idx="180">
                  <c:v>52.476190476190403</c:v>
                </c:pt>
                <c:pt idx="181">
                  <c:v>42.193548387096698</c:v>
                </c:pt>
                <c:pt idx="182">
                  <c:v>51.934426229508198</c:v>
                </c:pt>
                <c:pt idx="183">
                  <c:v>43.764705882352899</c:v>
                </c:pt>
                <c:pt idx="184">
                  <c:v>67.612903225806406</c:v>
                </c:pt>
                <c:pt idx="185">
                  <c:v>72.45</c:v>
                </c:pt>
                <c:pt idx="186">
                  <c:v>65.739130434782595</c:v>
                </c:pt>
                <c:pt idx="187">
                  <c:v>65.720930232558104</c:v>
                </c:pt>
                <c:pt idx="188">
                  <c:v>60.533333333333303</c:v>
                </c:pt>
                <c:pt idx="189">
                  <c:v>66.685714285714198</c:v>
                </c:pt>
                <c:pt idx="190">
                  <c:v>74.588235294117595</c:v>
                </c:pt>
                <c:pt idx="191">
                  <c:v>90.857142857142804</c:v>
                </c:pt>
                <c:pt idx="192">
                  <c:v>75</c:v>
                </c:pt>
                <c:pt idx="193">
                  <c:v>73.253731343283505</c:v>
                </c:pt>
                <c:pt idx="194">
                  <c:v>75.294117647058798</c:v>
                </c:pt>
                <c:pt idx="195">
                  <c:v>76.984615384615395</c:v>
                </c:pt>
                <c:pt idx="196">
                  <c:v>81.75</c:v>
                </c:pt>
                <c:pt idx="197">
                  <c:v>73.928571428571402</c:v>
                </c:pt>
                <c:pt idx="198">
                  <c:v>82.947368421052602</c:v>
                </c:pt>
                <c:pt idx="199">
                  <c:v>89.999999999999901</c:v>
                </c:pt>
                <c:pt idx="200">
                  <c:v>75</c:v>
                </c:pt>
                <c:pt idx="201">
                  <c:v>69.36</c:v>
                </c:pt>
                <c:pt idx="202">
                  <c:v>72</c:v>
                </c:pt>
                <c:pt idx="203">
                  <c:v>82.909090909090907</c:v>
                </c:pt>
                <c:pt idx="204">
                  <c:v>72</c:v>
                </c:pt>
                <c:pt idx="205">
                  <c:v>65.8125</c:v>
                </c:pt>
                <c:pt idx="206">
                  <c:v>68.680851063829707</c:v>
                </c:pt>
                <c:pt idx="207">
                  <c:v>81.191489361702097</c:v>
                </c:pt>
                <c:pt idx="208">
                  <c:v>74.727272727272705</c:v>
                </c:pt>
                <c:pt idx="209">
                  <c:v>78.260869565217305</c:v>
                </c:pt>
                <c:pt idx="210">
                  <c:v>75.428571428571402</c:v>
                </c:pt>
                <c:pt idx="211">
                  <c:v>80.816326530612201</c:v>
                </c:pt>
                <c:pt idx="212">
                  <c:v>83.999999999999901</c:v>
                </c:pt>
                <c:pt idx="213">
                  <c:v>72</c:v>
                </c:pt>
                <c:pt idx="214">
                  <c:v>70.5</c:v>
                </c:pt>
                <c:pt idx="215">
                  <c:v>68.6666666666666</c:v>
                </c:pt>
                <c:pt idx="216">
                  <c:v>68.727272727272705</c:v>
                </c:pt>
                <c:pt idx="217">
                  <c:v>75</c:v>
                </c:pt>
                <c:pt idx="218">
                  <c:v>62.149253731343201</c:v>
                </c:pt>
                <c:pt idx="219">
                  <c:v>69.658536585365795</c:v>
                </c:pt>
                <c:pt idx="220">
                  <c:v>66.157894736842096</c:v>
                </c:pt>
                <c:pt idx="221">
                  <c:v>59.5263157894736</c:v>
                </c:pt>
                <c:pt idx="222">
                  <c:v>69.538461538461505</c:v>
                </c:pt>
                <c:pt idx="223">
                  <c:v>62.933333333333302</c:v>
                </c:pt>
                <c:pt idx="224">
                  <c:v>60.263736263736199</c:v>
                </c:pt>
                <c:pt idx="225">
                  <c:v>52.540540540540498</c:v>
                </c:pt>
                <c:pt idx="226">
                  <c:v>34.082840236686302</c:v>
                </c:pt>
                <c:pt idx="227">
                  <c:v>17.803636363636301</c:v>
                </c:pt>
                <c:pt idx="228">
                  <c:v>14.746081504702101</c:v>
                </c:pt>
                <c:pt idx="229">
                  <c:v>13.5047021943573</c:v>
                </c:pt>
                <c:pt idx="230">
                  <c:v>14.8769716088328</c:v>
                </c:pt>
                <c:pt idx="231">
                  <c:v>17.9617834394904</c:v>
                </c:pt>
                <c:pt idx="232">
                  <c:v>15.009287925696499</c:v>
                </c:pt>
                <c:pt idx="233">
                  <c:v>15.9369085173501</c:v>
                </c:pt>
                <c:pt idx="234">
                  <c:v>15.6521739130434</c:v>
                </c:pt>
                <c:pt idx="235">
                  <c:v>14.703703703703701</c:v>
                </c:pt>
                <c:pt idx="236">
                  <c:v>13.1137724550898</c:v>
                </c:pt>
                <c:pt idx="237">
                  <c:v>13.682926829268199</c:v>
                </c:pt>
                <c:pt idx="238">
                  <c:v>11.891238670694801</c:v>
                </c:pt>
                <c:pt idx="239">
                  <c:v>11.8922155688622</c:v>
                </c:pt>
                <c:pt idx="240">
                  <c:v>13.057750759878401</c:v>
                </c:pt>
                <c:pt idx="241">
                  <c:v>11.524390243902401</c:v>
                </c:pt>
                <c:pt idx="242">
                  <c:v>13.504477611940301</c:v>
                </c:pt>
                <c:pt idx="243">
                  <c:v>13.4634146341463</c:v>
                </c:pt>
                <c:pt idx="244">
                  <c:v>13.5185185185185</c:v>
                </c:pt>
                <c:pt idx="245">
                  <c:v>11.714285714285699</c:v>
                </c:pt>
                <c:pt idx="246">
                  <c:v>13.009009009009</c:v>
                </c:pt>
                <c:pt idx="247">
                  <c:v>11.746987951807199</c:v>
                </c:pt>
                <c:pt idx="248">
                  <c:v>11.857142857142801</c:v>
                </c:pt>
                <c:pt idx="249">
                  <c:v>12.1851851851851</c:v>
                </c:pt>
                <c:pt idx="250">
                  <c:v>11.355223880597</c:v>
                </c:pt>
                <c:pt idx="251">
                  <c:v>11.351351351351299</c:v>
                </c:pt>
                <c:pt idx="252">
                  <c:v>10.6428571428571</c:v>
                </c:pt>
                <c:pt idx="253">
                  <c:v>12.1437125748503</c:v>
                </c:pt>
                <c:pt idx="254">
                  <c:v>12.035820895522299</c:v>
                </c:pt>
                <c:pt idx="255">
                  <c:v>13.174311926605499</c:v>
                </c:pt>
                <c:pt idx="256">
                  <c:v>12.6276923076923</c:v>
                </c:pt>
                <c:pt idx="257">
                  <c:v>11.604790419161599</c:v>
                </c:pt>
                <c:pt idx="258">
                  <c:v>11.2</c:v>
                </c:pt>
                <c:pt idx="259">
                  <c:v>11.372307692307601</c:v>
                </c:pt>
                <c:pt idx="260">
                  <c:v>10.792682926829199</c:v>
                </c:pt>
                <c:pt idx="261">
                  <c:v>10.9879518072289</c:v>
                </c:pt>
                <c:pt idx="262">
                  <c:v>11.304878048780401</c:v>
                </c:pt>
                <c:pt idx="263">
                  <c:v>12.072948328267399</c:v>
                </c:pt>
                <c:pt idx="264">
                  <c:v>10.742514970059799</c:v>
                </c:pt>
                <c:pt idx="265">
                  <c:v>11.3434650455927</c:v>
                </c:pt>
                <c:pt idx="266">
                  <c:v>12.819875776397501</c:v>
                </c:pt>
                <c:pt idx="267">
                  <c:v>12.4099378881987</c:v>
                </c:pt>
                <c:pt idx="268">
                  <c:v>10.6064516129032</c:v>
                </c:pt>
                <c:pt idx="269">
                  <c:v>10.083067092651699</c:v>
                </c:pt>
                <c:pt idx="270">
                  <c:v>8.8846153846153797</c:v>
                </c:pt>
                <c:pt idx="271">
                  <c:v>8.3625000000000007</c:v>
                </c:pt>
                <c:pt idx="272">
                  <c:v>9.8249999999999993</c:v>
                </c:pt>
                <c:pt idx="273">
                  <c:v>7.2883435582822003</c:v>
                </c:pt>
                <c:pt idx="274">
                  <c:v>9.1875</c:v>
                </c:pt>
                <c:pt idx="275">
                  <c:v>7.68</c:v>
                </c:pt>
                <c:pt idx="276">
                  <c:v>8.6687697160883204</c:v>
                </c:pt>
                <c:pt idx="277">
                  <c:v>8.1818181818181799</c:v>
                </c:pt>
                <c:pt idx="278">
                  <c:v>7.9024390243902403</c:v>
                </c:pt>
                <c:pt idx="279">
                  <c:v>8.8615384615384603</c:v>
                </c:pt>
                <c:pt idx="280">
                  <c:v>7.9751552795030998</c:v>
                </c:pt>
                <c:pt idx="281">
                  <c:v>8.1</c:v>
                </c:pt>
                <c:pt idx="282">
                  <c:v>6.9316770186335397</c:v>
                </c:pt>
                <c:pt idx="283">
                  <c:v>6.45592705167173</c:v>
                </c:pt>
                <c:pt idx="284">
                  <c:v>6.4220183486238502</c:v>
                </c:pt>
                <c:pt idx="285">
                  <c:v>5.7192982456140298</c:v>
                </c:pt>
                <c:pt idx="286">
                  <c:v>4.81395348837209</c:v>
                </c:pt>
                <c:pt idx="287">
                  <c:v>5.16320474777448</c:v>
                </c:pt>
              </c:numCache>
            </c:numRef>
          </c:xVal>
          <c:yVal>
            <c:numRef>
              <c:f>'L139-0105'!$G$2:$G$289</c:f>
              <c:numCache>
                <c:formatCode>General</c:formatCode>
                <c:ptCount val="288"/>
                <c:pt idx="0">
                  <c:v>30.4</c:v>
                </c:pt>
                <c:pt idx="1">
                  <c:v>26.2</c:v>
                </c:pt>
                <c:pt idx="2">
                  <c:v>33.200000000000003</c:v>
                </c:pt>
                <c:pt idx="3">
                  <c:v>27.4</c:v>
                </c:pt>
                <c:pt idx="4">
                  <c:v>25.8</c:v>
                </c:pt>
                <c:pt idx="5">
                  <c:v>26.8</c:v>
                </c:pt>
                <c:pt idx="6">
                  <c:v>25.2</c:v>
                </c:pt>
                <c:pt idx="7">
                  <c:v>20.6</c:v>
                </c:pt>
                <c:pt idx="8">
                  <c:v>31.6</c:v>
                </c:pt>
                <c:pt idx="9">
                  <c:v>26.8</c:v>
                </c:pt>
                <c:pt idx="10">
                  <c:v>20.2</c:v>
                </c:pt>
                <c:pt idx="11">
                  <c:v>20.2</c:v>
                </c:pt>
                <c:pt idx="12">
                  <c:v>21.6</c:v>
                </c:pt>
                <c:pt idx="13">
                  <c:v>20.8</c:v>
                </c:pt>
                <c:pt idx="14">
                  <c:v>20.399999999999999</c:v>
                </c:pt>
                <c:pt idx="15">
                  <c:v>18</c:v>
                </c:pt>
                <c:pt idx="16">
                  <c:v>23.4</c:v>
                </c:pt>
                <c:pt idx="17">
                  <c:v>14.2</c:v>
                </c:pt>
                <c:pt idx="18">
                  <c:v>17.600000000000001</c:v>
                </c:pt>
                <c:pt idx="19">
                  <c:v>17.399999999999999</c:v>
                </c:pt>
                <c:pt idx="20">
                  <c:v>16.600000000000001</c:v>
                </c:pt>
                <c:pt idx="21">
                  <c:v>18.399999999999999</c:v>
                </c:pt>
                <c:pt idx="22">
                  <c:v>14.2</c:v>
                </c:pt>
                <c:pt idx="23">
                  <c:v>15.2</c:v>
                </c:pt>
                <c:pt idx="24">
                  <c:v>17</c:v>
                </c:pt>
                <c:pt idx="25">
                  <c:v>17.2</c:v>
                </c:pt>
                <c:pt idx="26">
                  <c:v>17</c:v>
                </c:pt>
                <c:pt idx="27">
                  <c:v>13.4</c:v>
                </c:pt>
                <c:pt idx="28">
                  <c:v>13.8</c:v>
                </c:pt>
                <c:pt idx="29">
                  <c:v>12.8</c:v>
                </c:pt>
                <c:pt idx="30">
                  <c:v>16</c:v>
                </c:pt>
                <c:pt idx="31">
                  <c:v>19.399999999999999</c:v>
                </c:pt>
                <c:pt idx="32">
                  <c:v>19.399999999999999</c:v>
                </c:pt>
                <c:pt idx="33">
                  <c:v>15.4</c:v>
                </c:pt>
                <c:pt idx="34">
                  <c:v>13</c:v>
                </c:pt>
                <c:pt idx="35">
                  <c:v>10.6</c:v>
                </c:pt>
                <c:pt idx="36">
                  <c:v>15.8</c:v>
                </c:pt>
                <c:pt idx="37">
                  <c:v>13.2</c:v>
                </c:pt>
                <c:pt idx="38">
                  <c:v>15.8</c:v>
                </c:pt>
                <c:pt idx="39">
                  <c:v>12</c:v>
                </c:pt>
                <c:pt idx="40">
                  <c:v>13.2</c:v>
                </c:pt>
                <c:pt idx="41">
                  <c:v>15.4</c:v>
                </c:pt>
                <c:pt idx="42">
                  <c:v>16.399999999999999</c:v>
                </c:pt>
                <c:pt idx="43">
                  <c:v>17.600000000000001</c:v>
                </c:pt>
                <c:pt idx="44">
                  <c:v>18.8</c:v>
                </c:pt>
                <c:pt idx="45">
                  <c:v>18.2</c:v>
                </c:pt>
                <c:pt idx="46">
                  <c:v>17.399999999999999</c:v>
                </c:pt>
                <c:pt idx="47">
                  <c:v>16</c:v>
                </c:pt>
                <c:pt idx="48">
                  <c:v>17.2</c:v>
                </c:pt>
                <c:pt idx="49">
                  <c:v>18.2</c:v>
                </c:pt>
                <c:pt idx="50">
                  <c:v>20.6</c:v>
                </c:pt>
                <c:pt idx="51">
                  <c:v>21.8</c:v>
                </c:pt>
                <c:pt idx="52">
                  <c:v>26.2</c:v>
                </c:pt>
                <c:pt idx="53">
                  <c:v>28.4</c:v>
                </c:pt>
                <c:pt idx="54">
                  <c:v>33.4</c:v>
                </c:pt>
                <c:pt idx="55">
                  <c:v>36.799999999999997</c:v>
                </c:pt>
                <c:pt idx="56">
                  <c:v>40.799999999999997</c:v>
                </c:pt>
                <c:pt idx="57">
                  <c:v>41.8</c:v>
                </c:pt>
                <c:pt idx="58">
                  <c:v>38</c:v>
                </c:pt>
                <c:pt idx="59">
                  <c:v>37.799999999999997</c:v>
                </c:pt>
                <c:pt idx="60">
                  <c:v>33.4</c:v>
                </c:pt>
                <c:pt idx="61">
                  <c:v>43.6</c:v>
                </c:pt>
                <c:pt idx="62">
                  <c:v>46</c:v>
                </c:pt>
                <c:pt idx="63">
                  <c:v>45.6</c:v>
                </c:pt>
                <c:pt idx="64">
                  <c:v>54.6</c:v>
                </c:pt>
                <c:pt idx="65">
                  <c:v>64.8</c:v>
                </c:pt>
                <c:pt idx="66">
                  <c:v>64</c:v>
                </c:pt>
                <c:pt idx="67">
                  <c:v>63</c:v>
                </c:pt>
                <c:pt idx="68">
                  <c:v>98.2</c:v>
                </c:pt>
                <c:pt idx="69">
                  <c:v>93.6</c:v>
                </c:pt>
                <c:pt idx="70">
                  <c:v>62.6</c:v>
                </c:pt>
                <c:pt idx="71">
                  <c:v>101.4</c:v>
                </c:pt>
                <c:pt idx="72">
                  <c:v>87.6</c:v>
                </c:pt>
                <c:pt idx="73">
                  <c:v>101.6</c:v>
                </c:pt>
                <c:pt idx="74">
                  <c:v>104.8</c:v>
                </c:pt>
                <c:pt idx="75">
                  <c:v>115.2</c:v>
                </c:pt>
                <c:pt idx="76">
                  <c:v>126.6</c:v>
                </c:pt>
                <c:pt idx="77">
                  <c:v>132.19999999999999</c:v>
                </c:pt>
                <c:pt idx="78">
                  <c:v>135</c:v>
                </c:pt>
                <c:pt idx="79">
                  <c:v>140.4</c:v>
                </c:pt>
                <c:pt idx="80">
                  <c:v>139.4</c:v>
                </c:pt>
                <c:pt idx="81">
                  <c:v>129.6</c:v>
                </c:pt>
                <c:pt idx="82">
                  <c:v>130.4</c:v>
                </c:pt>
                <c:pt idx="83">
                  <c:v>130.6</c:v>
                </c:pt>
                <c:pt idx="84">
                  <c:v>116.6</c:v>
                </c:pt>
                <c:pt idx="85">
                  <c:v>123</c:v>
                </c:pt>
                <c:pt idx="86">
                  <c:v>124.6</c:v>
                </c:pt>
                <c:pt idx="87">
                  <c:v>129.80000000000001</c:v>
                </c:pt>
                <c:pt idx="88">
                  <c:v>132.19999999999999</c:v>
                </c:pt>
                <c:pt idx="89">
                  <c:v>128.6</c:v>
                </c:pt>
                <c:pt idx="90">
                  <c:v>137.6</c:v>
                </c:pt>
                <c:pt idx="91">
                  <c:v>138</c:v>
                </c:pt>
                <c:pt idx="92">
                  <c:v>146.80000000000001</c:v>
                </c:pt>
                <c:pt idx="93">
                  <c:v>142.4</c:v>
                </c:pt>
                <c:pt idx="94">
                  <c:v>145.80000000000001</c:v>
                </c:pt>
                <c:pt idx="95">
                  <c:v>141</c:v>
                </c:pt>
                <c:pt idx="96">
                  <c:v>135</c:v>
                </c:pt>
                <c:pt idx="97">
                  <c:v>131.6</c:v>
                </c:pt>
                <c:pt idx="98">
                  <c:v>130.19999999999999</c:v>
                </c:pt>
                <c:pt idx="99">
                  <c:v>141.19999999999999</c:v>
                </c:pt>
                <c:pt idx="100">
                  <c:v>137.19999999999999</c:v>
                </c:pt>
                <c:pt idx="101">
                  <c:v>128.80000000000001</c:v>
                </c:pt>
                <c:pt idx="102">
                  <c:v>131.4</c:v>
                </c:pt>
                <c:pt idx="103">
                  <c:v>136.6</c:v>
                </c:pt>
                <c:pt idx="104">
                  <c:v>147.19999999999999</c:v>
                </c:pt>
                <c:pt idx="105">
                  <c:v>137.6</c:v>
                </c:pt>
                <c:pt idx="106">
                  <c:v>143</c:v>
                </c:pt>
                <c:pt idx="107">
                  <c:v>133</c:v>
                </c:pt>
                <c:pt idx="108">
                  <c:v>128.19999999999999</c:v>
                </c:pt>
                <c:pt idx="109">
                  <c:v>131</c:v>
                </c:pt>
                <c:pt idx="110">
                  <c:v>123.6</c:v>
                </c:pt>
                <c:pt idx="111">
                  <c:v>123.4</c:v>
                </c:pt>
                <c:pt idx="112">
                  <c:v>120.4</c:v>
                </c:pt>
                <c:pt idx="113">
                  <c:v>112.4</c:v>
                </c:pt>
                <c:pt idx="114">
                  <c:v>121.4</c:v>
                </c:pt>
                <c:pt idx="115">
                  <c:v>115.8</c:v>
                </c:pt>
                <c:pt idx="116">
                  <c:v>125</c:v>
                </c:pt>
                <c:pt idx="117">
                  <c:v>124</c:v>
                </c:pt>
                <c:pt idx="118">
                  <c:v>122.8</c:v>
                </c:pt>
                <c:pt idx="119">
                  <c:v>105</c:v>
                </c:pt>
                <c:pt idx="120">
                  <c:v>102</c:v>
                </c:pt>
                <c:pt idx="121">
                  <c:v>103.6</c:v>
                </c:pt>
                <c:pt idx="122">
                  <c:v>117</c:v>
                </c:pt>
                <c:pt idx="123">
                  <c:v>103</c:v>
                </c:pt>
                <c:pt idx="124">
                  <c:v>105</c:v>
                </c:pt>
                <c:pt idx="125">
                  <c:v>103.4</c:v>
                </c:pt>
                <c:pt idx="126">
                  <c:v>108.4</c:v>
                </c:pt>
                <c:pt idx="127">
                  <c:v>114.8</c:v>
                </c:pt>
                <c:pt idx="128">
                  <c:v>102.8</c:v>
                </c:pt>
                <c:pt idx="129">
                  <c:v>108.8</c:v>
                </c:pt>
                <c:pt idx="130">
                  <c:v>121.6</c:v>
                </c:pt>
                <c:pt idx="131">
                  <c:v>116</c:v>
                </c:pt>
                <c:pt idx="132">
                  <c:v>108.8</c:v>
                </c:pt>
                <c:pt idx="133">
                  <c:v>113.6</c:v>
                </c:pt>
                <c:pt idx="134">
                  <c:v>108.6</c:v>
                </c:pt>
                <c:pt idx="135">
                  <c:v>120</c:v>
                </c:pt>
                <c:pt idx="136">
                  <c:v>115.6</c:v>
                </c:pt>
                <c:pt idx="137">
                  <c:v>107.6</c:v>
                </c:pt>
                <c:pt idx="138">
                  <c:v>110.8</c:v>
                </c:pt>
                <c:pt idx="139">
                  <c:v>107.2</c:v>
                </c:pt>
                <c:pt idx="140">
                  <c:v>106.6</c:v>
                </c:pt>
                <c:pt idx="141">
                  <c:v>107</c:v>
                </c:pt>
                <c:pt idx="142">
                  <c:v>112.6</c:v>
                </c:pt>
                <c:pt idx="143">
                  <c:v>114.6</c:v>
                </c:pt>
                <c:pt idx="144">
                  <c:v>99.8</c:v>
                </c:pt>
                <c:pt idx="145">
                  <c:v>107.2</c:v>
                </c:pt>
                <c:pt idx="146">
                  <c:v>108.2</c:v>
                </c:pt>
                <c:pt idx="147">
                  <c:v>107.8</c:v>
                </c:pt>
                <c:pt idx="148">
                  <c:v>112</c:v>
                </c:pt>
                <c:pt idx="149">
                  <c:v>104.6</c:v>
                </c:pt>
                <c:pt idx="150">
                  <c:v>107.8</c:v>
                </c:pt>
                <c:pt idx="151">
                  <c:v>116.6</c:v>
                </c:pt>
                <c:pt idx="152">
                  <c:v>117.4</c:v>
                </c:pt>
                <c:pt idx="153">
                  <c:v>115.2</c:v>
                </c:pt>
                <c:pt idx="154">
                  <c:v>114</c:v>
                </c:pt>
                <c:pt idx="155">
                  <c:v>112.2</c:v>
                </c:pt>
                <c:pt idx="156">
                  <c:v>104.6</c:v>
                </c:pt>
                <c:pt idx="157">
                  <c:v>105.4</c:v>
                </c:pt>
                <c:pt idx="158">
                  <c:v>90.8</c:v>
                </c:pt>
                <c:pt idx="159">
                  <c:v>100.8</c:v>
                </c:pt>
                <c:pt idx="160">
                  <c:v>102</c:v>
                </c:pt>
                <c:pt idx="161">
                  <c:v>106.8</c:v>
                </c:pt>
                <c:pt idx="162">
                  <c:v>102</c:v>
                </c:pt>
                <c:pt idx="163">
                  <c:v>107.6</c:v>
                </c:pt>
                <c:pt idx="164">
                  <c:v>100</c:v>
                </c:pt>
                <c:pt idx="165">
                  <c:v>99.4</c:v>
                </c:pt>
                <c:pt idx="166">
                  <c:v>106</c:v>
                </c:pt>
                <c:pt idx="167">
                  <c:v>106.8</c:v>
                </c:pt>
                <c:pt idx="168">
                  <c:v>106.8</c:v>
                </c:pt>
                <c:pt idx="169">
                  <c:v>115.8</c:v>
                </c:pt>
                <c:pt idx="170">
                  <c:v>119</c:v>
                </c:pt>
                <c:pt idx="171">
                  <c:v>124.8</c:v>
                </c:pt>
                <c:pt idx="172">
                  <c:v>127.2</c:v>
                </c:pt>
                <c:pt idx="173">
                  <c:v>119.8</c:v>
                </c:pt>
                <c:pt idx="174">
                  <c:v>123.6</c:v>
                </c:pt>
                <c:pt idx="175">
                  <c:v>123.2</c:v>
                </c:pt>
                <c:pt idx="176">
                  <c:v>105.2</c:v>
                </c:pt>
                <c:pt idx="177">
                  <c:v>107.8</c:v>
                </c:pt>
                <c:pt idx="178">
                  <c:v>123.4</c:v>
                </c:pt>
                <c:pt idx="179">
                  <c:v>111.4</c:v>
                </c:pt>
                <c:pt idx="180">
                  <c:v>110.2</c:v>
                </c:pt>
                <c:pt idx="181">
                  <c:v>109</c:v>
                </c:pt>
                <c:pt idx="182">
                  <c:v>105.6</c:v>
                </c:pt>
                <c:pt idx="183">
                  <c:v>111.6</c:v>
                </c:pt>
                <c:pt idx="184">
                  <c:v>104.8</c:v>
                </c:pt>
                <c:pt idx="185">
                  <c:v>96.6</c:v>
                </c:pt>
                <c:pt idx="186">
                  <c:v>100.8</c:v>
                </c:pt>
                <c:pt idx="187">
                  <c:v>94.2</c:v>
                </c:pt>
                <c:pt idx="188">
                  <c:v>90.8</c:v>
                </c:pt>
                <c:pt idx="189">
                  <c:v>77.8</c:v>
                </c:pt>
                <c:pt idx="190">
                  <c:v>63.4</c:v>
                </c:pt>
                <c:pt idx="191">
                  <c:v>63.6</c:v>
                </c:pt>
                <c:pt idx="192">
                  <c:v>90</c:v>
                </c:pt>
                <c:pt idx="193">
                  <c:v>81.8</c:v>
                </c:pt>
                <c:pt idx="194">
                  <c:v>64</c:v>
                </c:pt>
                <c:pt idx="195">
                  <c:v>83.4</c:v>
                </c:pt>
                <c:pt idx="196">
                  <c:v>65.400000000000006</c:v>
                </c:pt>
                <c:pt idx="197">
                  <c:v>69</c:v>
                </c:pt>
                <c:pt idx="198">
                  <c:v>78.8</c:v>
                </c:pt>
                <c:pt idx="199">
                  <c:v>66</c:v>
                </c:pt>
                <c:pt idx="200">
                  <c:v>45</c:v>
                </c:pt>
                <c:pt idx="201">
                  <c:v>57.8</c:v>
                </c:pt>
                <c:pt idx="202">
                  <c:v>72</c:v>
                </c:pt>
                <c:pt idx="203">
                  <c:v>76</c:v>
                </c:pt>
                <c:pt idx="204">
                  <c:v>73.2</c:v>
                </c:pt>
                <c:pt idx="205">
                  <c:v>70.2</c:v>
                </c:pt>
                <c:pt idx="206">
                  <c:v>53.8</c:v>
                </c:pt>
                <c:pt idx="207">
                  <c:v>63.6</c:v>
                </c:pt>
                <c:pt idx="208">
                  <c:v>54.8</c:v>
                </c:pt>
                <c:pt idx="209">
                  <c:v>60</c:v>
                </c:pt>
                <c:pt idx="210">
                  <c:v>52.8</c:v>
                </c:pt>
                <c:pt idx="211">
                  <c:v>66</c:v>
                </c:pt>
                <c:pt idx="212">
                  <c:v>68.599999999999994</c:v>
                </c:pt>
                <c:pt idx="213">
                  <c:v>73.2</c:v>
                </c:pt>
                <c:pt idx="214">
                  <c:v>56.4</c:v>
                </c:pt>
                <c:pt idx="215">
                  <c:v>61.8</c:v>
                </c:pt>
                <c:pt idx="216">
                  <c:v>75.599999999999994</c:v>
                </c:pt>
                <c:pt idx="217">
                  <c:v>70</c:v>
                </c:pt>
                <c:pt idx="218">
                  <c:v>69.400000000000006</c:v>
                </c:pt>
                <c:pt idx="219">
                  <c:v>47.6</c:v>
                </c:pt>
                <c:pt idx="220">
                  <c:v>83.8</c:v>
                </c:pt>
                <c:pt idx="221">
                  <c:v>75.400000000000006</c:v>
                </c:pt>
                <c:pt idx="222">
                  <c:v>90.4</c:v>
                </c:pt>
                <c:pt idx="223">
                  <c:v>94.4</c:v>
                </c:pt>
                <c:pt idx="224">
                  <c:v>91.4</c:v>
                </c:pt>
                <c:pt idx="225">
                  <c:v>97.2</c:v>
                </c:pt>
                <c:pt idx="226">
                  <c:v>96</c:v>
                </c:pt>
                <c:pt idx="227">
                  <c:v>81.599999999999994</c:v>
                </c:pt>
                <c:pt idx="228">
                  <c:v>78.400000000000006</c:v>
                </c:pt>
                <c:pt idx="229">
                  <c:v>71.8</c:v>
                </c:pt>
                <c:pt idx="230">
                  <c:v>78.599999999999994</c:v>
                </c:pt>
                <c:pt idx="231">
                  <c:v>94</c:v>
                </c:pt>
                <c:pt idx="232">
                  <c:v>80.8</c:v>
                </c:pt>
                <c:pt idx="233">
                  <c:v>84.2</c:v>
                </c:pt>
                <c:pt idx="234">
                  <c:v>84</c:v>
                </c:pt>
                <c:pt idx="235">
                  <c:v>79.400000000000006</c:v>
                </c:pt>
                <c:pt idx="236">
                  <c:v>73</c:v>
                </c:pt>
                <c:pt idx="237">
                  <c:v>74.8</c:v>
                </c:pt>
                <c:pt idx="238">
                  <c:v>65.599999999999994</c:v>
                </c:pt>
                <c:pt idx="239">
                  <c:v>66.2</c:v>
                </c:pt>
                <c:pt idx="240">
                  <c:v>71.599999999999994</c:v>
                </c:pt>
                <c:pt idx="241">
                  <c:v>63</c:v>
                </c:pt>
                <c:pt idx="242">
                  <c:v>75.400000000000006</c:v>
                </c:pt>
                <c:pt idx="243">
                  <c:v>73.599999999999994</c:v>
                </c:pt>
                <c:pt idx="244">
                  <c:v>73</c:v>
                </c:pt>
                <c:pt idx="245">
                  <c:v>65.599999999999994</c:v>
                </c:pt>
                <c:pt idx="246">
                  <c:v>72.2</c:v>
                </c:pt>
                <c:pt idx="247">
                  <c:v>65</c:v>
                </c:pt>
                <c:pt idx="248">
                  <c:v>66.400000000000006</c:v>
                </c:pt>
                <c:pt idx="249">
                  <c:v>65.8</c:v>
                </c:pt>
                <c:pt idx="250">
                  <c:v>63.4</c:v>
                </c:pt>
                <c:pt idx="251">
                  <c:v>63</c:v>
                </c:pt>
                <c:pt idx="252">
                  <c:v>59.6</c:v>
                </c:pt>
                <c:pt idx="253">
                  <c:v>67.599999999999994</c:v>
                </c:pt>
                <c:pt idx="254">
                  <c:v>67.2</c:v>
                </c:pt>
                <c:pt idx="255">
                  <c:v>71.8</c:v>
                </c:pt>
                <c:pt idx="256">
                  <c:v>68.400000000000006</c:v>
                </c:pt>
                <c:pt idx="257">
                  <c:v>64.599999999999994</c:v>
                </c:pt>
                <c:pt idx="258">
                  <c:v>61.6</c:v>
                </c:pt>
                <c:pt idx="259">
                  <c:v>61.6</c:v>
                </c:pt>
                <c:pt idx="260">
                  <c:v>59</c:v>
                </c:pt>
                <c:pt idx="261">
                  <c:v>60.8</c:v>
                </c:pt>
                <c:pt idx="262">
                  <c:v>61.8</c:v>
                </c:pt>
                <c:pt idx="263">
                  <c:v>66.2</c:v>
                </c:pt>
                <c:pt idx="264">
                  <c:v>59.8</c:v>
                </c:pt>
                <c:pt idx="265">
                  <c:v>62.2</c:v>
                </c:pt>
                <c:pt idx="266">
                  <c:v>68.8</c:v>
                </c:pt>
                <c:pt idx="267">
                  <c:v>66.599999999999994</c:v>
                </c:pt>
                <c:pt idx="268">
                  <c:v>54.8</c:v>
                </c:pt>
                <c:pt idx="269">
                  <c:v>52.6</c:v>
                </c:pt>
                <c:pt idx="270">
                  <c:v>46.2</c:v>
                </c:pt>
                <c:pt idx="271">
                  <c:v>44.6</c:v>
                </c:pt>
                <c:pt idx="272">
                  <c:v>52.4</c:v>
                </c:pt>
                <c:pt idx="273">
                  <c:v>39.6</c:v>
                </c:pt>
                <c:pt idx="274">
                  <c:v>49</c:v>
                </c:pt>
                <c:pt idx="275">
                  <c:v>41.6</c:v>
                </c:pt>
                <c:pt idx="276">
                  <c:v>45.8</c:v>
                </c:pt>
                <c:pt idx="277">
                  <c:v>45</c:v>
                </c:pt>
                <c:pt idx="278">
                  <c:v>43.2</c:v>
                </c:pt>
                <c:pt idx="279">
                  <c:v>48</c:v>
                </c:pt>
                <c:pt idx="280">
                  <c:v>42.8</c:v>
                </c:pt>
                <c:pt idx="281">
                  <c:v>43.2</c:v>
                </c:pt>
                <c:pt idx="282">
                  <c:v>37.200000000000003</c:v>
                </c:pt>
                <c:pt idx="283">
                  <c:v>35.4</c:v>
                </c:pt>
                <c:pt idx="284">
                  <c:v>35</c:v>
                </c:pt>
                <c:pt idx="285">
                  <c:v>32.6</c:v>
                </c:pt>
                <c:pt idx="286">
                  <c:v>27.6</c:v>
                </c:pt>
                <c:pt idx="287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5136"/>
        <c:axId val="213814384"/>
      </c:scatterChart>
      <c:valAx>
        <c:axId val="2138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4384"/>
        <c:crosses val="autoZero"/>
        <c:crossBetween val="midCat"/>
      </c:valAx>
      <c:valAx>
        <c:axId val="2138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'L139-0105'!$G$1</c:f>
              <c:strCache>
                <c:ptCount val="1"/>
                <c:pt idx="0">
                  <c:v>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'L139-0105'!$B$2:$B$289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'L139-0105'!$G$2:$G$289</c:f>
              <c:numCache>
                <c:formatCode>General</c:formatCode>
                <c:ptCount val="288"/>
                <c:pt idx="0">
                  <c:v>30.4</c:v>
                </c:pt>
                <c:pt idx="1">
                  <c:v>26.2</c:v>
                </c:pt>
                <c:pt idx="2">
                  <c:v>33.200000000000003</c:v>
                </c:pt>
                <c:pt idx="3">
                  <c:v>27.4</c:v>
                </c:pt>
                <c:pt idx="4">
                  <c:v>25.8</c:v>
                </c:pt>
                <c:pt idx="5">
                  <c:v>26.8</c:v>
                </c:pt>
                <c:pt idx="6">
                  <c:v>25.2</c:v>
                </c:pt>
                <c:pt idx="7">
                  <c:v>20.6</c:v>
                </c:pt>
                <c:pt idx="8">
                  <c:v>31.6</c:v>
                </c:pt>
                <c:pt idx="9">
                  <c:v>26.8</c:v>
                </c:pt>
                <c:pt idx="10">
                  <c:v>20.2</c:v>
                </c:pt>
                <c:pt idx="11">
                  <c:v>20.2</c:v>
                </c:pt>
                <c:pt idx="12">
                  <c:v>21.6</c:v>
                </c:pt>
                <c:pt idx="13">
                  <c:v>20.8</c:v>
                </c:pt>
                <c:pt idx="14">
                  <c:v>20.399999999999999</c:v>
                </c:pt>
                <c:pt idx="15">
                  <c:v>18</c:v>
                </c:pt>
                <c:pt idx="16">
                  <c:v>23.4</c:v>
                </c:pt>
                <c:pt idx="17">
                  <c:v>14.2</c:v>
                </c:pt>
                <c:pt idx="18">
                  <c:v>17.600000000000001</c:v>
                </c:pt>
                <c:pt idx="19">
                  <c:v>17.399999999999999</c:v>
                </c:pt>
                <c:pt idx="20">
                  <c:v>16.600000000000001</c:v>
                </c:pt>
                <c:pt idx="21">
                  <c:v>18.399999999999999</c:v>
                </c:pt>
                <c:pt idx="22">
                  <c:v>14.2</c:v>
                </c:pt>
                <c:pt idx="23">
                  <c:v>15.2</c:v>
                </c:pt>
                <c:pt idx="24">
                  <c:v>17</c:v>
                </c:pt>
                <c:pt idx="25">
                  <c:v>17.2</c:v>
                </c:pt>
                <c:pt idx="26">
                  <c:v>17</c:v>
                </c:pt>
                <c:pt idx="27">
                  <c:v>13.4</c:v>
                </c:pt>
                <c:pt idx="28">
                  <c:v>13.8</c:v>
                </c:pt>
                <c:pt idx="29">
                  <c:v>12.8</c:v>
                </c:pt>
                <c:pt idx="30">
                  <c:v>16</c:v>
                </c:pt>
                <c:pt idx="31">
                  <c:v>19.399999999999999</c:v>
                </c:pt>
                <c:pt idx="32">
                  <c:v>19.399999999999999</c:v>
                </c:pt>
                <c:pt idx="33">
                  <c:v>15.4</c:v>
                </c:pt>
                <c:pt idx="34">
                  <c:v>13</c:v>
                </c:pt>
                <c:pt idx="35">
                  <c:v>10.6</c:v>
                </c:pt>
                <c:pt idx="36">
                  <c:v>15.8</c:v>
                </c:pt>
                <c:pt idx="37">
                  <c:v>13.2</c:v>
                </c:pt>
                <c:pt idx="38">
                  <c:v>15.8</c:v>
                </c:pt>
                <c:pt idx="39">
                  <c:v>12</c:v>
                </c:pt>
                <c:pt idx="40">
                  <c:v>13.2</c:v>
                </c:pt>
                <c:pt idx="41">
                  <c:v>15.4</c:v>
                </c:pt>
                <c:pt idx="42">
                  <c:v>16.399999999999999</c:v>
                </c:pt>
                <c:pt idx="43">
                  <c:v>17.600000000000001</c:v>
                </c:pt>
                <c:pt idx="44">
                  <c:v>18.8</c:v>
                </c:pt>
                <c:pt idx="45">
                  <c:v>18.2</c:v>
                </c:pt>
                <c:pt idx="46">
                  <c:v>17.399999999999999</c:v>
                </c:pt>
                <c:pt idx="47">
                  <c:v>16</c:v>
                </c:pt>
                <c:pt idx="48">
                  <c:v>17.2</c:v>
                </c:pt>
                <c:pt idx="49">
                  <c:v>18.2</c:v>
                </c:pt>
                <c:pt idx="50">
                  <c:v>20.6</c:v>
                </c:pt>
                <c:pt idx="51">
                  <c:v>21.8</c:v>
                </c:pt>
                <c:pt idx="52">
                  <c:v>26.2</c:v>
                </c:pt>
                <c:pt idx="53">
                  <c:v>28.4</c:v>
                </c:pt>
                <c:pt idx="54">
                  <c:v>33.4</c:v>
                </c:pt>
                <c:pt idx="55">
                  <c:v>36.799999999999997</c:v>
                </c:pt>
                <c:pt idx="56">
                  <c:v>40.799999999999997</c:v>
                </c:pt>
                <c:pt idx="57">
                  <c:v>41.8</c:v>
                </c:pt>
                <c:pt idx="58">
                  <c:v>38</c:v>
                </c:pt>
                <c:pt idx="59">
                  <c:v>37.799999999999997</c:v>
                </c:pt>
                <c:pt idx="60">
                  <c:v>33.4</c:v>
                </c:pt>
                <c:pt idx="61">
                  <c:v>43.6</c:v>
                </c:pt>
                <c:pt idx="62">
                  <c:v>46</c:v>
                </c:pt>
                <c:pt idx="63">
                  <c:v>45.6</c:v>
                </c:pt>
                <c:pt idx="64">
                  <c:v>54.6</c:v>
                </c:pt>
                <c:pt idx="65">
                  <c:v>64.8</c:v>
                </c:pt>
                <c:pt idx="66">
                  <c:v>64</c:v>
                </c:pt>
                <c:pt idx="67">
                  <c:v>63</c:v>
                </c:pt>
                <c:pt idx="68">
                  <c:v>98.2</c:v>
                </c:pt>
                <c:pt idx="69">
                  <c:v>93.6</c:v>
                </c:pt>
                <c:pt idx="70">
                  <c:v>62.6</c:v>
                </c:pt>
                <c:pt idx="71">
                  <c:v>101.4</c:v>
                </c:pt>
                <c:pt idx="72">
                  <c:v>87.6</c:v>
                </c:pt>
                <c:pt idx="73">
                  <c:v>101.6</c:v>
                </c:pt>
                <c:pt idx="74">
                  <c:v>104.8</c:v>
                </c:pt>
                <c:pt idx="75">
                  <c:v>115.2</c:v>
                </c:pt>
                <c:pt idx="76">
                  <c:v>126.6</c:v>
                </c:pt>
                <c:pt idx="77">
                  <c:v>132.19999999999999</c:v>
                </c:pt>
                <c:pt idx="78">
                  <c:v>135</c:v>
                </c:pt>
                <c:pt idx="79">
                  <c:v>140.4</c:v>
                </c:pt>
                <c:pt idx="80">
                  <c:v>139.4</c:v>
                </c:pt>
                <c:pt idx="81">
                  <c:v>129.6</c:v>
                </c:pt>
                <c:pt idx="82">
                  <c:v>130.4</c:v>
                </c:pt>
                <c:pt idx="83">
                  <c:v>130.6</c:v>
                </c:pt>
                <c:pt idx="84">
                  <c:v>116.6</c:v>
                </c:pt>
                <c:pt idx="85">
                  <c:v>123</c:v>
                </c:pt>
                <c:pt idx="86">
                  <c:v>124.6</c:v>
                </c:pt>
                <c:pt idx="87">
                  <c:v>129.80000000000001</c:v>
                </c:pt>
                <c:pt idx="88">
                  <c:v>132.19999999999999</c:v>
                </c:pt>
                <c:pt idx="89">
                  <c:v>128.6</c:v>
                </c:pt>
                <c:pt idx="90">
                  <c:v>137.6</c:v>
                </c:pt>
                <c:pt idx="91">
                  <c:v>138</c:v>
                </c:pt>
                <c:pt idx="92">
                  <c:v>146.80000000000001</c:v>
                </c:pt>
                <c:pt idx="93">
                  <c:v>142.4</c:v>
                </c:pt>
                <c:pt idx="94">
                  <c:v>145.80000000000001</c:v>
                </c:pt>
                <c:pt idx="95">
                  <c:v>141</c:v>
                </c:pt>
                <c:pt idx="96">
                  <c:v>135</c:v>
                </c:pt>
                <c:pt idx="97">
                  <c:v>131.6</c:v>
                </c:pt>
                <c:pt idx="98">
                  <c:v>130.19999999999999</c:v>
                </c:pt>
                <c:pt idx="99">
                  <c:v>141.19999999999999</c:v>
                </c:pt>
                <c:pt idx="100">
                  <c:v>137.19999999999999</c:v>
                </c:pt>
                <c:pt idx="101">
                  <c:v>128.80000000000001</c:v>
                </c:pt>
                <c:pt idx="102">
                  <c:v>131.4</c:v>
                </c:pt>
                <c:pt idx="103">
                  <c:v>136.6</c:v>
                </c:pt>
                <c:pt idx="104">
                  <c:v>147.19999999999999</c:v>
                </c:pt>
                <c:pt idx="105">
                  <c:v>137.6</c:v>
                </c:pt>
                <c:pt idx="106">
                  <c:v>143</c:v>
                </c:pt>
                <c:pt idx="107">
                  <c:v>133</c:v>
                </c:pt>
                <c:pt idx="108">
                  <c:v>128.19999999999999</c:v>
                </c:pt>
                <c:pt idx="109">
                  <c:v>131</c:v>
                </c:pt>
                <c:pt idx="110">
                  <c:v>123.6</c:v>
                </c:pt>
                <c:pt idx="111">
                  <c:v>123.4</c:v>
                </c:pt>
                <c:pt idx="112">
                  <c:v>120.4</c:v>
                </c:pt>
                <c:pt idx="113">
                  <c:v>112.4</c:v>
                </c:pt>
                <c:pt idx="114">
                  <c:v>121.4</c:v>
                </c:pt>
                <c:pt idx="115">
                  <c:v>115.8</c:v>
                </c:pt>
                <c:pt idx="116">
                  <c:v>125</c:v>
                </c:pt>
                <c:pt idx="117">
                  <c:v>124</c:v>
                </c:pt>
                <c:pt idx="118">
                  <c:v>122.8</c:v>
                </c:pt>
                <c:pt idx="119">
                  <c:v>105</c:v>
                </c:pt>
                <c:pt idx="120">
                  <c:v>102</c:v>
                </c:pt>
                <c:pt idx="121">
                  <c:v>103.6</c:v>
                </c:pt>
                <c:pt idx="122">
                  <c:v>117</c:v>
                </c:pt>
                <c:pt idx="123">
                  <c:v>103</c:v>
                </c:pt>
                <c:pt idx="124">
                  <c:v>105</c:v>
                </c:pt>
                <c:pt idx="125">
                  <c:v>103.4</c:v>
                </c:pt>
                <c:pt idx="126">
                  <c:v>108.4</c:v>
                </c:pt>
                <c:pt idx="127">
                  <c:v>114.8</c:v>
                </c:pt>
                <c:pt idx="128">
                  <c:v>102.8</c:v>
                </c:pt>
                <c:pt idx="129">
                  <c:v>108.8</c:v>
                </c:pt>
                <c:pt idx="130">
                  <c:v>121.6</c:v>
                </c:pt>
                <c:pt idx="131">
                  <c:v>116</c:v>
                </c:pt>
                <c:pt idx="132">
                  <c:v>108.8</c:v>
                </c:pt>
                <c:pt idx="133">
                  <c:v>113.6</c:v>
                </c:pt>
                <c:pt idx="134">
                  <c:v>108.6</c:v>
                </c:pt>
                <c:pt idx="135">
                  <c:v>120</c:v>
                </c:pt>
                <c:pt idx="136">
                  <c:v>115.6</c:v>
                </c:pt>
                <c:pt idx="137">
                  <c:v>107.6</c:v>
                </c:pt>
                <c:pt idx="138">
                  <c:v>110.8</c:v>
                </c:pt>
                <c:pt idx="139">
                  <c:v>107.2</c:v>
                </c:pt>
                <c:pt idx="140">
                  <c:v>106.6</c:v>
                </c:pt>
                <c:pt idx="141">
                  <c:v>107</c:v>
                </c:pt>
                <c:pt idx="142">
                  <c:v>112.6</c:v>
                </c:pt>
                <c:pt idx="143">
                  <c:v>114.6</c:v>
                </c:pt>
                <c:pt idx="144">
                  <c:v>99.8</c:v>
                </c:pt>
                <c:pt idx="145">
                  <c:v>107.2</c:v>
                </c:pt>
                <c:pt idx="146">
                  <c:v>108.2</c:v>
                </c:pt>
                <c:pt idx="147">
                  <c:v>107.8</c:v>
                </c:pt>
                <c:pt idx="148">
                  <c:v>112</c:v>
                </c:pt>
                <c:pt idx="149">
                  <c:v>104.6</c:v>
                </c:pt>
                <c:pt idx="150">
                  <c:v>107.8</c:v>
                </c:pt>
                <c:pt idx="151">
                  <c:v>116.6</c:v>
                </c:pt>
                <c:pt idx="152">
                  <c:v>117.4</c:v>
                </c:pt>
                <c:pt idx="153">
                  <c:v>115.2</c:v>
                </c:pt>
                <c:pt idx="154">
                  <c:v>114</c:v>
                </c:pt>
                <c:pt idx="155">
                  <c:v>112.2</c:v>
                </c:pt>
                <c:pt idx="156">
                  <c:v>104.6</c:v>
                </c:pt>
                <c:pt idx="157">
                  <c:v>105.4</c:v>
                </c:pt>
                <c:pt idx="158">
                  <c:v>90.8</c:v>
                </c:pt>
                <c:pt idx="159">
                  <c:v>100.8</c:v>
                </c:pt>
                <c:pt idx="160">
                  <c:v>102</c:v>
                </c:pt>
                <c:pt idx="161">
                  <c:v>106.8</c:v>
                </c:pt>
                <c:pt idx="162">
                  <c:v>102</c:v>
                </c:pt>
                <c:pt idx="163">
                  <c:v>107.6</c:v>
                </c:pt>
                <c:pt idx="164">
                  <c:v>100</c:v>
                </c:pt>
                <c:pt idx="165">
                  <c:v>99.4</c:v>
                </c:pt>
                <c:pt idx="166">
                  <c:v>106</c:v>
                </c:pt>
                <c:pt idx="167">
                  <c:v>106.8</c:v>
                </c:pt>
                <c:pt idx="168">
                  <c:v>106.8</c:v>
                </c:pt>
                <c:pt idx="169">
                  <c:v>115.8</c:v>
                </c:pt>
                <c:pt idx="170">
                  <c:v>119</c:v>
                </c:pt>
                <c:pt idx="171">
                  <c:v>124.8</c:v>
                </c:pt>
                <c:pt idx="172">
                  <c:v>127.2</c:v>
                </c:pt>
                <c:pt idx="173">
                  <c:v>119.8</c:v>
                </c:pt>
                <c:pt idx="174">
                  <c:v>123.6</c:v>
                </c:pt>
                <c:pt idx="175">
                  <c:v>123.2</c:v>
                </c:pt>
                <c:pt idx="176">
                  <c:v>105.2</c:v>
                </c:pt>
                <c:pt idx="177">
                  <c:v>107.8</c:v>
                </c:pt>
                <c:pt idx="178">
                  <c:v>123.4</c:v>
                </c:pt>
                <c:pt idx="179">
                  <c:v>111.4</c:v>
                </c:pt>
                <c:pt idx="180">
                  <c:v>110.2</c:v>
                </c:pt>
                <c:pt idx="181">
                  <c:v>109</c:v>
                </c:pt>
                <c:pt idx="182">
                  <c:v>105.6</c:v>
                </c:pt>
                <c:pt idx="183">
                  <c:v>111.6</c:v>
                </c:pt>
                <c:pt idx="184">
                  <c:v>104.8</c:v>
                </c:pt>
                <c:pt idx="185">
                  <c:v>96.6</c:v>
                </c:pt>
                <c:pt idx="186">
                  <c:v>100.8</c:v>
                </c:pt>
                <c:pt idx="187">
                  <c:v>94.2</c:v>
                </c:pt>
                <c:pt idx="188">
                  <c:v>90.8</c:v>
                </c:pt>
                <c:pt idx="189">
                  <c:v>77.8</c:v>
                </c:pt>
                <c:pt idx="190">
                  <c:v>63.4</c:v>
                </c:pt>
                <c:pt idx="191">
                  <c:v>63.6</c:v>
                </c:pt>
                <c:pt idx="192">
                  <c:v>90</c:v>
                </c:pt>
                <c:pt idx="193">
                  <c:v>81.8</c:v>
                </c:pt>
                <c:pt idx="194">
                  <c:v>64</c:v>
                </c:pt>
                <c:pt idx="195">
                  <c:v>83.4</c:v>
                </c:pt>
                <c:pt idx="196">
                  <c:v>65.400000000000006</c:v>
                </c:pt>
                <c:pt idx="197">
                  <c:v>69</c:v>
                </c:pt>
                <c:pt idx="198">
                  <c:v>78.8</c:v>
                </c:pt>
                <c:pt idx="199">
                  <c:v>66</c:v>
                </c:pt>
                <c:pt idx="200">
                  <c:v>45</c:v>
                </c:pt>
                <c:pt idx="201">
                  <c:v>57.8</c:v>
                </c:pt>
                <c:pt idx="202">
                  <c:v>72</c:v>
                </c:pt>
                <c:pt idx="203">
                  <c:v>76</c:v>
                </c:pt>
                <c:pt idx="204">
                  <c:v>73.2</c:v>
                </c:pt>
                <c:pt idx="205">
                  <c:v>70.2</c:v>
                </c:pt>
                <c:pt idx="206">
                  <c:v>53.8</c:v>
                </c:pt>
                <c:pt idx="207">
                  <c:v>63.6</c:v>
                </c:pt>
                <c:pt idx="208">
                  <c:v>54.8</c:v>
                </c:pt>
                <c:pt idx="209">
                  <c:v>60</c:v>
                </c:pt>
                <c:pt idx="210">
                  <c:v>52.8</c:v>
                </c:pt>
                <c:pt idx="211">
                  <c:v>66</c:v>
                </c:pt>
                <c:pt idx="212">
                  <c:v>68.599999999999994</c:v>
                </c:pt>
                <c:pt idx="213">
                  <c:v>73.2</c:v>
                </c:pt>
                <c:pt idx="214">
                  <c:v>56.4</c:v>
                </c:pt>
                <c:pt idx="215">
                  <c:v>61.8</c:v>
                </c:pt>
                <c:pt idx="216">
                  <c:v>75.599999999999994</c:v>
                </c:pt>
                <c:pt idx="217">
                  <c:v>70</c:v>
                </c:pt>
                <c:pt idx="218">
                  <c:v>69.400000000000006</c:v>
                </c:pt>
                <c:pt idx="219">
                  <c:v>47.6</c:v>
                </c:pt>
                <c:pt idx="220">
                  <c:v>83.8</c:v>
                </c:pt>
                <c:pt idx="221">
                  <c:v>75.400000000000006</c:v>
                </c:pt>
                <c:pt idx="222">
                  <c:v>90.4</c:v>
                </c:pt>
                <c:pt idx="223">
                  <c:v>94.4</c:v>
                </c:pt>
                <c:pt idx="224">
                  <c:v>91.4</c:v>
                </c:pt>
                <c:pt idx="225">
                  <c:v>97.2</c:v>
                </c:pt>
                <c:pt idx="226">
                  <c:v>96</c:v>
                </c:pt>
                <c:pt idx="227">
                  <c:v>81.599999999999994</c:v>
                </c:pt>
                <c:pt idx="228">
                  <c:v>78.400000000000006</c:v>
                </c:pt>
                <c:pt idx="229">
                  <c:v>71.8</c:v>
                </c:pt>
                <c:pt idx="230">
                  <c:v>78.599999999999994</c:v>
                </c:pt>
                <c:pt idx="231">
                  <c:v>94</c:v>
                </c:pt>
                <c:pt idx="232">
                  <c:v>80.8</c:v>
                </c:pt>
                <c:pt idx="233">
                  <c:v>84.2</c:v>
                </c:pt>
                <c:pt idx="234">
                  <c:v>84</c:v>
                </c:pt>
                <c:pt idx="235">
                  <c:v>79.400000000000006</c:v>
                </c:pt>
                <c:pt idx="236">
                  <c:v>73</c:v>
                </c:pt>
                <c:pt idx="237">
                  <c:v>74.8</c:v>
                </c:pt>
                <c:pt idx="238">
                  <c:v>65.599999999999994</c:v>
                </c:pt>
                <c:pt idx="239">
                  <c:v>66.2</c:v>
                </c:pt>
                <c:pt idx="240">
                  <c:v>71.599999999999994</c:v>
                </c:pt>
                <c:pt idx="241">
                  <c:v>63</c:v>
                </c:pt>
                <c:pt idx="242">
                  <c:v>75.400000000000006</c:v>
                </c:pt>
                <c:pt idx="243">
                  <c:v>73.599999999999994</c:v>
                </c:pt>
                <c:pt idx="244">
                  <c:v>73</c:v>
                </c:pt>
                <c:pt idx="245">
                  <c:v>65.599999999999994</c:v>
                </c:pt>
                <c:pt idx="246">
                  <c:v>72.2</c:v>
                </c:pt>
                <c:pt idx="247">
                  <c:v>65</c:v>
                </c:pt>
                <c:pt idx="248">
                  <c:v>66.400000000000006</c:v>
                </c:pt>
                <c:pt idx="249">
                  <c:v>65.8</c:v>
                </c:pt>
                <c:pt idx="250">
                  <c:v>63.4</c:v>
                </c:pt>
                <c:pt idx="251">
                  <c:v>63</c:v>
                </c:pt>
                <c:pt idx="252">
                  <c:v>59.6</c:v>
                </c:pt>
                <c:pt idx="253">
                  <c:v>67.599999999999994</c:v>
                </c:pt>
                <c:pt idx="254">
                  <c:v>67.2</c:v>
                </c:pt>
                <c:pt idx="255">
                  <c:v>71.8</c:v>
                </c:pt>
                <c:pt idx="256">
                  <c:v>68.400000000000006</c:v>
                </c:pt>
                <c:pt idx="257">
                  <c:v>64.599999999999994</c:v>
                </c:pt>
                <c:pt idx="258">
                  <c:v>61.6</c:v>
                </c:pt>
                <c:pt idx="259">
                  <c:v>61.6</c:v>
                </c:pt>
                <c:pt idx="260">
                  <c:v>59</c:v>
                </c:pt>
                <c:pt idx="261">
                  <c:v>60.8</c:v>
                </c:pt>
                <c:pt idx="262">
                  <c:v>61.8</c:v>
                </c:pt>
                <c:pt idx="263">
                  <c:v>66.2</c:v>
                </c:pt>
                <c:pt idx="264">
                  <c:v>59.8</c:v>
                </c:pt>
                <c:pt idx="265">
                  <c:v>62.2</c:v>
                </c:pt>
                <c:pt idx="266">
                  <c:v>68.8</c:v>
                </c:pt>
                <c:pt idx="267">
                  <c:v>66.599999999999994</c:v>
                </c:pt>
                <c:pt idx="268">
                  <c:v>54.8</c:v>
                </c:pt>
                <c:pt idx="269">
                  <c:v>52.6</c:v>
                </c:pt>
                <c:pt idx="270">
                  <c:v>46.2</c:v>
                </c:pt>
                <c:pt idx="271">
                  <c:v>44.6</c:v>
                </c:pt>
                <c:pt idx="272">
                  <c:v>52.4</c:v>
                </c:pt>
                <c:pt idx="273">
                  <c:v>39.6</c:v>
                </c:pt>
                <c:pt idx="274">
                  <c:v>49</c:v>
                </c:pt>
                <c:pt idx="275">
                  <c:v>41.6</c:v>
                </c:pt>
                <c:pt idx="276">
                  <c:v>45.8</c:v>
                </c:pt>
                <c:pt idx="277">
                  <c:v>45</c:v>
                </c:pt>
                <c:pt idx="278">
                  <c:v>43.2</c:v>
                </c:pt>
                <c:pt idx="279">
                  <c:v>48</c:v>
                </c:pt>
                <c:pt idx="280">
                  <c:v>42.8</c:v>
                </c:pt>
                <c:pt idx="281">
                  <c:v>43.2</c:v>
                </c:pt>
                <c:pt idx="282">
                  <c:v>37.200000000000003</c:v>
                </c:pt>
                <c:pt idx="283">
                  <c:v>35.4</c:v>
                </c:pt>
                <c:pt idx="284">
                  <c:v>35</c:v>
                </c:pt>
                <c:pt idx="285">
                  <c:v>32.6</c:v>
                </c:pt>
                <c:pt idx="286">
                  <c:v>27.6</c:v>
                </c:pt>
                <c:pt idx="287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v>mph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'L139-0105'!$E$2:$E$289</c:f>
              <c:numCache>
                <c:formatCode>General</c:formatCode>
                <c:ptCount val="288"/>
                <c:pt idx="0">
                  <c:v>68.400000000000006</c:v>
                </c:pt>
                <c:pt idx="1">
                  <c:v>69.2</c:v>
                </c:pt>
                <c:pt idx="2">
                  <c:v>68.2</c:v>
                </c:pt>
                <c:pt idx="3">
                  <c:v>68</c:v>
                </c:pt>
                <c:pt idx="4">
                  <c:v>69.8</c:v>
                </c:pt>
                <c:pt idx="5">
                  <c:v>68.2</c:v>
                </c:pt>
                <c:pt idx="6">
                  <c:v>68</c:v>
                </c:pt>
                <c:pt idx="7">
                  <c:v>67.400000000000006</c:v>
                </c:pt>
                <c:pt idx="8">
                  <c:v>69.400000000000006</c:v>
                </c:pt>
                <c:pt idx="9">
                  <c:v>68.8</c:v>
                </c:pt>
                <c:pt idx="10">
                  <c:v>67.2</c:v>
                </c:pt>
                <c:pt idx="11">
                  <c:v>68.599999999999994</c:v>
                </c:pt>
                <c:pt idx="12">
                  <c:v>69.2</c:v>
                </c:pt>
                <c:pt idx="13">
                  <c:v>68</c:v>
                </c:pt>
                <c:pt idx="14">
                  <c:v>68.599999999999994</c:v>
                </c:pt>
                <c:pt idx="15">
                  <c:v>66.2</c:v>
                </c:pt>
                <c:pt idx="16">
                  <c:v>65.2</c:v>
                </c:pt>
                <c:pt idx="17">
                  <c:v>68.8</c:v>
                </c:pt>
                <c:pt idx="18">
                  <c:v>68.599999999999994</c:v>
                </c:pt>
                <c:pt idx="19">
                  <c:v>68.599999999999994</c:v>
                </c:pt>
                <c:pt idx="20">
                  <c:v>66.8</c:v>
                </c:pt>
                <c:pt idx="21">
                  <c:v>68.2</c:v>
                </c:pt>
                <c:pt idx="22">
                  <c:v>67.8</c:v>
                </c:pt>
                <c:pt idx="23">
                  <c:v>68.400000000000006</c:v>
                </c:pt>
                <c:pt idx="24">
                  <c:v>70.2</c:v>
                </c:pt>
                <c:pt idx="25">
                  <c:v>68.8</c:v>
                </c:pt>
                <c:pt idx="26">
                  <c:v>68.599999999999994</c:v>
                </c:pt>
                <c:pt idx="27">
                  <c:v>67.8</c:v>
                </c:pt>
                <c:pt idx="28">
                  <c:v>67.8</c:v>
                </c:pt>
                <c:pt idx="29">
                  <c:v>69.8</c:v>
                </c:pt>
                <c:pt idx="30">
                  <c:v>68.599999999999994</c:v>
                </c:pt>
                <c:pt idx="31">
                  <c:v>67.8</c:v>
                </c:pt>
                <c:pt idx="32">
                  <c:v>69.8</c:v>
                </c:pt>
                <c:pt idx="33">
                  <c:v>69.2</c:v>
                </c:pt>
                <c:pt idx="34">
                  <c:v>70.400000000000006</c:v>
                </c:pt>
                <c:pt idx="35">
                  <c:v>67.2</c:v>
                </c:pt>
                <c:pt idx="36">
                  <c:v>68</c:v>
                </c:pt>
                <c:pt idx="37">
                  <c:v>69.8</c:v>
                </c:pt>
                <c:pt idx="38">
                  <c:v>68.8</c:v>
                </c:pt>
                <c:pt idx="39">
                  <c:v>67.400000000000006</c:v>
                </c:pt>
                <c:pt idx="40">
                  <c:v>67.8</c:v>
                </c:pt>
                <c:pt idx="41">
                  <c:v>71.8</c:v>
                </c:pt>
                <c:pt idx="42">
                  <c:v>69.8</c:v>
                </c:pt>
                <c:pt idx="43">
                  <c:v>68.599999999999994</c:v>
                </c:pt>
                <c:pt idx="44">
                  <c:v>70.2</c:v>
                </c:pt>
                <c:pt idx="45">
                  <c:v>71.599999999999994</c:v>
                </c:pt>
                <c:pt idx="46">
                  <c:v>69.400000000000006</c:v>
                </c:pt>
                <c:pt idx="47">
                  <c:v>70</c:v>
                </c:pt>
                <c:pt idx="48">
                  <c:v>68</c:v>
                </c:pt>
                <c:pt idx="49">
                  <c:v>68.599999999999994</c:v>
                </c:pt>
                <c:pt idx="50">
                  <c:v>69.2</c:v>
                </c:pt>
                <c:pt idx="51">
                  <c:v>71</c:v>
                </c:pt>
                <c:pt idx="52">
                  <c:v>69.400000000000006</c:v>
                </c:pt>
                <c:pt idx="53">
                  <c:v>69.2</c:v>
                </c:pt>
                <c:pt idx="54">
                  <c:v>70.400000000000006</c:v>
                </c:pt>
                <c:pt idx="55">
                  <c:v>70.400000000000006</c:v>
                </c:pt>
                <c:pt idx="56">
                  <c:v>69</c:v>
                </c:pt>
                <c:pt idx="57">
                  <c:v>70.8</c:v>
                </c:pt>
                <c:pt idx="58">
                  <c:v>70.599999999999994</c:v>
                </c:pt>
                <c:pt idx="59">
                  <c:v>70.8</c:v>
                </c:pt>
                <c:pt idx="60">
                  <c:v>71</c:v>
                </c:pt>
                <c:pt idx="61">
                  <c:v>71.2</c:v>
                </c:pt>
                <c:pt idx="62">
                  <c:v>69.8</c:v>
                </c:pt>
                <c:pt idx="63">
                  <c:v>68.400000000000006</c:v>
                </c:pt>
                <c:pt idx="64">
                  <c:v>70</c:v>
                </c:pt>
                <c:pt idx="65">
                  <c:v>70.400000000000006</c:v>
                </c:pt>
                <c:pt idx="66">
                  <c:v>69.400000000000006</c:v>
                </c:pt>
                <c:pt idx="67">
                  <c:v>68.599999999999994</c:v>
                </c:pt>
                <c:pt idx="68">
                  <c:v>68.8</c:v>
                </c:pt>
                <c:pt idx="69">
                  <c:v>69.400000000000006</c:v>
                </c:pt>
                <c:pt idx="70">
                  <c:v>69</c:v>
                </c:pt>
                <c:pt idx="71">
                  <c:v>67.8</c:v>
                </c:pt>
                <c:pt idx="72">
                  <c:v>67</c:v>
                </c:pt>
                <c:pt idx="73">
                  <c:v>66.599999999999994</c:v>
                </c:pt>
                <c:pt idx="74">
                  <c:v>65</c:v>
                </c:pt>
                <c:pt idx="75">
                  <c:v>66.599999999999994</c:v>
                </c:pt>
                <c:pt idx="76">
                  <c:v>63.4</c:v>
                </c:pt>
                <c:pt idx="77">
                  <c:v>62.6</c:v>
                </c:pt>
                <c:pt idx="78">
                  <c:v>62</c:v>
                </c:pt>
                <c:pt idx="79">
                  <c:v>59.2</c:v>
                </c:pt>
                <c:pt idx="80">
                  <c:v>60</c:v>
                </c:pt>
                <c:pt idx="81">
                  <c:v>60.2</c:v>
                </c:pt>
                <c:pt idx="82">
                  <c:v>57.2</c:v>
                </c:pt>
                <c:pt idx="83">
                  <c:v>56.6</c:v>
                </c:pt>
                <c:pt idx="84">
                  <c:v>57.6</c:v>
                </c:pt>
                <c:pt idx="85">
                  <c:v>57.4</c:v>
                </c:pt>
                <c:pt idx="86">
                  <c:v>58</c:v>
                </c:pt>
                <c:pt idx="87">
                  <c:v>59.6</c:v>
                </c:pt>
                <c:pt idx="88">
                  <c:v>58.8</c:v>
                </c:pt>
                <c:pt idx="89">
                  <c:v>54.8</c:v>
                </c:pt>
                <c:pt idx="90">
                  <c:v>56.8</c:v>
                </c:pt>
                <c:pt idx="91">
                  <c:v>56.8</c:v>
                </c:pt>
                <c:pt idx="92">
                  <c:v>54.2</c:v>
                </c:pt>
                <c:pt idx="93">
                  <c:v>56.4</c:v>
                </c:pt>
                <c:pt idx="94">
                  <c:v>57.8</c:v>
                </c:pt>
                <c:pt idx="95">
                  <c:v>55.6</c:v>
                </c:pt>
                <c:pt idx="96">
                  <c:v>57.2</c:v>
                </c:pt>
                <c:pt idx="97">
                  <c:v>56.6</c:v>
                </c:pt>
                <c:pt idx="98">
                  <c:v>57</c:v>
                </c:pt>
                <c:pt idx="99">
                  <c:v>55.6</c:v>
                </c:pt>
                <c:pt idx="100">
                  <c:v>59</c:v>
                </c:pt>
                <c:pt idx="101">
                  <c:v>61</c:v>
                </c:pt>
                <c:pt idx="102">
                  <c:v>60.4</c:v>
                </c:pt>
                <c:pt idx="103">
                  <c:v>60.2</c:v>
                </c:pt>
                <c:pt idx="104">
                  <c:v>56.8</c:v>
                </c:pt>
                <c:pt idx="105">
                  <c:v>58.4</c:v>
                </c:pt>
                <c:pt idx="106">
                  <c:v>57</c:v>
                </c:pt>
                <c:pt idx="107">
                  <c:v>62</c:v>
                </c:pt>
                <c:pt idx="108">
                  <c:v>61.8</c:v>
                </c:pt>
                <c:pt idx="109">
                  <c:v>61.4</c:v>
                </c:pt>
                <c:pt idx="110">
                  <c:v>62.8</c:v>
                </c:pt>
                <c:pt idx="111">
                  <c:v>61</c:v>
                </c:pt>
                <c:pt idx="112">
                  <c:v>64.400000000000006</c:v>
                </c:pt>
                <c:pt idx="113">
                  <c:v>65.8</c:v>
                </c:pt>
                <c:pt idx="114">
                  <c:v>63.8</c:v>
                </c:pt>
                <c:pt idx="115">
                  <c:v>64</c:v>
                </c:pt>
                <c:pt idx="116">
                  <c:v>63.8</c:v>
                </c:pt>
                <c:pt idx="117">
                  <c:v>62.4</c:v>
                </c:pt>
                <c:pt idx="118">
                  <c:v>65</c:v>
                </c:pt>
                <c:pt idx="119">
                  <c:v>66.599999999999994</c:v>
                </c:pt>
                <c:pt idx="120">
                  <c:v>67.2</c:v>
                </c:pt>
                <c:pt idx="121">
                  <c:v>66.400000000000006</c:v>
                </c:pt>
                <c:pt idx="122">
                  <c:v>64.8</c:v>
                </c:pt>
                <c:pt idx="123">
                  <c:v>66.2</c:v>
                </c:pt>
                <c:pt idx="124">
                  <c:v>66.400000000000006</c:v>
                </c:pt>
                <c:pt idx="125">
                  <c:v>65</c:v>
                </c:pt>
                <c:pt idx="126">
                  <c:v>66.2</c:v>
                </c:pt>
                <c:pt idx="127">
                  <c:v>65</c:v>
                </c:pt>
                <c:pt idx="128">
                  <c:v>65.400000000000006</c:v>
                </c:pt>
                <c:pt idx="129">
                  <c:v>64</c:v>
                </c:pt>
                <c:pt idx="130">
                  <c:v>56.8</c:v>
                </c:pt>
                <c:pt idx="131">
                  <c:v>59.2</c:v>
                </c:pt>
                <c:pt idx="132">
                  <c:v>61.2</c:v>
                </c:pt>
                <c:pt idx="133">
                  <c:v>63.6</c:v>
                </c:pt>
                <c:pt idx="134">
                  <c:v>63.8</c:v>
                </c:pt>
                <c:pt idx="135">
                  <c:v>63.8</c:v>
                </c:pt>
                <c:pt idx="136">
                  <c:v>65.599999999999994</c:v>
                </c:pt>
                <c:pt idx="137">
                  <c:v>66.8</c:v>
                </c:pt>
                <c:pt idx="138">
                  <c:v>65</c:v>
                </c:pt>
                <c:pt idx="139">
                  <c:v>65.400000000000006</c:v>
                </c:pt>
                <c:pt idx="140">
                  <c:v>65.2</c:v>
                </c:pt>
                <c:pt idx="141">
                  <c:v>63.2</c:v>
                </c:pt>
                <c:pt idx="142">
                  <c:v>63.2</c:v>
                </c:pt>
                <c:pt idx="143">
                  <c:v>63.4</c:v>
                </c:pt>
                <c:pt idx="144">
                  <c:v>65</c:v>
                </c:pt>
                <c:pt idx="145">
                  <c:v>65.2</c:v>
                </c:pt>
                <c:pt idx="146">
                  <c:v>63.8</c:v>
                </c:pt>
                <c:pt idx="147">
                  <c:v>56.8</c:v>
                </c:pt>
                <c:pt idx="148">
                  <c:v>54</c:v>
                </c:pt>
                <c:pt idx="149">
                  <c:v>55.8</c:v>
                </c:pt>
                <c:pt idx="150">
                  <c:v>34</c:v>
                </c:pt>
                <c:pt idx="151">
                  <c:v>37.799999999999997</c:v>
                </c:pt>
                <c:pt idx="152">
                  <c:v>58.4</c:v>
                </c:pt>
                <c:pt idx="153">
                  <c:v>62.2</c:v>
                </c:pt>
                <c:pt idx="154">
                  <c:v>62.4</c:v>
                </c:pt>
                <c:pt idx="155">
                  <c:v>62.8</c:v>
                </c:pt>
                <c:pt idx="156">
                  <c:v>62.4</c:v>
                </c:pt>
                <c:pt idx="157">
                  <c:v>47.2</c:v>
                </c:pt>
                <c:pt idx="158">
                  <c:v>26</c:v>
                </c:pt>
                <c:pt idx="159">
                  <c:v>24.6</c:v>
                </c:pt>
                <c:pt idx="160">
                  <c:v>24.6</c:v>
                </c:pt>
                <c:pt idx="161">
                  <c:v>24.2</c:v>
                </c:pt>
                <c:pt idx="162">
                  <c:v>20.6</c:v>
                </c:pt>
                <c:pt idx="163">
                  <c:v>20.6</c:v>
                </c:pt>
                <c:pt idx="164">
                  <c:v>19.2</c:v>
                </c:pt>
                <c:pt idx="165">
                  <c:v>21.6</c:v>
                </c:pt>
                <c:pt idx="166">
                  <c:v>22.6</c:v>
                </c:pt>
                <c:pt idx="167">
                  <c:v>26.6</c:v>
                </c:pt>
                <c:pt idx="168">
                  <c:v>23.8</c:v>
                </c:pt>
                <c:pt idx="169">
                  <c:v>28.2</c:v>
                </c:pt>
                <c:pt idx="170">
                  <c:v>33</c:v>
                </c:pt>
                <c:pt idx="171">
                  <c:v>31.8</c:v>
                </c:pt>
                <c:pt idx="172">
                  <c:v>37</c:v>
                </c:pt>
                <c:pt idx="173">
                  <c:v>36.6</c:v>
                </c:pt>
                <c:pt idx="174">
                  <c:v>37</c:v>
                </c:pt>
                <c:pt idx="175">
                  <c:v>43.6</c:v>
                </c:pt>
                <c:pt idx="176">
                  <c:v>22.6</c:v>
                </c:pt>
                <c:pt idx="177">
                  <c:v>19.600000000000001</c:v>
                </c:pt>
                <c:pt idx="178">
                  <c:v>27.6</c:v>
                </c:pt>
                <c:pt idx="179">
                  <c:v>24.2</c:v>
                </c:pt>
                <c:pt idx="180">
                  <c:v>25.2</c:v>
                </c:pt>
                <c:pt idx="181">
                  <c:v>31</c:v>
                </c:pt>
                <c:pt idx="182">
                  <c:v>24.4</c:v>
                </c:pt>
                <c:pt idx="183">
                  <c:v>30.6</c:v>
                </c:pt>
                <c:pt idx="184">
                  <c:v>18.600000000000001</c:v>
                </c:pt>
                <c:pt idx="185">
                  <c:v>16</c:v>
                </c:pt>
                <c:pt idx="186">
                  <c:v>18.399999999999999</c:v>
                </c:pt>
                <c:pt idx="187">
                  <c:v>17.2</c:v>
                </c:pt>
                <c:pt idx="188">
                  <c:v>18</c:v>
                </c:pt>
                <c:pt idx="189">
                  <c:v>14</c:v>
                </c:pt>
                <c:pt idx="190">
                  <c:v>10.199999999999999</c:v>
                </c:pt>
                <c:pt idx="191">
                  <c:v>8.4</c:v>
                </c:pt>
                <c:pt idx="192">
                  <c:v>14.4</c:v>
                </c:pt>
                <c:pt idx="193">
                  <c:v>13.4</c:v>
                </c:pt>
                <c:pt idx="194">
                  <c:v>10.199999999999999</c:v>
                </c:pt>
                <c:pt idx="195">
                  <c:v>13</c:v>
                </c:pt>
                <c:pt idx="196">
                  <c:v>9.6</c:v>
                </c:pt>
                <c:pt idx="197">
                  <c:v>11.2</c:v>
                </c:pt>
                <c:pt idx="198">
                  <c:v>11.4</c:v>
                </c:pt>
                <c:pt idx="199">
                  <c:v>8.8000000000000007</c:v>
                </c:pt>
                <c:pt idx="200">
                  <c:v>7.2</c:v>
                </c:pt>
                <c:pt idx="201">
                  <c:v>10</c:v>
                </c:pt>
                <c:pt idx="202">
                  <c:v>12</c:v>
                </c:pt>
                <c:pt idx="203">
                  <c:v>11</c:v>
                </c:pt>
                <c:pt idx="204">
                  <c:v>12.2</c:v>
                </c:pt>
                <c:pt idx="205">
                  <c:v>12.8</c:v>
                </c:pt>
                <c:pt idx="206">
                  <c:v>9.4</c:v>
                </c:pt>
                <c:pt idx="207">
                  <c:v>9.4</c:v>
                </c:pt>
                <c:pt idx="208">
                  <c:v>8.8000000000000007</c:v>
                </c:pt>
                <c:pt idx="209">
                  <c:v>9.1999999999999993</c:v>
                </c:pt>
                <c:pt idx="210">
                  <c:v>8.4</c:v>
                </c:pt>
                <c:pt idx="211">
                  <c:v>9.8000000000000007</c:v>
                </c:pt>
                <c:pt idx="212">
                  <c:v>9.8000000000000007</c:v>
                </c:pt>
                <c:pt idx="213">
                  <c:v>12.2</c:v>
                </c:pt>
                <c:pt idx="214">
                  <c:v>9.6</c:v>
                </c:pt>
                <c:pt idx="215">
                  <c:v>10.8</c:v>
                </c:pt>
                <c:pt idx="216">
                  <c:v>13.2</c:v>
                </c:pt>
                <c:pt idx="217">
                  <c:v>11.2</c:v>
                </c:pt>
                <c:pt idx="218">
                  <c:v>13.4</c:v>
                </c:pt>
                <c:pt idx="219">
                  <c:v>8.1999999999999993</c:v>
                </c:pt>
                <c:pt idx="220">
                  <c:v>15.2</c:v>
                </c:pt>
                <c:pt idx="221">
                  <c:v>15.2</c:v>
                </c:pt>
                <c:pt idx="222">
                  <c:v>15.6</c:v>
                </c:pt>
                <c:pt idx="223">
                  <c:v>18</c:v>
                </c:pt>
                <c:pt idx="224">
                  <c:v>18.2</c:v>
                </c:pt>
                <c:pt idx="225">
                  <c:v>22.2</c:v>
                </c:pt>
                <c:pt idx="226">
                  <c:v>33.799999999999997</c:v>
                </c:pt>
                <c:pt idx="227">
                  <c:v>55</c:v>
                </c:pt>
                <c:pt idx="228">
                  <c:v>63.8</c:v>
                </c:pt>
                <c:pt idx="229">
                  <c:v>63.8</c:v>
                </c:pt>
                <c:pt idx="230">
                  <c:v>63.4</c:v>
                </c:pt>
                <c:pt idx="231">
                  <c:v>62.8</c:v>
                </c:pt>
                <c:pt idx="232">
                  <c:v>64.599999999999994</c:v>
                </c:pt>
                <c:pt idx="233">
                  <c:v>63.4</c:v>
                </c:pt>
                <c:pt idx="234">
                  <c:v>64.400000000000006</c:v>
                </c:pt>
                <c:pt idx="235">
                  <c:v>64.8</c:v>
                </c:pt>
                <c:pt idx="236">
                  <c:v>66.8</c:v>
                </c:pt>
                <c:pt idx="237">
                  <c:v>65.599999999999994</c:v>
                </c:pt>
                <c:pt idx="238">
                  <c:v>66.2</c:v>
                </c:pt>
                <c:pt idx="239">
                  <c:v>66.8</c:v>
                </c:pt>
                <c:pt idx="240">
                  <c:v>65.8</c:v>
                </c:pt>
                <c:pt idx="241">
                  <c:v>65.599999999999994</c:v>
                </c:pt>
                <c:pt idx="242">
                  <c:v>67</c:v>
                </c:pt>
                <c:pt idx="243">
                  <c:v>65.599999999999994</c:v>
                </c:pt>
                <c:pt idx="244">
                  <c:v>64.8</c:v>
                </c:pt>
                <c:pt idx="245">
                  <c:v>67.2</c:v>
                </c:pt>
                <c:pt idx="246">
                  <c:v>66.599999999999994</c:v>
                </c:pt>
                <c:pt idx="247">
                  <c:v>66.400000000000006</c:v>
                </c:pt>
                <c:pt idx="248">
                  <c:v>67.2</c:v>
                </c:pt>
                <c:pt idx="249">
                  <c:v>64.8</c:v>
                </c:pt>
                <c:pt idx="250">
                  <c:v>67</c:v>
                </c:pt>
                <c:pt idx="251">
                  <c:v>66.599999999999994</c:v>
                </c:pt>
                <c:pt idx="252">
                  <c:v>67.2</c:v>
                </c:pt>
                <c:pt idx="253">
                  <c:v>66.8</c:v>
                </c:pt>
                <c:pt idx="254">
                  <c:v>67</c:v>
                </c:pt>
                <c:pt idx="255">
                  <c:v>65.400000000000006</c:v>
                </c:pt>
                <c:pt idx="256">
                  <c:v>65</c:v>
                </c:pt>
                <c:pt idx="257">
                  <c:v>66.8</c:v>
                </c:pt>
                <c:pt idx="258">
                  <c:v>66</c:v>
                </c:pt>
                <c:pt idx="259">
                  <c:v>65</c:v>
                </c:pt>
                <c:pt idx="260">
                  <c:v>65.599999999999994</c:v>
                </c:pt>
                <c:pt idx="261">
                  <c:v>66.400000000000006</c:v>
                </c:pt>
                <c:pt idx="262">
                  <c:v>65.599999999999994</c:v>
                </c:pt>
                <c:pt idx="263">
                  <c:v>65.8</c:v>
                </c:pt>
                <c:pt idx="264">
                  <c:v>66.8</c:v>
                </c:pt>
                <c:pt idx="265">
                  <c:v>65.8</c:v>
                </c:pt>
                <c:pt idx="266">
                  <c:v>64.400000000000006</c:v>
                </c:pt>
                <c:pt idx="267">
                  <c:v>64.400000000000006</c:v>
                </c:pt>
                <c:pt idx="268">
                  <c:v>62</c:v>
                </c:pt>
                <c:pt idx="269">
                  <c:v>62.6</c:v>
                </c:pt>
                <c:pt idx="270">
                  <c:v>62.4</c:v>
                </c:pt>
                <c:pt idx="271">
                  <c:v>64</c:v>
                </c:pt>
                <c:pt idx="272">
                  <c:v>64</c:v>
                </c:pt>
                <c:pt idx="273">
                  <c:v>65.2</c:v>
                </c:pt>
                <c:pt idx="274">
                  <c:v>64</c:v>
                </c:pt>
                <c:pt idx="275">
                  <c:v>65</c:v>
                </c:pt>
                <c:pt idx="276">
                  <c:v>63.4</c:v>
                </c:pt>
                <c:pt idx="277">
                  <c:v>66</c:v>
                </c:pt>
                <c:pt idx="278">
                  <c:v>65.599999999999994</c:v>
                </c:pt>
                <c:pt idx="279">
                  <c:v>65</c:v>
                </c:pt>
                <c:pt idx="280">
                  <c:v>64.400000000000006</c:v>
                </c:pt>
                <c:pt idx="281">
                  <c:v>64</c:v>
                </c:pt>
                <c:pt idx="282">
                  <c:v>64.400000000000006</c:v>
                </c:pt>
                <c:pt idx="283">
                  <c:v>65.8</c:v>
                </c:pt>
                <c:pt idx="284">
                  <c:v>65.400000000000006</c:v>
                </c:pt>
                <c:pt idx="285">
                  <c:v>68.400000000000006</c:v>
                </c:pt>
                <c:pt idx="286">
                  <c:v>68.8</c:v>
                </c:pt>
                <c:pt idx="287">
                  <c:v>67.400000000000006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5680"/>
        <c:axId val="213806224"/>
      </c:lineChart>
      <c:catAx>
        <c:axId val="21380568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6224"/>
        <c:crosses val="autoZero"/>
        <c:auto val="1"/>
        <c:lblAlgn val="ctr"/>
        <c:lblOffset val="100"/>
        <c:noMultiLvlLbl val="0"/>
      </c:catAx>
      <c:valAx>
        <c:axId val="2138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'Cubic form-L137'!$A$20:$A$74</c:f>
              <c:numCache>
                <c:formatCode>h:mm</c:formatCode>
                <c:ptCount val="55"/>
                <c:pt idx="0">
                  <c:v>0.60416666666666663</c:v>
                </c:pt>
                <c:pt idx="1">
                  <c:v>0.60763888888888895</c:v>
                </c:pt>
                <c:pt idx="2">
                  <c:v>0.61111111111111105</c:v>
                </c:pt>
                <c:pt idx="3">
                  <c:v>0.61458333333333404</c:v>
                </c:pt>
                <c:pt idx="4">
                  <c:v>0.61805555555555602</c:v>
                </c:pt>
                <c:pt idx="5">
                  <c:v>0.62152777777777801</c:v>
                </c:pt>
                <c:pt idx="6">
                  <c:v>0.625000000000001</c:v>
                </c:pt>
                <c:pt idx="7">
                  <c:v>0.62847222222222299</c:v>
                </c:pt>
                <c:pt idx="8">
                  <c:v>0.63194444444444497</c:v>
                </c:pt>
                <c:pt idx="9">
                  <c:v>0.63541666666666796</c:v>
                </c:pt>
                <c:pt idx="10">
                  <c:v>0.63888888888888995</c:v>
                </c:pt>
                <c:pt idx="11">
                  <c:v>0.64236111111111205</c:v>
                </c:pt>
                <c:pt idx="12">
                  <c:v>0.64583333333333404</c:v>
                </c:pt>
                <c:pt idx="13">
                  <c:v>0.64930555555555702</c:v>
                </c:pt>
                <c:pt idx="14">
                  <c:v>0.65277777777777901</c:v>
                </c:pt>
                <c:pt idx="15">
                  <c:v>0.656250000000001</c:v>
                </c:pt>
                <c:pt idx="16">
                  <c:v>0.65972222222222399</c:v>
                </c:pt>
                <c:pt idx="17">
                  <c:v>0.66319444444444597</c:v>
                </c:pt>
                <c:pt idx="18">
                  <c:v>0.66666666666666796</c:v>
                </c:pt>
                <c:pt idx="19">
                  <c:v>0.67013888888889095</c:v>
                </c:pt>
                <c:pt idx="20">
                  <c:v>0.67361111111111305</c:v>
                </c:pt>
                <c:pt idx="21">
                  <c:v>0.67708333333333504</c:v>
                </c:pt>
                <c:pt idx="22">
                  <c:v>0.68055555555555802</c:v>
                </c:pt>
                <c:pt idx="23">
                  <c:v>0.68402777777778001</c:v>
                </c:pt>
                <c:pt idx="24">
                  <c:v>0.687500000000002</c:v>
                </c:pt>
                <c:pt idx="25">
                  <c:v>0.69097222222222499</c:v>
                </c:pt>
                <c:pt idx="26">
                  <c:v>0.69444444444444697</c:v>
                </c:pt>
                <c:pt idx="27">
                  <c:v>0.69791666666666896</c:v>
                </c:pt>
                <c:pt idx="28">
                  <c:v>0.70138888888889195</c:v>
                </c:pt>
                <c:pt idx="29">
                  <c:v>0.70486111111111405</c:v>
                </c:pt>
                <c:pt idx="30">
                  <c:v>0.70833333333333703</c:v>
                </c:pt>
                <c:pt idx="31">
                  <c:v>0.71180555555555902</c:v>
                </c:pt>
                <c:pt idx="32">
                  <c:v>0.71527777777778101</c:v>
                </c:pt>
                <c:pt idx="33">
                  <c:v>0.718750000000004</c:v>
                </c:pt>
                <c:pt idx="34">
                  <c:v>0.72222222222222598</c:v>
                </c:pt>
                <c:pt idx="35">
                  <c:v>0.72569444444444797</c:v>
                </c:pt>
                <c:pt idx="36">
                  <c:v>0.72916666666667096</c:v>
                </c:pt>
                <c:pt idx="37">
                  <c:v>0.73263888888889295</c:v>
                </c:pt>
                <c:pt idx="38">
                  <c:v>0.73611111111111505</c:v>
                </c:pt>
                <c:pt idx="39">
                  <c:v>0.73958333333333803</c:v>
                </c:pt>
                <c:pt idx="40">
                  <c:v>0.74305555555556002</c:v>
                </c:pt>
                <c:pt idx="41">
                  <c:v>0.74652777777778201</c:v>
                </c:pt>
                <c:pt idx="42">
                  <c:v>0.750000000000004</c:v>
                </c:pt>
                <c:pt idx="43">
                  <c:v>0.75347222222222698</c:v>
                </c:pt>
                <c:pt idx="44">
                  <c:v>0.75694444444444897</c:v>
                </c:pt>
                <c:pt idx="45">
                  <c:v>0.76041666666667096</c:v>
                </c:pt>
                <c:pt idx="46">
                  <c:v>0.76388888888889395</c:v>
                </c:pt>
                <c:pt idx="47">
                  <c:v>0.76736111111111605</c:v>
                </c:pt>
                <c:pt idx="48">
                  <c:v>0.77083333333333803</c:v>
                </c:pt>
                <c:pt idx="49">
                  <c:v>0.77430555555556102</c:v>
                </c:pt>
                <c:pt idx="50">
                  <c:v>0.77777777777778301</c:v>
                </c:pt>
                <c:pt idx="51">
                  <c:v>0.781250000000005</c:v>
                </c:pt>
                <c:pt idx="52">
                  <c:v>0.78472222222222798</c:v>
                </c:pt>
                <c:pt idx="53">
                  <c:v>0.78819444444444997</c:v>
                </c:pt>
                <c:pt idx="54">
                  <c:v>0.79166666666667196</c:v>
                </c:pt>
              </c:numCache>
            </c:numRef>
          </c:cat>
          <c:val>
            <c:numRef>
              <c:f>'Cubic form-L137'!$E$20:$E$74</c:f>
              <c:numCache>
                <c:formatCode>0_ </c:formatCode>
                <c:ptCount val="55"/>
                <c:pt idx="0">
                  <c:v>5.3500000000000014</c:v>
                </c:pt>
                <c:pt idx="1">
                  <c:v>19.853211009174302</c:v>
                </c:pt>
                <c:pt idx="2">
                  <c:v>23.434782608695599</c:v>
                </c:pt>
                <c:pt idx="3">
                  <c:v>42.042553191489297</c:v>
                </c:pt>
                <c:pt idx="4">
                  <c:v>71.459459459459396</c:v>
                </c:pt>
                <c:pt idx="5">
                  <c:v>33.185185185185098</c:v>
                </c:pt>
                <c:pt idx="6">
                  <c:v>31.219512195121901</c:v>
                </c:pt>
                <c:pt idx="7">
                  <c:v>45.399999999999906</c:v>
                </c:pt>
                <c:pt idx="8">
                  <c:v>39.799999999999997</c:v>
                </c:pt>
                <c:pt idx="9">
                  <c:v>24.894117647058799</c:v>
                </c:pt>
                <c:pt idx="10">
                  <c:v>32.571428571428498</c:v>
                </c:pt>
                <c:pt idx="11">
                  <c:v>13.365853658536501</c:v>
                </c:pt>
                <c:pt idx="12">
                  <c:v>57.828571428571394</c:v>
                </c:pt>
                <c:pt idx="13">
                  <c:v>38.08</c:v>
                </c:pt>
                <c:pt idx="14">
                  <c:v>51.172413793103402</c:v>
                </c:pt>
                <c:pt idx="15">
                  <c:v>52</c:v>
                </c:pt>
                <c:pt idx="16">
                  <c:v>43</c:v>
                </c:pt>
                <c:pt idx="17">
                  <c:v>61.599999999999895</c:v>
                </c:pt>
                <c:pt idx="18">
                  <c:v>47.902439024390205</c:v>
                </c:pt>
                <c:pt idx="19">
                  <c:v>59.846153846153797</c:v>
                </c:pt>
                <c:pt idx="20">
                  <c:v>73.119999999999905</c:v>
                </c:pt>
                <c:pt idx="21">
                  <c:v>59.058823529411697</c:v>
                </c:pt>
                <c:pt idx="22">
                  <c:v>40</c:v>
                </c:pt>
                <c:pt idx="23">
                  <c:v>129.333333333333</c:v>
                </c:pt>
                <c:pt idx="24">
                  <c:v>88</c:v>
                </c:pt>
                <c:pt idx="25">
                  <c:v>79.272727272727195</c:v>
                </c:pt>
                <c:pt idx="26">
                  <c:v>97.473684210526002</c:v>
                </c:pt>
                <c:pt idx="27">
                  <c:v>83.826086956520996</c:v>
                </c:pt>
                <c:pt idx="28">
                  <c:v>82.352941176469997</c:v>
                </c:pt>
                <c:pt idx="29">
                  <c:v>48.363636363636303</c:v>
                </c:pt>
                <c:pt idx="30">
                  <c:v>61.5</c:v>
                </c:pt>
                <c:pt idx="31">
                  <c:v>38.153846153846096</c:v>
                </c:pt>
                <c:pt idx="32">
                  <c:v>34.5</c:v>
                </c:pt>
                <c:pt idx="33">
                  <c:v>66.117647058823493</c:v>
                </c:pt>
                <c:pt idx="34">
                  <c:v>93.142857142856997</c:v>
                </c:pt>
                <c:pt idx="35">
                  <c:v>47.384615384615302</c:v>
                </c:pt>
                <c:pt idx="36">
                  <c:v>57.714285714285694</c:v>
                </c:pt>
                <c:pt idx="37">
                  <c:v>78.769230769230703</c:v>
                </c:pt>
                <c:pt idx="38">
                  <c:v>62.079999999999899</c:v>
                </c:pt>
                <c:pt idx="39">
                  <c:v>28.599999999999902</c:v>
                </c:pt>
                <c:pt idx="40">
                  <c:v>75.076923076922995</c:v>
                </c:pt>
                <c:pt idx="41">
                  <c:v>52.8</c:v>
                </c:pt>
                <c:pt idx="42">
                  <c:v>79.75</c:v>
                </c:pt>
                <c:pt idx="43" formatCode="0">
                  <c:v>95.636363636363001</c:v>
                </c:pt>
                <c:pt idx="44">
                  <c:v>139.692307692307</c:v>
                </c:pt>
                <c:pt idx="45">
                  <c:v>90.307692307691994</c:v>
                </c:pt>
                <c:pt idx="46" formatCode="0">
                  <c:v>108.63999999999999</c:v>
                </c:pt>
                <c:pt idx="47">
                  <c:v>108.39999999999901</c:v>
                </c:pt>
                <c:pt idx="48">
                  <c:v>98.344827586205994</c:v>
                </c:pt>
                <c:pt idx="49">
                  <c:v>128.363636363636</c:v>
                </c:pt>
                <c:pt idx="50" formatCode="0">
                  <c:v>63.647058823529406</c:v>
                </c:pt>
                <c:pt idx="51">
                  <c:v>80.5</c:v>
                </c:pt>
                <c:pt idx="52">
                  <c:v>59.466666666666598</c:v>
                </c:pt>
                <c:pt idx="53">
                  <c:v>12.773109243697398</c:v>
                </c:pt>
                <c:pt idx="54" formatCode="0">
                  <c:v>2.7671232876712004</c:v>
                </c:pt>
              </c:numCache>
            </c:numRef>
          </c:val>
          <c:smooth val="0"/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'Cubic form-L137'!$A$20:$A$74</c:f>
              <c:numCache>
                <c:formatCode>h:mm</c:formatCode>
                <c:ptCount val="55"/>
                <c:pt idx="0">
                  <c:v>0.60416666666666663</c:v>
                </c:pt>
                <c:pt idx="1">
                  <c:v>0.60763888888888895</c:v>
                </c:pt>
                <c:pt idx="2">
                  <c:v>0.61111111111111105</c:v>
                </c:pt>
                <c:pt idx="3">
                  <c:v>0.61458333333333404</c:v>
                </c:pt>
                <c:pt idx="4">
                  <c:v>0.61805555555555602</c:v>
                </c:pt>
                <c:pt idx="5">
                  <c:v>0.62152777777777801</c:v>
                </c:pt>
                <c:pt idx="6">
                  <c:v>0.625000000000001</c:v>
                </c:pt>
                <c:pt idx="7">
                  <c:v>0.62847222222222299</c:v>
                </c:pt>
                <c:pt idx="8">
                  <c:v>0.63194444444444497</c:v>
                </c:pt>
                <c:pt idx="9">
                  <c:v>0.63541666666666796</c:v>
                </c:pt>
                <c:pt idx="10">
                  <c:v>0.63888888888888995</c:v>
                </c:pt>
                <c:pt idx="11">
                  <c:v>0.64236111111111205</c:v>
                </c:pt>
                <c:pt idx="12">
                  <c:v>0.64583333333333404</c:v>
                </c:pt>
                <c:pt idx="13">
                  <c:v>0.64930555555555702</c:v>
                </c:pt>
                <c:pt idx="14">
                  <c:v>0.65277777777777901</c:v>
                </c:pt>
                <c:pt idx="15">
                  <c:v>0.656250000000001</c:v>
                </c:pt>
                <c:pt idx="16">
                  <c:v>0.65972222222222399</c:v>
                </c:pt>
                <c:pt idx="17">
                  <c:v>0.66319444444444597</c:v>
                </c:pt>
                <c:pt idx="18">
                  <c:v>0.66666666666666796</c:v>
                </c:pt>
                <c:pt idx="19">
                  <c:v>0.67013888888889095</c:v>
                </c:pt>
                <c:pt idx="20">
                  <c:v>0.67361111111111305</c:v>
                </c:pt>
                <c:pt idx="21">
                  <c:v>0.67708333333333504</c:v>
                </c:pt>
                <c:pt idx="22">
                  <c:v>0.68055555555555802</c:v>
                </c:pt>
                <c:pt idx="23">
                  <c:v>0.68402777777778001</c:v>
                </c:pt>
                <c:pt idx="24">
                  <c:v>0.687500000000002</c:v>
                </c:pt>
                <c:pt idx="25">
                  <c:v>0.69097222222222499</c:v>
                </c:pt>
                <c:pt idx="26">
                  <c:v>0.69444444444444697</c:v>
                </c:pt>
                <c:pt idx="27">
                  <c:v>0.69791666666666896</c:v>
                </c:pt>
                <c:pt idx="28">
                  <c:v>0.70138888888889195</c:v>
                </c:pt>
                <c:pt idx="29">
                  <c:v>0.70486111111111405</c:v>
                </c:pt>
                <c:pt idx="30">
                  <c:v>0.70833333333333703</c:v>
                </c:pt>
                <c:pt idx="31">
                  <c:v>0.71180555555555902</c:v>
                </c:pt>
                <c:pt idx="32">
                  <c:v>0.71527777777778101</c:v>
                </c:pt>
                <c:pt idx="33">
                  <c:v>0.718750000000004</c:v>
                </c:pt>
                <c:pt idx="34">
                  <c:v>0.72222222222222598</c:v>
                </c:pt>
                <c:pt idx="35">
                  <c:v>0.72569444444444797</c:v>
                </c:pt>
                <c:pt idx="36">
                  <c:v>0.72916666666667096</c:v>
                </c:pt>
                <c:pt idx="37">
                  <c:v>0.73263888888889295</c:v>
                </c:pt>
                <c:pt idx="38">
                  <c:v>0.73611111111111505</c:v>
                </c:pt>
                <c:pt idx="39">
                  <c:v>0.73958333333333803</c:v>
                </c:pt>
                <c:pt idx="40">
                  <c:v>0.74305555555556002</c:v>
                </c:pt>
                <c:pt idx="41">
                  <c:v>0.74652777777778201</c:v>
                </c:pt>
                <c:pt idx="42">
                  <c:v>0.750000000000004</c:v>
                </c:pt>
                <c:pt idx="43">
                  <c:v>0.75347222222222698</c:v>
                </c:pt>
                <c:pt idx="44">
                  <c:v>0.75694444444444897</c:v>
                </c:pt>
                <c:pt idx="45">
                  <c:v>0.76041666666667096</c:v>
                </c:pt>
                <c:pt idx="46">
                  <c:v>0.76388888888889395</c:v>
                </c:pt>
                <c:pt idx="47">
                  <c:v>0.76736111111111605</c:v>
                </c:pt>
                <c:pt idx="48">
                  <c:v>0.77083333333333803</c:v>
                </c:pt>
                <c:pt idx="49">
                  <c:v>0.77430555555556102</c:v>
                </c:pt>
                <c:pt idx="50">
                  <c:v>0.77777777777778301</c:v>
                </c:pt>
                <c:pt idx="51">
                  <c:v>0.781250000000005</c:v>
                </c:pt>
                <c:pt idx="52">
                  <c:v>0.78472222222222798</c:v>
                </c:pt>
                <c:pt idx="53">
                  <c:v>0.78819444444444997</c:v>
                </c:pt>
                <c:pt idx="54">
                  <c:v>0.79166666666667196</c:v>
                </c:pt>
              </c:numCache>
            </c:numRef>
          </c:cat>
          <c:val>
            <c:numRef>
              <c:f>'Cubic form-L137'!$J$20:$J$74</c:f>
              <c:numCache>
                <c:formatCode>0_ </c:formatCode>
                <c:ptCount val="55"/>
                <c:pt idx="0">
                  <c:v>0</c:v>
                </c:pt>
                <c:pt idx="1">
                  <c:v>0.29313086659235049</c:v>
                </c:pt>
                <c:pt idx="2">
                  <c:v>1.136540136530737</c:v>
                </c:pt>
                <c:pt idx="3">
                  <c:v>2.4774522593857382</c:v>
                </c:pt>
                <c:pt idx="4">
                  <c:v>4.2646909438305443</c:v>
                </c:pt>
                <c:pt idx="5">
                  <c:v>6.4486791576434905</c:v>
                </c:pt>
                <c:pt idx="6">
                  <c:v>8.9814391277073629</c:v>
                </c:pt>
                <c:pt idx="7">
                  <c:v>11.816592340006382</c:v>
                </c:pt>
                <c:pt idx="8">
                  <c:v>14.909359539631097</c:v>
                </c:pt>
                <c:pt idx="9">
                  <c:v>18.216560730776326</c:v>
                </c:pt>
                <c:pt idx="10">
                  <c:v>21.696615176737605</c:v>
                </c:pt>
                <c:pt idx="11">
                  <c:v>25.309541399917723</c:v>
                </c:pt>
                <c:pt idx="12">
                  <c:v>29.01695718182199</c:v>
                </c:pt>
                <c:pt idx="13">
                  <c:v>32.782079563060904</c:v>
                </c:pt>
                <c:pt idx="14">
                  <c:v>36.569724843345945</c:v>
                </c:pt>
                <c:pt idx="15">
                  <c:v>40.346308581495428</c:v>
                </c:pt>
                <c:pt idx="16">
                  <c:v>44.07984559543155</c:v>
                </c:pt>
                <c:pt idx="17">
                  <c:v>47.73994996217764</c:v>
                </c:pt>
                <c:pt idx="18">
                  <c:v>51.297835017863797</c:v>
                </c:pt>
                <c:pt idx="19">
                  <c:v>54.726313357723974</c:v>
                </c:pt>
                <c:pt idx="20">
                  <c:v>57.999796836093545</c:v>
                </c:pt>
                <c:pt idx="21">
                  <c:v>61.094296566414116</c:v>
                </c:pt>
                <c:pt idx="22">
                  <c:v>63.987422921231406</c:v>
                </c:pt>
                <c:pt idx="23">
                  <c:v>66.65838553219281</c:v>
                </c:pt>
                <c:pt idx="24">
                  <c:v>69.087993290051813</c:v>
                </c:pt>
                <c:pt idx="25">
                  <c:v>71.258654344665686</c:v>
                </c:pt>
                <c:pt idx="26">
                  <c:v>73.154376104993915</c:v>
                </c:pt>
                <c:pt idx="27">
                  <c:v>74.760765239101673</c:v>
                </c:pt>
                <c:pt idx="28">
                  <c:v>76.06502767415779</c:v>
                </c:pt>
                <c:pt idx="29">
                  <c:v>77.055968596434013</c:v>
                </c:pt>
                <c:pt idx="30">
                  <c:v>77.723992451307268</c:v>
                </c:pt>
                <c:pt idx="31">
                  <c:v>78.061102943257495</c:v>
                </c:pt>
                <c:pt idx="32">
                  <c:v>78.060903035869188</c:v>
                </c:pt>
                <c:pt idx="33">
                  <c:v>77.718594951830354</c:v>
                </c:pt>
                <c:pt idx="34">
                  <c:v>77.030980172933383</c:v>
                </c:pt>
                <c:pt idx="35">
                  <c:v>75.996459440074204</c:v>
                </c:pt>
                <c:pt idx="36">
                  <c:v>74.615032753252521</c:v>
                </c:pt>
                <c:pt idx="37">
                  <c:v>72.888299371572899</c:v>
                </c:pt>
                <c:pt idx="38">
                  <c:v>70.819457813242934</c:v>
                </c:pt>
                <c:pt idx="39">
                  <c:v>68.413305855573753</c:v>
                </c:pt>
                <c:pt idx="40">
                  <c:v>65.676240534982412</c:v>
                </c:pt>
                <c:pt idx="41">
                  <c:v>62.616258146988059</c:v>
                </c:pt>
                <c:pt idx="42">
                  <c:v>59.242954246214182</c:v>
                </c:pt>
                <c:pt idx="43">
                  <c:v>55.567523646387222</c:v>
                </c:pt>
                <c:pt idx="44">
                  <c:v>51.602760420340935</c:v>
                </c:pt>
                <c:pt idx="45">
                  <c:v>47.363057900009579</c:v>
                </c:pt>
                <c:pt idx="46">
                  <c:v>42.864408676431175</c:v>
                </c:pt>
                <c:pt idx="47">
                  <c:v>38.12440459975177</c:v>
                </c:pt>
                <c:pt idx="48">
                  <c:v>33.162236779217231</c:v>
                </c:pt>
                <c:pt idx="49">
                  <c:v>27.998695583177376</c:v>
                </c:pt>
                <c:pt idx="50">
                  <c:v>22.656170639090206</c:v>
                </c:pt>
                <c:pt idx="51">
                  <c:v>17.15865083351288</c:v>
                </c:pt>
                <c:pt idx="52">
                  <c:v>11.531724312107613</c:v>
                </c:pt>
                <c:pt idx="53">
                  <c:v>5.8025784796437687</c:v>
                </c:pt>
                <c:pt idx="54">
                  <c:v>-9.0460545461644225E-12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31376"/>
        <c:axId val="166434096"/>
      </c:lineChart>
      <c:catAx>
        <c:axId val="1664313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4096"/>
        <c:crosses val="autoZero"/>
        <c:auto val="1"/>
        <c:lblAlgn val="ctr"/>
        <c:lblOffset val="100"/>
        <c:noMultiLvlLbl val="0"/>
      </c:catAx>
      <c:valAx>
        <c:axId val="166434096"/>
        <c:scaling>
          <c:orientation val="minMax"/>
        </c:scaling>
        <c:delete val="0"/>
        <c:axPos val="l"/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1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'L139-0105'!$F$1</c:f>
              <c:strCache>
                <c:ptCount val="1"/>
                <c:pt idx="0">
                  <c:v>dens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'L139-0105'!$B$2:$B$289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'L139-0105'!$F$2:$F$289</c:f>
              <c:numCache>
                <c:formatCode>General</c:formatCode>
                <c:ptCount val="288"/>
                <c:pt idx="0">
                  <c:v>5.3333333333333304</c:v>
                </c:pt>
                <c:pt idx="1">
                  <c:v>4.5433526011560597</c:v>
                </c:pt>
                <c:pt idx="2">
                  <c:v>5.8416422287390004</c:v>
                </c:pt>
                <c:pt idx="3">
                  <c:v>4.8352941176470496</c:v>
                </c:pt>
                <c:pt idx="4">
                  <c:v>4.4355300859598801</c:v>
                </c:pt>
                <c:pt idx="5">
                  <c:v>4.7155425219941298</c:v>
                </c:pt>
                <c:pt idx="6">
                  <c:v>4.4470588235294102</c:v>
                </c:pt>
                <c:pt idx="7">
                  <c:v>3.66765578635014</c:v>
                </c:pt>
                <c:pt idx="8">
                  <c:v>5.4639769452449496</c:v>
                </c:pt>
                <c:pt idx="9">
                  <c:v>4.6744186046511604</c:v>
                </c:pt>
                <c:pt idx="10">
                  <c:v>3.6071428571428501</c:v>
                </c:pt>
                <c:pt idx="11">
                  <c:v>3.5335276967930001</c:v>
                </c:pt>
                <c:pt idx="12">
                  <c:v>3.7456647398843899</c:v>
                </c:pt>
                <c:pt idx="13">
                  <c:v>3.6705882352941099</c:v>
                </c:pt>
                <c:pt idx="14">
                  <c:v>3.5685131195335198</c:v>
                </c:pt>
                <c:pt idx="15">
                  <c:v>3.26283987915407</c:v>
                </c:pt>
                <c:pt idx="16">
                  <c:v>4.3067484662576598</c:v>
                </c:pt>
                <c:pt idx="17">
                  <c:v>2.4767441860465098</c:v>
                </c:pt>
                <c:pt idx="18">
                  <c:v>3.0787172011661799</c:v>
                </c:pt>
                <c:pt idx="19">
                  <c:v>3.0437317784256499</c:v>
                </c:pt>
                <c:pt idx="20">
                  <c:v>2.9820359281437101</c:v>
                </c:pt>
                <c:pt idx="21">
                  <c:v>3.2375366568914901</c:v>
                </c:pt>
                <c:pt idx="22">
                  <c:v>2.51327433628318</c:v>
                </c:pt>
                <c:pt idx="23">
                  <c:v>2.6666666666666599</c:v>
                </c:pt>
                <c:pt idx="24">
                  <c:v>2.9059829059829001</c:v>
                </c:pt>
                <c:pt idx="25">
                  <c:v>3</c:v>
                </c:pt>
                <c:pt idx="26">
                  <c:v>2.9737609329446002</c:v>
                </c:pt>
                <c:pt idx="27">
                  <c:v>2.3716814159292001</c:v>
                </c:pt>
                <c:pt idx="28">
                  <c:v>2.44247787610619</c:v>
                </c:pt>
                <c:pt idx="29">
                  <c:v>2.20057306590257</c:v>
                </c:pt>
                <c:pt idx="30">
                  <c:v>2.7988338192419802</c:v>
                </c:pt>
                <c:pt idx="31">
                  <c:v>3.4336283185840699</c:v>
                </c:pt>
                <c:pt idx="32">
                  <c:v>3.3352435530085902</c:v>
                </c:pt>
                <c:pt idx="33">
                  <c:v>2.6705202312138701</c:v>
                </c:pt>
                <c:pt idx="34">
                  <c:v>2.2159090909090899</c:v>
                </c:pt>
                <c:pt idx="35">
                  <c:v>1.8928571428571399</c:v>
                </c:pt>
                <c:pt idx="36">
                  <c:v>2.7882352941176398</c:v>
                </c:pt>
                <c:pt idx="37">
                  <c:v>2.2693409742120298</c:v>
                </c:pt>
                <c:pt idx="38">
                  <c:v>2.7558139534883699</c:v>
                </c:pt>
                <c:pt idx="39">
                  <c:v>2.1364985163204699</c:v>
                </c:pt>
                <c:pt idx="40">
                  <c:v>2.3362831858407</c:v>
                </c:pt>
                <c:pt idx="41">
                  <c:v>2.5738161559888502</c:v>
                </c:pt>
                <c:pt idx="42">
                  <c:v>2.8194842406876699</c:v>
                </c:pt>
                <c:pt idx="43">
                  <c:v>3.0787172011661799</c:v>
                </c:pt>
                <c:pt idx="44">
                  <c:v>3.2136752136752098</c:v>
                </c:pt>
                <c:pt idx="45">
                  <c:v>3.0502793296089301</c:v>
                </c:pt>
                <c:pt idx="46">
                  <c:v>3.0086455331412099</c:v>
                </c:pt>
                <c:pt idx="47">
                  <c:v>2.7428571428571402</c:v>
                </c:pt>
                <c:pt idx="48">
                  <c:v>3.0352941176470498</c:v>
                </c:pt>
                <c:pt idx="49">
                  <c:v>3.1836734693877502</c:v>
                </c:pt>
                <c:pt idx="50">
                  <c:v>3.5722543352601099</c:v>
                </c:pt>
                <c:pt idx="51">
                  <c:v>3.6845070422535202</c:v>
                </c:pt>
                <c:pt idx="52">
                  <c:v>4.5302593659942296</c:v>
                </c:pt>
                <c:pt idx="53">
                  <c:v>4.9248554913294704</c:v>
                </c:pt>
                <c:pt idx="54">
                  <c:v>5.6931818181818103</c:v>
                </c:pt>
                <c:pt idx="55">
                  <c:v>6.2727272727272698</c:v>
                </c:pt>
                <c:pt idx="56">
                  <c:v>7.0956521739130398</c:v>
                </c:pt>
                <c:pt idx="57">
                  <c:v>7.0847457627118597</c:v>
                </c:pt>
                <c:pt idx="58">
                  <c:v>6.4589235127478704</c:v>
                </c:pt>
                <c:pt idx="59">
                  <c:v>6.4067796610169401</c:v>
                </c:pt>
                <c:pt idx="60">
                  <c:v>5.64507042253521</c:v>
                </c:pt>
                <c:pt idx="61">
                  <c:v>7.3483146067415701</c:v>
                </c:pt>
                <c:pt idx="62">
                  <c:v>7.9083094555873901</c:v>
                </c:pt>
                <c:pt idx="63">
                  <c:v>8</c:v>
                </c:pt>
                <c:pt idx="64">
                  <c:v>9.36</c:v>
                </c:pt>
                <c:pt idx="65">
                  <c:v>11.045454545454501</c:v>
                </c:pt>
                <c:pt idx="66">
                  <c:v>11.0662824207492</c:v>
                </c:pt>
                <c:pt idx="67">
                  <c:v>11.0204081632653</c:v>
                </c:pt>
                <c:pt idx="68">
                  <c:v>17.1279069767441</c:v>
                </c:pt>
                <c:pt idx="69">
                  <c:v>16.1844380403458</c:v>
                </c:pt>
                <c:pt idx="70">
                  <c:v>10.8869565217391</c:v>
                </c:pt>
                <c:pt idx="71">
                  <c:v>17.946902654867198</c:v>
                </c:pt>
                <c:pt idx="72">
                  <c:v>15.6895522388059</c:v>
                </c:pt>
                <c:pt idx="73">
                  <c:v>18.306306306306301</c:v>
                </c:pt>
                <c:pt idx="74">
                  <c:v>19.347692307692299</c:v>
                </c:pt>
                <c:pt idx="75">
                  <c:v>20.756756756756701</c:v>
                </c:pt>
                <c:pt idx="76">
                  <c:v>23.962145110409999</c:v>
                </c:pt>
                <c:pt idx="77">
                  <c:v>25.3418530351437</c:v>
                </c:pt>
                <c:pt idx="78">
                  <c:v>26.129032258064498</c:v>
                </c:pt>
                <c:pt idx="79">
                  <c:v>28.459459459459399</c:v>
                </c:pt>
                <c:pt idx="80">
                  <c:v>27.88</c:v>
                </c:pt>
                <c:pt idx="81">
                  <c:v>25.8338870431893</c:v>
                </c:pt>
                <c:pt idx="82">
                  <c:v>27.3566433566433</c:v>
                </c:pt>
                <c:pt idx="83">
                  <c:v>27.689045936395701</c:v>
                </c:pt>
                <c:pt idx="84">
                  <c:v>24.2916666666666</c:v>
                </c:pt>
                <c:pt idx="85">
                  <c:v>25.714285714285701</c:v>
                </c:pt>
                <c:pt idx="86">
                  <c:v>25.779310344827501</c:v>
                </c:pt>
                <c:pt idx="87">
                  <c:v>26.134228187919401</c:v>
                </c:pt>
                <c:pt idx="88">
                  <c:v>26.979591836734599</c:v>
                </c:pt>
                <c:pt idx="89">
                  <c:v>28.1605839416058</c:v>
                </c:pt>
                <c:pt idx="90">
                  <c:v>29.0704225352112</c:v>
                </c:pt>
                <c:pt idx="91">
                  <c:v>29.154929577464699</c:v>
                </c:pt>
                <c:pt idx="92">
                  <c:v>32.501845018450098</c:v>
                </c:pt>
                <c:pt idx="93">
                  <c:v>30.297872340425499</c:v>
                </c:pt>
                <c:pt idx="94">
                  <c:v>30.269896193771601</c:v>
                </c:pt>
                <c:pt idx="95">
                  <c:v>30.431654676258901</c:v>
                </c:pt>
                <c:pt idx="96">
                  <c:v>28.321678321678299</c:v>
                </c:pt>
                <c:pt idx="97">
                  <c:v>27.901060070671299</c:v>
                </c:pt>
                <c:pt idx="98">
                  <c:v>27.410526315789401</c:v>
                </c:pt>
                <c:pt idx="99">
                  <c:v>30.474820143884799</c:v>
                </c:pt>
                <c:pt idx="100">
                  <c:v>27.9050847457627</c:v>
                </c:pt>
                <c:pt idx="101">
                  <c:v>25.337704918032699</c:v>
                </c:pt>
                <c:pt idx="102">
                  <c:v>26.105960264900599</c:v>
                </c:pt>
                <c:pt idx="103">
                  <c:v>27.229235880398601</c:v>
                </c:pt>
                <c:pt idx="104">
                  <c:v>31.098591549295701</c:v>
                </c:pt>
                <c:pt idx="105">
                  <c:v>28.2739726027397</c:v>
                </c:pt>
                <c:pt idx="106">
                  <c:v>30.105263157894701</c:v>
                </c:pt>
                <c:pt idx="107">
                  <c:v>25.7419354838709</c:v>
                </c:pt>
                <c:pt idx="108">
                  <c:v>24.893203883495101</c:v>
                </c:pt>
                <c:pt idx="109">
                  <c:v>25.6026058631921</c:v>
                </c:pt>
                <c:pt idx="110">
                  <c:v>23.617834394904399</c:v>
                </c:pt>
                <c:pt idx="111">
                  <c:v>24.275409836065499</c:v>
                </c:pt>
                <c:pt idx="112">
                  <c:v>22.434782608695599</c:v>
                </c:pt>
                <c:pt idx="113">
                  <c:v>20.498480243161001</c:v>
                </c:pt>
                <c:pt idx="114">
                  <c:v>22.833855799373001</c:v>
                </c:pt>
                <c:pt idx="115">
                  <c:v>21.712499999999999</c:v>
                </c:pt>
                <c:pt idx="116">
                  <c:v>23.5109717868338</c:v>
                </c:pt>
                <c:pt idx="117">
                  <c:v>23.846153846153801</c:v>
                </c:pt>
                <c:pt idx="118">
                  <c:v>22.670769230769199</c:v>
                </c:pt>
                <c:pt idx="119">
                  <c:v>18.918918918918902</c:v>
                </c:pt>
                <c:pt idx="120">
                  <c:v>18.214285714285701</c:v>
                </c:pt>
                <c:pt idx="121">
                  <c:v>18.722891566265002</c:v>
                </c:pt>
                <c:pt idx="122">
                  <c:v>21.6666666666666</c:v>
                </c:pt>
                <c:pt idx="123">
                  <c:v>18.670694864048301</c:v>
                </c:pt>
                <c:pt idx="124">
                  <c:v>18.975903614457799</c:v>
                </c:pt>
                <c:pt idx="125">
                  <c:v>19.089230769230699</c:v>
                </c:pt>
                <c:pt idx="126">
                  <c:v>19.649546827794499</c:v>
                </c:pt>
                <c:pt idx="127">
                  <c:v>21.193846153846099</c:v>
                </c:pt>
                <c:pt idx="128">
                  <c:v>18.862385321100898</c:v>
                </c:pt>
                <c:pt idx="129">
                  <c:v>20.399999999999999</c:v>
                </c:pt>
                <c:pt idx="130">
                  <c:v>25.690140845070399</c:v>
                </c:pt>
                <c:pt idx="131">
                  <c:v>23.513513513513502</c:v>
                </c:pt>
                <c:pt idx="132">
                  <c:v>21.3333333333333</c:v>
                </c:pt>
                <c:pt idx="133">
                  <c:v>21.4339622641509</c:v>
                </c:pt>
                <c:pt idx="134">
                  <c:v>20.426332288401198</c:v>
                </c:pt>
                <c:pt idx="135">
                  <c:v>22.570532915360499</c:v>
                </c:pt>
                <c:pt idx="136">
                  <c:v>21.146341463414601</c:v>
                </c:pt>
                <c:pt idx="137">
                  <c:v>19.329341317365198</c:v>
                </c:pt>
                <c:pt idx="138">
                  <c:v>20.455384615384599</c:v>
                </c:pt>
                <c:pt idx="139">
                  <c:v>19.669724770642201</c:v>
                </c:pt>
                <c:pt idx="140">
                  <c:v>19.6196319018404</c:v>
                </c:pt>
                <c:pt idx="141">
                  <c:v>20.3164556962025</c:v>
                </c:pt>
                <c:pt idx="142">
                  <c:v>21.379746835443001</c:v>
                </c:pt>
                <c:pt idx="143">
                  <c:v>21.690851735015698</c:v>
                </c:pt>
                <c:pt idx="144">
                  <c:v>18.424615384615301</c:v>
                </c:pt>
                <c:pt idx="145">
                  <c:v>19.730061349693202</c:v>
                </c:pt>
                <c:pt idx="146">
                  <c:v>20.3510971786833</c:v>
                </c:pt>
                <c:pt idx="147">
                  <c:v>22.774647887323901</c:v>
                </c:pt>
                <c:pt idx="148">
                  <c:v>24.8888888888888</c:v>
                </c:pt>
                <c:pt idx="149">
                  <c:v>22.494623655913902</c:v>
                </c:pt>
                <c:pt idx="150">
                  <c:v>38.047058823529397</c:v>
                </c:pt>
                <c:pt idx="151">
                  <c:v>37.015873015872998</c:v>
                </c:pt>
                <c:pt idx="152">
                  <c:v>24.123287671232799</c:v>
                </c:pt>
                <c:pt idx="153">
                  <c:v>22.225080385851999</c:v>
                </c:pt>
                <c:pt idx="154">
                  <c:v>21.923076923076898</c:v>
                </c:pt>
                <c:pt idx="155">
                  <c:v>21.4394904458598</c:v>
                </c:pt>
                <c:pt idx="156">
                  <c:v>20.115384615384599</c:v>
                </c:pt>
                <c:pt idx="157">
                  <c:v>26.796610169491501</c:v>
                </c:pt>
                <c:pt idx="158">
                  <c:v>41.907692307692301</c:v>
                </c:pt>
                <c:pt idx="159">
                  <c:v>49.170731707317003</c:v>
                </c:pt>
                <c:pt idx="160">
                  <c:v>49.756097560975597</c:v>
                </c:pt>
                <c:pt idx="161">
                  <c:v>52.958677685950398</c:v>
                </c:pt>
                <c:pt idx="162">
                  <c:v>59.417475728155303</c:v>
                </c:pt>
                <c:pt idx="163">
                  <c:v>62.679611650485398</c:v>
                </c:pt>
                <c:pt idx="164">
                  <c:v>62.5</c:v>
                </c:pt>
                <c:pt idx="165">
                  <c:v>55.2222222222222</c:v>
                </c:pt>
                <c:pt idx="166">
                  <c:v>56.283185840707901</c:v>
                </c:pt>
                <c:pt idx="167">
                  <c:v>48.180451127819502</c:v>
                </c:pt>
                <c:pt idx="168">
                  <c:v>53.848739495798299</c:v>
                </c:pt>
                <c:pt idx="169">
                  <c:v>49.276595744680797</c:v>
                </c:pt>
                <c:pt idx="170">
                  <c:v>43.272727272727202</c:v>
                </c:pt>
                <c:pt idx="171">
                  <c:v>47.094339622641499</c:v>
                </c:pt>
                <c:pt idx="172">
                  <c:v>41.254054054054002</c:v>
                </c:pt>
                <c:pt idx="173">
                  <c:v>39.278688524590102</c:v>
                </c:pt>
                <c:pt idx="174">
                  <c:v>40.0864864864864</c:v>
                </c:pt>
                <c:pt idx="175">
                  <c:v>33.908256880733902</c:v>
                </c:pt>
                <c:pt idx="176">
                  <c:v>55.858407079646</c:v>
                </c:pt>
                <c:pt idx="177">
                  <c:v>65.999999999999901</c:v>
                </c:pt>
                <c:pt idx="178">
                  <c:v>53.652173913043399</c:v>
                </c:pt>
                <c:pt idx="179">
                  <c:v>55.239669421487598</c:v>
                </c:pt>
                <c:pt idx="180">
                  <c:v>52.476190476190403</c:v>
                </c:pt>
                <c:pt idx="181">
                  <c:v>42.193548387096698</c:v>
                </c:pt>
                <c:pt idx="182">
                  <c:v>51.934426229508198</c:v>
                </c:pt>
                <c:pt idx="183">
                  <c:v>43.764705882352899</c:v>
                </c:pt>
                <c:pt idx="184">
                  <c:v>67.612903225806406</c:v>
                </c:pt>
                <c:pt idx="185">
                  <c:v>72.45</c:v>
                </c:pt>
                <c:pt idx="186">
                  <c:v>65.739130434782595</c:v>
                </c:pt>
                <c:pt idx="187">
                  <c:v>65.720930232558104</c:v>
                </c:pt>
                <c:pt idx="188">
                  <c:v>60.533333333333303</c:v>
                </c:pt>
                <c:pt idx="189">
                  <c:v>66.685714285714198</c:v>
                </c:pt>
                <c:pt idx="190">
                  <c:v>74.588235294117595</c:v>
                </c:pt>
                <c:pt idx="191">
                  <c:v>90.857142857142804</c:v>
                </c:pt>
                <c:pt idx="192">
                  <c:v>75</c:v>
                </c:pt>
                <c:pt idx="193">
                  <c:v>73.253731343283505</c:v>
                </c:pt>
                <c:pt idx="194">
                  <c:v>75.294117647058798</c:v>
                </c:pt>
                <c:pt idx="195">
                  <c:v>76.984615384615395</c:v>
                </c:pt>
                <c:pt idx="196">
                  <c:v>81.75</c:v>
                </c:pt>
                <c:pt idx="197">
                  <c:v>73.928571428571402</c:v>
                </c:pt>
                <c:pt idx="198">
                  <c:v>82.947368421052602</c:v>
                </c:pt>
                <c:pt idx="199">
                  <c:v>89.999999999999901</c:v>
                </c:pt>
                <c:pt idx="200">
                  <c:v>75</c:v>
                </c:pt>
                <c:pt idx="201">
                  <c:v>69.36</c:v>
                </c:pt>
                <c:pt idx="202">
                  <c:v>72</c:v>
                </c:pt>
                <c:pt idx="203">
                  <c:v>82.909090909090907</c:v>
                </c:pt>
                <c:pt idx="204">
                  <c:v>72</c:v>
                </c:pt>
                <c:pt idx="205">
                  <c:v>65.8125</c:v>
                </c:pt>
                <c:pt idx="206">
                  <c:v>68.680851063829707</c:v>
                </c:pt>
                <c:pt idx="207">
                  <c:v>81.191489361702097</c:v>
                </c:pt>
                <c:pt idx="208">
                  <c:v>74.727272727272705</c:v>
                </c:pt>
                <c:pt idx="209">
                  <c:v>78.260869565217305</c:v>
                </c:pt>
                <c:pt idx="210">
                  <c:v>75.428571428571402</c:v>
                </c:pt>
                <c:pt idx="211">
                  <c:v>80.816326530612201</c:v>
                </c:pt>
                <c:pt idx="212">
                  <c:v>83.999999999999901</c:v>
                </c:pt>
                <c:pt idx="213">
                  <c:v>72</c:v>
                </c:pt>
                <c:pt idx="214">
                  <c:v>70.5</c:v>
                </c:pt>
                <c:pt idx="215">
                  <c:v>68.6666666666666</c:v>
                </c:pt>
                <c:pt idx="216">
                  <c:v>68.727272727272705</c:v>
                </c:pt>
                <c:pt idx="217">
                  <c:v>75</c:v>
                </c:pt>
                <c:pt idx="218">
                  <c:v>62.149253731343201</c:v>
                </c:pt>
                <c:pt idx="219">
                  <c:v>69.658536585365795</c:v>
                </c:pt>
                <c:pt idx="220">
                  <c:v>66.157894736842096</c:v>
                </c:pt>
                <c:pt idx="221">
                  <c:v>59.5263157894736</c:v>
                </c:pt>
                <c:pt idx="222">
                  <c:v>69.538461538461505</c:v>
                </c:pt>
                <c:pt idx="223">
                  <c:v>62.933333333333302</c:v>
                </c:pt>
                <c:pt idx="224">
                  <c:v>60.263736263736199</c:v>
                </c:pt>
                <c:pt idx="225">
                  <c:v>52.540540540540498</c:v>
                </c:pt>
                <c:pt idx="226">
                  <c:v>34.082840236686302</c:v>
                </c:pt>
                <c:pt idx="227">
                  <c:v>17.803636363636301</c:v>
                </c:pt>
                <c:pt idx="228">
                  <c:v>14.746081504702101</c:v>
                </c:pt>
                <c:pt idx="229">
                  <c:v>13.5047021943573</c:v>
                </c:pt>
                <c:pt idx="230">
                  <c:v>14.8769716088328</c:v>
                </c:pt>
                <c:pt idx="231">
                  <c:v>17.9617834394904</c:v>
                </c:pt>
                <c:pt idx="232">
                  <c:v>15.009287925696499</c:v>
                </c:pt>
                <c:pt idx="233">
                  <c:v>15.9369085173501</c:v>
                </c:pt>
                <c:pt idx="234">
                  <c:v>15.6521739130434</c:v>
                </c:pt>
                <c:pt idx="235">
                  <c:v>14.703703703703701</c:v>
                </c:pt>
                <c:pt idx="236">
                  <c:v>13.1137724550898</c:v>
                </c:pt>
                <c:pt idx="237">
                  <c:v>13.682926829268199</c:v>
                </c:pt>
                <c:pt idx="238">
                  <c:v>11.891238670694801</c:v>
                </c:pt>
                <c:pt idx="239">
                  <c:v>11.8922155688622</c:v>
                </c:pt>
                <c:pt idx="240">
                  <c:v>13.057750759878401</c:v>
                </c:pt>
                <c:pt idx="241">
                  <c:v>11.524390243902401</c:v>
                </c:pt>
                <c:pt idx="242">
                  <c:v>13.504477611940301</c:v>
                </c:pt>
                <c:pt idx="243">
                  <c:v>13.4634146341463</c:v>
                </c:pt>
                <c:pt idx="244">
                  <c:v>13.5185185185185</c:v>
                </c:pt>
                <c:pt idx="245">
                  <c:v>11.714285714285699</c:v>
                </c:pt>
                <c:pt idx="246">
                  <c:v>13.009009009009</c:v>
                </c:pt>
                <c:pt idx="247">
                  <c:v>11.746987951807199</c:v>
                </c:pt>
                <c:pt idx="248">
                  <c:v>11.857142857142801</c:v>
                </c:pt>
                <c:pt idx="249">
                  <c:v>12.1851851851851</c:v>
                </c:pt>
                <c:pt idx="250">
                  <c:v>11.355223880597</c:v>
                </c:pt>
                <c:pt idx="251">
                  <c:v>11.351351351351299</c:v>
                </c:pt>
                <c:pt idx="252">
                  <c:v>10.6428571428571</c:v>
                </c:pt>
                <c:pt idx="253">
                  <c:v>12.1437125748503</c:v>
                </c:pt>
                <c:pt idx="254">
                  <c:v>12.035820895522299</c:v>
                </c:pt>
                <c:pt idx="255">
                  <c:v>13.174311926605499</c:v>
                </c:pt>
                <c:pt idx="256">
                  <c:v>12.6276923076923</c:v>
                </c:pt>
                <c:pt idx="257">
                  <c:v>11.604790419161599</c:v>
                </c:pt>
                <c:pt idx="258">
                  <c:v>11.2</c:v>
                </c:pt>
                <c:pt idx="259">
                  <c:v>11.372307692307601</c:v>
                </c:pt>
                <c:pt idx="260">
                  <c:v>10.792682926829199</c:v>
                </c:pt>
                <c:pt idx="261">
                  <c:v>10.9879518072289</c:v>
                </c:pt>
                <c:pt idx="262">
                  <c:v>11.304878048780401</c:v>
                </c:pt>
                <c:pt idx="263">
                  <c:v>12.072948328267399</c:v>
                </c:pt>
                <c:pt idx="264">
                  <c:v>10.742514970059799</c:v>
                </c:pt>
                <c:pt idx="265">
                  <c:v>11.3434650455927</c:v>
                </c:pt>
                <c:pt idx="266">
                  <c:v>12.819875776397501</c:v>
                </c:pt>
                <c:pt idx="267">
                  <c:v>12.4099378881987</c:v>
                </c:pt>
                <c:pt idx="268">
                  <c:v>10.6064516129032</c:v>
                </c:pt>
                <c:pt idx="269">
                  <c:v>10.083067092651699</c:v>
                </c:pt>
                <c:pt idx="270">
                  <c:v>8.8846153846153797</c:v>
                </c:pt>
                <c:pt idx="271">
                  <c:v>8.3625000000000007</c:v>
                </c:pt>
                <c:pt idx="272">
                  <c:v>9.8249999999999993</c:v>
                </c:pt>
                <c:pt idx="273">
                  <c:v>7.2883435582822003</c:v>
                </c:pt>
                <c:pt idx="274">
                  <c:v>9.1875</c:v>
                </c:pt>
                <c:pt idx="275">
                  <c:v>7.68</c:v>
                </c:pt>
                <c:pt idx="276">
                  <c:v>8.6687697160883204</c:v>
                </c:pt>
                <c:pt idx="277">
                  <c:v>8.1818181818181799</c:v>
                </c:pt>
                <c:pt idx="278">
                  <c:v>7.9024390243902403</c:v>
                </c:pt>
                <c:pt idx="279">
                  <c:v>8.8615384615384603</c:v>
                </c:pt>
                <c:pt idx="280">
                  <c:v>7.9751552795030998</c:v>
                </c:pt>
                <c:pt idx="281">
                  <c:v>8.1</c:v>
                </c:pt>
                <c:pt idx="282">
                  <c:v>6.9316770186335397</c:v>
                </c:pt>
                <c:pt idx="283">
                  <c:v>6.45592705167173</c:v>
                </c:pt>
                <c:pt idx="284">
                  <c:v>6.4220183486238502</c:v>
                </c:pt>
                <c:pt idx="285">
                  <c:v>5.7192982456140298</c:v>
                </c:pt>
                <c:pt idx="286">
                  <c:v>4.81395348837209</c:v>
                </c:pt>
                <c:pt idx="287">
                  <c:v>5.16320474777448</c:v>
                </c:pt>
              </c:numCache>
            </c:numRef>
          </c:val>
          <c:smooth val="0"/>
        </c:ser>
        <c:ser>
          <c:idx val="1"/>
          <c:order val="1"/>
          <c:tx>
            <c:v>K_critical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'L139-0105'!$H$2:$H$289</c:f>
              <c:numCache>
                <c:formatCode>General</c:formatCode>
                <c:ptCount val="288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3807312"/>
        <c:axId val="213807856"/>
      </c:lineChart>
      <c:catAx>
        <c:axId val="2138073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7856"/>
        <c:crosses val="autoZero"/>
        <c:auto val="1"/>
        <c:lblAlgn val="ctr"/>
        <c:lblOffset val="100"/>
        <c:noMultiLvlLbl val="0"/>
      </c:catAx>
      <c:valAx>
        <c:axId val="21380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73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Sheet1!$D$5:$KD$5</c:f>
              <c:numCache>
                <c:formatCode>General</c:formatCode>
                <c:ptCount val="287"/>
                <c:pt idx="0">
                  <c:v>25</c:v>
                </c:pt>
                <c:pt idx="1">
                  <c:v>21</c:v>
                </c:pt>
                <c:pt idx="2">
                  <c:v>32</c:v>
                </c:pt>
                <c:pt idx="3">
                  <c:v>31</c:v>
                </c:pt>
                <c:pt idx="4">
                  <c:v>21</c:v>
                </c:pt>
                <c:pt idx="5">
                  <c:v>21</c:v>
                </c:pt>
                <c:pt idx="6">
                  <c:v>13</c:v>
                </c:pt>
                <c:pt idx="7">
                  <c:v>22</c:v>
                </c:pt>
                <c:pt idx="8">
                  <c:v>20</c:v>
                </c:pt>
                <c:pt idx="9">
                  <c:v>20</c:v>
                </c:pt>
                <c:pt idx="10">
                  <c:v>13</c:v>
                </c:pt>
                <c:pt idx="11">
                  <c:v>16</c:v>
                </c:pt>
                <c:pt idx="12">
                  <c:v>20</c:v>
                </c:pt>
                <c:pt idx="13">
                  <c:v>18</c:v>
                </c:pt>
                <c:pt idx="14">
                  <c:v>18</c:v>
                </c:pt>
                <c:pt idx="15">
                  <c:v>15</c:v>
                </c:pt>
                <c:pt idx="16">
                  <c:v>20</c:v>
                </c:pt>
                <c:pt idx="17">
                  <c:v>14</c:v>
                </c:pt>
                <c:pt idx="18">
                  <c:v>20</c:v>
                </c:pt>
                <c:pt idx="19">
                  <c:v>7</c:v>
                </c:pt>
                <c:pt idx="20">
                  <c:v>13</c:v>
                </c:pt>
                <c:pt idx="21">
                  <c:v>6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14</c:v>
                </c:pt>
                <c:pt idx="26">
                  <c:v>9</c:v>
                </c:pt>
                <c:pt idx="27">
                  <c:v>18</c:v>
                </c:pt>
                <c:pt idx="28">
                  <c:v>10</c:v>
                </c:pt>
                <c:pt idx="29">
                  <c:v>8</c:v>
                </c:pt>
                <c:pt idx="30">
                  <c:v>9</c:v>
                </c:pt>
                <c:pt idx="31">
                  <c:v>16</c:v>
                </c:pt>
                <c:pt idx="32">
                  <c:v>16</c:v>
                </c:pt>
                <c:pt idx="33">
                  <c:v>11</c:v>
                </c:pt>
                <c:pt idx="34">
                  <c:v>11</c:v>
                </c:pt>
                <c:pt idx="35">
                  <c:v>8</c:v>
                </c:pt>
                <c:pt idx="36">
                  <c:v>13</c:v>
                </c:pt>
                <c:pt idx="37">
                  <c:v>11</c:v>
                </c:pt>
                <c:pt idx="38">
                  <c:v>18</c:v>
                </c:pt>
                <c:pt idx="39">
                  <c:v>10</c:v>
                </c:pt>
                <c:pt idx="40">
                  <c:v>8</c:v>
                </c:pt>
                <c:pt idx="41">
                  <c:v>11</c:v>
                </c:pt>
                <c:pt idx="42">
                  <c:v>18</c:v>
                </c:pt>
                <c:pt idx="43">
                  <c:v>11</c:v>
                </c:pt>
                <c:pt idx="44">
                  <c:v>14</c:v>
                </c:pt>
                <c:pt idx="45">
                  <c:v>16</c:v>
                </c:pt>
                <c:pt idx="46">
                  <c:v>15</c:v>
                </c:pt>
                <c:pt idx="47">
                  <c:v>14</c:v>
                </c:pt>
                <c:pt idx="48">
                  <c:v>10</c:v>
                </c:pt>
                <c:pt idx="49">
                  <c:v>13</c:v>
                </c:pt>
                <c:pt idx="50">
                  <c:v>17</c:v>
                </c:pt>
                <c:pt idx="51">
                  <c:v>16</c:v>
                </c:pt>
                <c:pt idx="52">
                  <c:v>20</c:v>
                </c:pt>
                <c:pt idx="53">
                  <c:v>23</c:v>
                </c:pt>
                <c:pt idx="54">
                  <c:v>27</c:v>
                </c:pt>
                <c:pt idx="55">
                  <c:v>26</c:v>
                </c:pt>
                <c:pt idx="56">
                  <c:v>36</c:v>
                </c:pt>
                <c:pt idx="57">
                  <c:v>30</c:v>
                </c:pt>
                <c:pt idx="58">
                  <c:v>34</c:v>
                </c:pt>
                <c:pt idx="59">
                  <c:v>22</c:v>
                </c:pt>
                <c:pt idx="60">
                  <c:v>28</c:v>
                </c:pt>
                <c:pt idx="61">
                  <c:v>32</c:v>
                </c:pt>
                <c:pt idx="62">
                  <c:v>40</c:v>
                </c:pt>
                <c:pt idx="63">
                  <c:v>39</c:v>
                </c:pt>
                <c:pt idx="64">
                  <c:v>41</c:v>
                </c:pt>
                <c:pt idx="65">
                  <c:v>52</c:v>
                </c:pt>
                <c:pt idx="66">
                  <c:v>48</c:v>
                </c:pt>
                <c:pt idx="67">
                  <c:v>54</c:v>
                </c:pt>
                <c:pt idx="68">
                  <c:v>58</c:v>
                </c:pt>
                <c:pt idx="69">
                  <c:v>70</c:v>
                </c:pt>
                <c:pt idx="70">
                  <c:v>46</c:v>
                </c:pt>
                <c:pt idx="71">
                  <c:v>93</c:v>
                </c:pt>
                <c:pt idx="72">
                  <c:v>73</c:v>
                </c:pt>
                <c:pt idx="73">
                  <c:v>80</c:v>
                </c:pt>
                <c:pt idx="74">
                  <c:v>117</c:v>
                </c:pt>
                <c:pt idx="75">
                  <c:v>91</c:v>
                </c:pt>
                <c:pt idx="76">
                  <c:v>106</c:v>
                </c:pt>
                <c:pt idx="77">
                  <c:v>99</c:v>
                </c:pt>
                <c:pt idx="78">
                  <c:v>126</c:v>
                </c:pt>
                <c:pt idx="79">
                  <c:v>109</c:v>
                </c:pt>
                <c:pt idx="80">
                  <c:v>114</c:v>
                </c:pt>
                <c:pt idx="81">
                  <c:v>118</c:v>
                </c:pt>
                <c:pt idx="82">
                  <c:v>104</c:v>
                </c:pt>
                <c:pt idx="83">
                  <c:v>104</c:v>
                </c:pt>
                <c:pt idx="84">
                  <c:v>89</c:v>
                </c:pt>
                <c:pt idx="85">
                  <c:v>96</c:v>
                </c:pt>
                <c:pt idx="86">
                  <c:v>96</c:v>
                </c:pt>
                <c:pt idx="87">
                  <c:v>100</c:v>
                </c:pt>
                <c:pt idx="88">
                  <c:v>116</c:v>
                </c:pt>
                <c:pt idx="89">
                  <c:v>99</c:v>
                </c:pt>
                <c:pt idx="90">
                  <c:v>94</c:v>
                </c:pt>
                <c:pt idx="91">
                  <c:v>98</c:v>
                </c:pt>
                <c:pt idx="92">
                  <c:v>105</c:v>
                </c:pt>
                <c:pt idx="93">
                  <c:v>110</c:v>
                </c:pt>
                <c:pt idx="94">
                  <c:v>108</c:v>
                </c:pt>
                <c:pt idx="95">
                  <c:v>86</c:v>
                </c:pt>
                <c:pt idx="96">
                  <c:v>88</c:v>
                </c:pt>
                <c:pt idx="97">
                  <c:v>85</c:v>
                </c:pt>
                <c:pt idx="98">
                  <c:v>82</c:v>
                </c:pt>
                <c:pt idx="99">
                  <c:v>86</c:v>
                </c:pt>
                <c:pt idx="100">
                  <c:v>90</c:v>
                </c:pt>
                <c:pt idx="101">
                  <c:v>78</c:v>
                </c:pt>
                <c:pt idx="102">
                  <c:v>76</c:v>
                </c:pt>
                <c:pt idx="103">
                  <c:v>86</c:v>
                </c:pt>
                <c:pt idx="104">
                  <c:v>98</c:v>
                </c:pt>
                <c:pt idx="105">
                  <c:v>95</c:v>
                </c:pt>
                <c:pt idx="106">
                  <c:v>96</c:v>
                </c:pt>
                <c:pt idx="107">
                  <c:v>77</c:v>
                </c:pt>
                <c:pt idx="108">
                  <c:v>75</c:v>
                </c:pt>
                <c:pt idx="109">
                  <c:v>87</c:v>
                </c:pt>
                <c:pt idx="110">
                  <c:v>91</c:v>
                </c:pt>
                <c:pt idx="111">
                  <c:v>81</c:v>
                </c:pt>
                <c:pt idx="112">
                  <c:v>88</c:v>
                </c:pt>
                <c:pt idx="113">
                  <c:v>88</c:v>
                </c:pt>
                <c:pt idx="114">
                  <c:v>83</c:v>
                </c:pt>
                <c:pt idx="115">
                  <c:v>93</c:v>
                </c:pt>
                <c:pt idx="116">
                  <c:v>92</c:v>
                </c:pt>
                <c:pt idx="117">
                  <c:v>84</c:v>
                </c:pt>
                <c:pt idx="118">
                  <c:v>90</c:v>
                </c:pt>
                <c:pt idx="119">
                  <c:v>74</c:v>
                </c:pt>
                <c:pt idx="120">
                  <c:v>66</c:v>
                </c:pt>
                <c:pt idx="121">
                  <c:v>75</c:v>
                </c:pt>
                <c:pt idx="122">
                  <c:v>75</c:v>
                </c:pt>
                <c:pt idx="123">
                  <c:v>76</c:v>
                </c:pt>
                <c:pt idx="124">
                  <c:v>69</c:v>
                </c:pt>
                <c:pt idx="125">
                  <c:v>71</c:v>
                </c:pt>
                <c:pt idx="126">
                  <c:v>64</c:v>
                </c:pt>
                <c:pt idx="127">
                  <c:v>81</c:v>
                </c:pt>
                <c:pt idx="128">
                  <c:v>85</c:v>
                </c:pt>
                <c:pt idx="129">
                  <c:v>85</c:v>
                </c:pt>
                <c:pt idx="130">
                  <c:v>88</c:v>
                </c:pt>
                <c:pt idx="131">
                  <c:v>93</c:v>
                </c:pt>
                <c:pt idx="132">
                  <c:v>86</c:v>
                </c:pt>
                <c:pt idx="133">
                  <c:v>85</c:v>
                </c:pt>
                <c:pt idx="134">
                  <c:v>91</c:v>
                </c:pt>
                <c:pt idx="135">
                  <c:v>101</c:v>
                </c:pt>
                <c:pt idx="136">
                  <c:v>104</c:v>
                </c:pt>
                <c:pt idx="137">
                  <c:v>72</c:v>
                </c:pt>
                <c:pt idx="138">
                  <c:v>83</c:v>
                </c:pt>
                <c:pt idx="139">
                  <c:v>84</c:v>
                </c:pt>
                <c:pt idx="140">
                  <c:v>91</c:v>
                </c:pt>
                <c:pt idx="141">
                  <c:v>87</c:v>
                </c:pt>
                <c:pt idx="142">
                  <c:v>85</c:v>
                </c:pt>
                <c:pt idx="143">
                  <c:v>98</c:v>
                </c:pt>
                <c:pt idx="144">
                  <c:v>63</c:v>
                </c:pt>
                <c:pt idx="145">
                  <c:v>47</c:v>
                </c:pt>
                <c:pt idx="146">
                  <c:v>70</c:v>
                </c:pt>
                <c:pt idx="147">
                  <c:v>71</c:v>
                </c:pt>
                <c:pt idx="148">
                  <c:v>84</c:v>
                </c:pt>
                <c:pt idx="149">
                  <c:v>76</c:v>
                </c:pt>
                <c:pt idx="150">
                  <c:v>70</c:v>
                </c:pt>
                <c:pt idx="151">
                  <c:v>77</c:v>
                </c:pt>
                <c:pt idx="152">
                  <c:v>88</c:v>
                </c:pt>
                <c:pt idx="153">
                  <c:v>113</c:v>
                </c:pt>
                <c:pt idx="154">
                  <c:v>85</c:v>
                </c:pt>
                <c:pt idx="155">
                  <c:v>80</c:v>
                </c:pt>
                <c:pt idx="156">
                  <c:v>56</c:v>
                </c:pt>
                <c:pt idx="157">
                  <c:v>49</c:v>
                </c:pt>
                <c:pt idx="158">
                  <c:v>50</c:v>
                </c:pt>
                <c:pt idx="159">
                  <c:v>69</c:v>
                </c:pt>
                <c:pt idx="160">
                  <c:v>69</c:v>
                </c:pt>
                <c:pt idx="161">
                  <c:v>69</c:v>
                </c:pt>
                <c:pt idx="162">
                  <c:v>79</c:v>
                </c:pt>
                <c:pt idx="163">
                  <c:v>74</c:v>
                </c:pt>
                <c:pt idx="164">
                  <c:v>75</c:v>
                </c:pt>
                <c:pt idx="165">
                  <c:v>84</c:v>
                </c:pt>
                <c:pt idx="166">
                  <c:v>81</c:v>
                </c:pt>
                <c:pt idx="167">
                  <c:v>91</c:v>
                </c:pt>
                <c:pt idx="168">
                  <c:v>95</c:v>
                </c:pt>
                <c:pt idx="169">
                  <c:v>101</c:v>
                </c:pt>
                <c:pt idx="170">
                  <c:v>104</c:v>
                </c:pt>
                <c:pt idx="171">
                  <c:v>86</c:v>
                </c:pt>
                <c:pt idx="172">
                  <c:v>100</c:v>
                </c:pt>
                <c:pt idx="173">
                  <c:v>110</c:v>
                </c:pt>
                <c:pt idx="174">
                  <c:v>81</c:v>
                </c:pt>
                <c:pt idx="175">
                  <c:v>50</c:v>
                </c:pt>
                <c:pt idx="176">
                  <c:v>103</c:v>
                </c:pt>
                <c:pt idx="177">
                  <c:v>92</c:v>
                </c:pt>
                <c:pt idx="178">
                  <c:v>84</c:v>
                </c:pt>
                <c:pt idx="179">
                  <c:v>73</c:v>
                </c:pt>
                <c:pt idx="180">
                  <c:v>80</c:v>
                </c:pt>
                <c:pt idx="181">
                  <c:v>95</c:v>
                </c:pt>
                <c:pt idx="182">
                  <c:v>79</c:v>
                </c:pt>
                <c:pt idx="183">
                  <c:v>55</c:v>
                </c:pt>
                <c:pt idx="184">
                  <c:v>75</c:v>
                </c:pt>
                <c:pt idx="185">
                  <c:v>68</c:v>
                </c:pt>
                <c:pt idx="186">
                  <c:v>67</c:v>
                </c:pt>
                <c:pt idx="187">
                  <c:v>58</c:v>
                </c:pt>
                <c:pt idx="188">
                  <c:v>34</c:v>
                </c:pt>
                <c:pt idx="189">
                  <c:v>27</c:v>
                </c:pt>
                <c:pt idx="190">
                  <c:v>43</c:v>
                </c:pt>
                <c:pt idx="191">
                  <c:v>51</c:v>
                </c:pt>
                <c:pt idx="192">
                  <c:v>35</c:v>
                </c:pt>
                <c:pt idx="193">
                  <c:v>40</c:v>
                </c:pt>
                <c:pt idx="194">
                  <c:v>35</c:v>
                </c:pt>
                <c:pt idx="195">
                  <c:v>36</c:v>
                </c:pt>
                <c:pt idx="196">
                  <c:v>25</c:v>
                </c:pt>
                <c:pt idx="197">
                  <c:v>27</c:v>
                </c:pt>
                <c:pt idx="198">
                  <c:v>27</c:v>
                </c:pt>
                <c:pt idx="199">
                  <c:v>30</c:v>
                </c:pt>
                <c:pt idx="200">
                  <c:v>47</c:v>
                </c:pt>
                <c:pt idx="201">
                  <c:v>21</c:v>
                </c:pt>
                <c:pt idx="202">
                  <c:v>36</c:v>
                </c:pt>
                <c:pt idx="203">
                  <c:v>41</c:v>
                </c:pt>
                <c:pt idx="204">
                  <c:v>29</c:v>
                </c:pt>
                <c:pt idx="205">
                  <c:v>41</c:v>
                </c:pt>
                <c:pt idx="206">
                  <c:v>34</c:v>
                </c:pt>
                <c:pt idx="207">
                  <c:v>38</c:v>
                </c:pt>
                <c:pt idx="208">
                  <c:v>35</c:v>
                </c:pt>
                <c:pt idx="209">
                  <c:v>24</c:v>
                </c:pt>
                <c:pt idx="210">
                  <c:v>43</c:v>
                </c:pt>
                <c:pt idx="211">
                  <c:v>28</c:v>
                </c:pt>
                <c:pt idx="212">
                  <c:v>35</c:v>
                </c:pt>
                <c:pt idx="213">
                  <c:v>38</c:v>
                </c:pt>
                <c:pt idx="214">
                  <c:v>58</c:v>
                </c:pt>
                <c:pt idx="215">
                  <c:v>41</c:v>
                </c:pt>
                <c:pt idx="216">
                  <c:v>25</c:v>
                </c:pt>
                <c:pt idx="217">
                  <c:v>30</c:v>
                </c:pt>
                <c:pt idx="218">
                  <c:v>52</c:v>
                </c:pt>
                <c:pt idx="219">
                  <c:v>24</c:v>
                </c:pt>
                <c:pt idx="220">
                  <c:v>53</c:v>
                </c:pt>
                <c:pt idx="221">
                  <c:v>57</c:v>
                </c:pt>
                <c:pt idx="222">
                  <c:v>57</c:v>
                </c:pt>
                <c:pt idx="223">
                  <c:v>68</c:v>
                </c:pt>
                <c:pt idx="224">
                  <c:v>70</c:v>
                </c:pt>
                <c:pt idx="225">
                  <c:v>76</c:v>
                </c:pt>
                <c:pt idx="226">
                  <c:v>90</c:v>
                </c:pt>
                <c:pt idx="227">
                  <c:v>85</c:v>
                </c:pt>
                <c:pt idx="228">
                  <c:v>98</c:v>
                </c:pt>
                <c:pt idx="229">
                  <c:v>111</c:v>
                </c:pt>
                <c:pt idx="230">
                  <c:v>73</c:v>
                </c:pt>
                <c:pt idx="231">
                  <c:v>83</c:v>
                </c:pt>
                <c:pt idx="232">
                  <c:v>91</c:v>
                </c:pt>
                <c:pt idx="233">
                  <c:v>78</c:v>
                </c:pt>
                <c:pt idx="234">
                  <c:v>74</c:v>
                </c:pt>
                <c:pt idx="235">
                  <c:v>71</c:v>
                </c:pt>
                <c:pt idx="236">
                  <c:v>74</c:v>
                </c:pt>
                <c:pt idx="237">
                  <c:v>53</c:v>
                </c:pt>
                <c:pt idx="238">
                  <c:v>71</c:v>
                </c:pt>
                <c:pt idx="239">
                  <c:v>63</c:v>
                </c:pt>
                <c:pt idx="240">
                  <c:v>70</c:v>
                </c:pt>
                <c:pt idx="241">
                  <c:v>61</c:v>
                </c:pt>
                <c:pt idx="242">
                  <c:v>67</c:v>
                </c:pt>
                <c:pt idx="243">
                  <c:v>65</c:v>
                </c:pt>
                <c:pt idx="244">
                  <c:v>60</c:v>
                </c:pt>
                <c:pt idx="245">
                  <c:v>56</c:v>
                </c:pt>
                <c:pt idx="246">
                  <c:v>53</c:v>
                </c:pt>
                <c:pt idx="247">
                  <c:v>64</c:v>
                </c:pt>
                <c:pt idx="248">
                  <c:v>59</c:v>
                </c:pt>
                <c:pt idx="249">
                  <c:v>61</c:v>
                </c:pt>
                <c:pt idx="250">
                  <c:v>59</c:v>
                </c:pt>
                <c:pt idx="251">
                  <c:v>66</c:v>
                </c:pt>
                <c:pt idx="252">
                  <c:v>49</c:v>
                </c:pt>
                <c:pt idx="253">
                  <c:v>65</c:v>
                </c:pt>
                <c:pt idx="254">
                  <c:v>84</c:v>
                </c:pt>
                <c:pt idx="255">
                  <c:v>77</c:v>
                </c:pt>
                <c:pt idx="256">
                  <c:v>66</c:v>
                </c:pt>
                <c:pt idx="257">
                  <c:v>57</c:v>
                </c:pt>
                <c:pt idx="258">
                  <c:v>64</c:v>
                </c:pt>
                <c:pt idx="259">
                  <c:v>43</c:v>
                </c:pt>
                <c:pt idx="260">
                  <c:v>53</c:v>
                </c:pt>
                <c:pt idx="261">
                  <c:v>47</c:v>
                </c:pt>
                <c:pt idx="262">
                  <c:v>53</c:v>
                </c:pt>
                <c:pt idx="263">
                  <c:v>52</c:v>
                </c:pt>
                <c:pt idx="264">
                  <c:v>41</c:v>
                </c:pt>
                <c:pt idx="265">
                  <c:v>49</c:v>
                </c:pt>
                <c:pt idx="266">
                  <c:v>65</c:v>
                </c:pt>
                <c:pt idx="267">
                  <c:v>64</c:v>
                </c:pt>
                <c:pt idx="268">
                  <c:v>59</c:v>
                </c:pt>
                <c:pt idx="269">
                  <c:v>50</c:v>
                </c:pt>
                <c:pt idx="270">
                  <c:v>43</c:v>
                </c:pt>
                <c:pt idx="271">
                  <c:v>42</c:v>
                </c:pt>
                <c:pt idx="272">
                  <c:v>50</c:v>
                </c:pt>
                <c:pt idx="273">
                  <c:v>46</c:v>
                </c:pt>
                <c:pt idx="274">
                  <c:v>44</c:v>
                </c:pt>
                <c:pt idx="275">
                  <c:v>37</c:v>
                </c:pt>
                <c:pt idx="276">
                  <c:v>42</c:v>
                </c:pt>
                <c:pt idx="277">
                  <c:v>40</c:v>
                </c:pt>
                <c:pt idx="278">
                  <c:v>42</c:v>
                </c:pt>
                <c:pt idx="279">
                  <c:v>54</c:v>
                </c:pt>
                <c:pt idx="280">
                  <c:v>47</c:v>
                </c:pt>
                <c:pt idx="281">
                  <c:v>46</c:v>
                </c:pt>
                <c:pt idx="282">
                  <c:v>42</c:v>
                </c:pt>
                <c:pt idx="283">
                  <c:v>32</c:v>
                </c:pt>
                <c:pt idx="284">
                  <c:v>37</c:v>
                </c:pt>
                <c:pt idx="285">
                  <c:v>25</c:v>
                </c:pt>
                <c:pt idx="286">
                  <c:v>27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Sheet1!$D$6:$KD$6</c:f>
              <c:numCache>
                <c:formatCode>General</c:formatCode>
                <c:ptCount val="287"/>
                <c:pt idx="0">
                  <c:v>33</c:v>
                </c:pt>
                <c:pt idx="1">
                  <c:v>32</c:v>
                </c:pt>
                <c:pt idx="2">
                  <c:v>37</c:v>
                </c:pt>
                <c:pt idx="3">
                  <c:v>32</c:v>
                </c:pt>
                <c:pt idx="4">
                  <c:v>35</c:v>
                </c:pt>
                <c:pt idx="5">
                  <c:v>39</c:v>
                </c:pt>
                <c:pt idx="6">
                  <c:v>32</c:v>
                </c:pt>
                <c:pt idx="7">
                  <c:v>34</c:v>
                </c:pt>
                <c:pt idx="8">
                  <c:v>24</c:v>
                </c:pt>
                <c:pt idx="9">
                  <c:v>35</c:v>
                </c:pt>
                <c:pt idx="10">
                  <c:v>30</c:v>
                </c:pt>
                <c:pt idx="11">
                  <c:v>19</c:v>
                </c:pt>
                <c:pt idx="12">
                  <c:v>33</c:v>
                </c:pt>
                <c:pt idx="13">
                  <c:v>23</c:v>
                </c:pt>
                <c:pt idx="14">
                  <c:v>26</c:v>
                </c:pt>
                <c:pt idx="15">
                  <c:v>20</c:v>
                </c:pt>
                <c:pt idx="16">
                  <c:v>23</c:v>
                </c:pt>
                <c:pt idx="17">
                  <c:v>26</c:v>
                </c:pt>
                <c:pt idx="18">
                  <c:v>18</c:v>
                </c:pt>
                <c:pt idx="19">
                  <c:v>29</c:v>
                </c:pt>
                <c:pt idx="20">
                  <c:v>18</c:v>
                </c:pt>
                <c:pt idx="21">
                  <c:v>28</c:v>
                </c:pt>
                <c:pt idx="22">
                  <c:v>22</c:v>
                </c:pt>
                <c:pt idx="23">
                  <c:v>16</c:v>
                </c:pt>
                <c:pt idx="24">
                  <c:v>25</c:v>
                </c:pt>
                <c:pt idx="25">
                  <c:v>21</c:v>
                </c:pt>
                <c:pt idx="26">
                  <c:v>17</c:v>
                </c:pt>
                <c:pt idx="27">
                  <c:v>19</c:v>
                </c:pt>
                <c:pt idx="28">
                  <c:v>18</c:v>
                </c:pt>
                <c:pt idx="29">
                  <c:v>18</c:v>
                </c:pt>
                <c:pt idx="30">
                  <c:v>21</c:v>
                </c:pt>
                <c:pt idx="31">
                  <c:v>20</c:v>
                </c:pt>
                <c:pt idx="32">
                  <c:v>31</c:v>
                </c:pt>
                <c:pt idx="33">
                  <c:v>32</c:v>
                </c:pt>
                <c:pt idx="34">
                  <c:v>16</c:v>
                </c:pt>
                <c:pt idx="35">
                  <c:v>19</c:v>
                </c:pt>
                <c:pt idx="36">
                  <c:v>34</c:v>
                </c:pt>
                <c:pt idx="37">
                  <c:v>25</c:v>
                </c:pt>
                <c:pt idx="38">
                  <c:v>23</c:v>
                </c:pt>
                <c:pt idx="39">
                  <c:v>18</c:v>
                </c:pt>
                <c:pt idx="40">
                  <c:v>27</c:v>
                </c:pt>
                <c:pt idx="41">
                  <c:v>23</c:v>
                </c:pt>
                <c:pt idx="42">
                  <c:v>28</c:v>
                </c:pt>
                <c:pt idx="43">
                  <c:v>16</c:v>
                </c:pt>
                <c:pt idx="44">
                  <c:v>31</c:v>
                </c:pt>
                <c:pt idx="45">
                  <c:v>30</c:v>
                </c:pt>
                <c:pt idx="46">
                  <c:v>21</c:v>
                </c:pt>
                <c:pt idx="47">
                  <c:v>30</c:v>
                </c:pt>
                <c:pt idx="48">
                  <c:v>22</c:v>
                </c:pt>
                <c:pt idx="49">
                  <c:v>18</c:v>
                </c:pt>
                <c:pt idx="50">
                  <c:v>31</c:v>
                </c:pt>
                <c:pt idx="51">
                  <c:v>28</c:v>
                </c:pt>
                <c:pt idx="52">
                  <c:v>27</c:v>
                </c:pt>
                <c:pt idx="53">
                  <c:v>40</c:v>
                </c:pt>
                <c:pt idx="54">
                  <c:v>42</c:v>
                </c:pt>
                <c:pt idx="55">
                  <c:v>48</c:v>
                </c:pt>
                <c:pt idx="56">
                  <c:v>56</c:v>
                </c:pt>
                <c:pt idx="57">
                  <c:v>49</c:v>
                </c:pt>
                <c:pt idx="58">
                  <c:v>39</c:v>
                </c:pt>
                <c:pt idx="59">
                  <c:v>44</c:v>
                </c:pt>
                <c:pt idx="60">
                  <c:v>40</c:v>
                </c:pt>
                <c:pt idx="61">
                  <c:v>45</c:v>
                </c:pt>
                <c:pt idx="62">
                  <c:v>42</c:v>
                </c:pt>
                <c:pt idx="63">
                  <c:v>54</c:v>
                </c:pt>
                <c:pt idx="64">
                  <c:v>60</c:v>
                </c:pt>
                <c:pt idx="65">
                  <c:v>47</c:v>
                </c:pt>
                <c:pt idx="66">
                  <c:v>54</c:v>
                </c:pt>
                <c:pt idx="67">
                  <c:v>63</c:v>
                </c:pt>
                <c:pt idx="68">
                  <c:v>88</c:v>
                </c:pt>
                <c:pt idx="69">
                  <c:v>77</c:v>
                </c:pt>
                <c:pt idx="70">
                  <c:v>53</c:v>
                </c:pt>
                <c:pt idx="71">
                  <c:v>92</c:v>
                </c:pt>
                <c:pt idx="72">
                  <c:v>79</c:v>
                </c:pt>
                <c:pt idx="73">
                  <c:v>88</c:v>
                </c:pt>
                <c:pt idx="74">
                  <c:v>94</c:v>
                </c:pt>
                <c:pt idx="75">
                  <c:v>98</c:v>
                </c:pt>
                <c:pt idx="76">
                  <c:v>97</c:v>
                </c:pt>
                <c:pt idx="77">
                  <c:v>98</c:v>
                </c:pt>
                <c:pt idx="78">
                  <c:v>93</c:v>
                </c:pt>
                <c:pt idx="79">
                  <c:v>117</c:v>
                </c:pt>
                <c:pt idx="80">
                  <c:v>124</c:v>
                </c:pt>
                <c:pt idx="81">
                  <c:v>119</c:v>
                </c:pt>
                <c:pt idx="82">
                  <c:v>102</c:v>
                </c:pt>
                <c:pt idx="83">
                  <c:v>103</c:v>
                </c:pt>
                <c:pt idx="84">
                  <c:v>98</c:v>
                </c:pt>
                <c:pt idx="85">
                  <c:v>99</c:v>
                </c:pt>
                <c:pt idx="86">
                  <c:v>96</c:v>
                </c:pt>
                <c:pt idx="87">
                  <c:v>118</c:v>
                </c:pt>
                <c:pt idx="88">
                  <c:v>111</c:v>
                </c:pt>
                <c:pt idx="89">
                  <c:v>105</c:v>
                </c:pt>
                <c:pt idx="90">
                  <c:v>109</c:v>
                </c:pt>
                <c:pt idx="91">
                  <c:v>114</c:v>
                </c:pt>
                <c:pt idx="92">
                  <c:v>105</c:v>
                </c:pt>
                <c:pt idx="93">
                  <c:v>101</c:v>
                </c:pt>
                <c:pt idx="94">
                  <c:v>109</c:v>
                </c:pt>
                <c:pt idx="95">
                  <c:v>98</c:v>
                </c:pt>
                <c:pt idx="96">
                  <c:v>103</c:v>
                </c:pt>
                <c:pt idx="97">
                  <c:v>88</c:v>
                </c:pt>
                <c:pt idx="98">
                  <c:v>95</c:v>
                </c:pt>
                <c:pt idx="99">
                  <c:v>91</c:v>
                </c:pt>
                <c:pt idx="100">
                  <c:v>98</c:v>
                </c:pt>
                <c:pt idx="101">
                  <c:v>89</c:v>
                </c:pt>
                <c:pt idx="102">
                  <c:v>87</c:v>
                </c:pt>
                <c:pt idx="103">
                  <c:v>102</c:v>
                </c:pt>
                <c:pt idx="104">
                  <c:v>93</c:v>
                </c:pt>
                <c:pt idx="105">
                  <c:v>102</c:v>
                </c:pt>
                <c:pt idx="106">
                  <c:v>102</c:v>
                </c:pt>
                <c:pt idx="107">
                  <c:v>87</c:v>
                </c:pt>
                <c:pt idx="108">
                  <c:v>85</c:v>
                </c:pt>
                <c:pt idx="109">
                  <c:v>97</c:v>
                </c:pt>
                <c:pt idx="110">
                  <c:v>101</c:v>
                </c:pt>
                <c:pt idx="111">
                  <c:v>103</c:v>
                </c:pt>
                <c:pt idx="112">
                  <c:v>109</c:v>
                </c:pt>
                <c:pt idx="113">
                  <c:v>89</c:v>
                </c:pt>
                <c:pt idx="114">
                  <c:v>88</c:v>
                </c:pt>
                <c:pt idx="115">
                  <c:v>95</c:v>
                </c:pt>
                <c:pt idx="116">
                  <c:v>104</c:v>
                </c:pt>
                <c:pt idx="117">
                  <c:v>106</c:v>
                </c:pt>
                <c:pt idx="118">
                  <c:v>95</c:v>
                </c:pt>
                <c:pt idx="119">
                  <c:v>92</c:v>
                </c:pt>
                <c:pt idx="120">
                  <c:v>86</c:v>
                </c:pt>
                <c:pt idx="121">
                  <c:v>95</c:v>
                </c:pt>
                <c:pt idx="122">
                  <c:v>110</c:v>
                </c:pt>
                <c:pt idx="123">
                  <c:v>110</c:v>
                </c:pt>
                <c:pt idx="124">
                  <c:v>107</c:v>
                </c:pt>
                <c:pt idx="125">
                  <c:v>99</c:v>
                </c:pt>
                <c:pt idx="126">
                  <c:v>94</c:v>
                </c:pt>
                <c:pt idx="127">
                  <c:v>99</c:v>
                </c:pt>
                <c:pt idx="128">
                  <c:v>99</c:v>
                </c:pt>
                <c:pt idx="129">
                  <c:v>83</c:v>
                </c:pt>
                <c:pt idx="130">
                  <c:v>103</c:v>
                </c:pt>
                <c:pt idx="131">
                  <c:v>117</c:v>
                </c:pt>
                <c:pt idx="132">
                  <c:v>100</c:v>
                </c:pt>
                <c:pt idx="133">
                  <c:v>109</c:v>
                </c:pt>
                <c:pt idx="134">
                  <c:v>111</c:v>
                </c:pt>
                <c:pt idx="135">
                  <c:v>111</c:v>
                </c:pt>
                <c:pt idx="136">
                  <c:v>115</c:v>
                </c:pt>
                <c:pt idx="137">
                  <c:v>94</c:v>
                </c:pt>
                <c:pt idx="138">
                  <c:v>82</c:v>
                </c:pt>
                <c:pt idx="139">
                  <c:v>97</c:v>
                </c:pt>
                <c:pt idx="140">
                  <c:v>107</c:v>
                </c:pt>
                <c:pt idx="141">
                  <c:v>93</c:v>
                </c:pt>
                <c:pt idx="142">
                  <c:v>99</c:v>
                </c:pt>
                <c:pt idx="143">
                  <c:v>128</c:v>
                </c:pt>
                <c:pt idx="144">
                  <c:v>80</c:v>
                </c:pt>
                <c:pt idx="145">
                  <c:v>89</c:v>
                </c:pt>
                <c:pt idx="146">
                  <c:v>105</c:v>
                </c:pt>
                <c:pt idx="147">
                  <c:v>94</c:v>
                </c:pt>
                <c:pt idx="148">
                  <c:v>100</c:v>
                </c:pt>
                <c:pt idx="149">
                  <c:v>111</c:v>
                </c:pt>
                <c:pt idx="150">
                  <c:v>108</c:v>
                </c:pt>
                <c:pt idx="151">
                  <c:v>97</c:v>
                </c:pt>
                <c:pt idx="152">
                  <c:v>104</c:v>
                </c:pt>
                <c:pt idx="153">
                  <c:v>141</c:v>
                </c:pt>
                <c:pt idx="154">
                  <c:v>105</c:v>
                </c:pt>
                <c:pt idx="155">
                  <c:v>89</c:v>
                </c:pt>
                <c:pt idx="156">
                  <c:v>62</c:v>
                </c:pt>
                <c:pt idx="157">
                  <c:v>62</c:v>
                </c:pt>
                <c:pt idx="158">
                  <c:v>65</c:v>
                </c:pt>
                <c:pt idx="159">
                  <c:v>78</c:v>
                </c:pt>
                <c:pt idx="160">
                  <c:v>79</c:v>
                </c:pt>
                <c:pt idx="161">
                  <c:v>86</c:v>
                </c:pt>
                <c:pt idx="162">
                  <c:v>83</c:v>
                </c:pt>
                <c:pt idx="163">
                  <c:v>70</c:v>
                </c:pt>
                <c:pt idx="164">
                  <c:v>91</c:v>
                </c:pt>
                <c:pt idx="165">
                  <c:v>91</c:v>
                </c:pt>
                <c:pt idx="166">
                  <c:v>99</c:v>
                </c:pt>
                <c:pt idx="167">
                  <c:v>97</c:v>
                </c:pt>
                <c:pt idx="168">
                  <c:v>88</c:v>
                </c:pt>
                <c:pt idx="169">
                  <c:v>109</c:v>
                </c:pt>
                <c:pt idx="170">
                  <c:v>127</c:v>
                </c:pt>
                <c:pt idx="171">
                  <c:v>111</c:v>
                </c:pt>
                <c:pt idx="172">
                  <c:v>127</c:v>
                </c:pt>
                <c:pt idx="173">
                  <c:v>111</c:v>
                </c:pt>
                <c:pt idx="174">
                  <c:v>136</c:v>
                </c:pt>
                <c:pt idx="175">
                  <c:v>120</c:v>
                </c:pt>
                <c:pt idx="176">
                  <c:v>129</c:v>
                </c:pt>
                <c:pt idx="177">
                  <c:v>115</c:v>
                </c:pt>
                <c:pt idx="178">
                  <c:v>114</c:v>
                </c:pt>
                <c:pt idx="179">
                  <c:v>115</c:v>
                </c:pt>
                <c:pt idx="180">
                  <c:v>119</c:v>
                </c:pt>
                <c:pt idx="181">
                  <c:v>110</c:v>
                </c:pt>
                <c:pt idx="182">
                  <c:v>127</c:v>
                </c:pt>
                <c:pt idx="183">
                  <c:v>107</c:v>
                </c:pt>
                <c:pt idx="184">
                  <c:v>110</c:v>
                </c:pt>
                <c:pt idx="185">
                  <c:v>105</c:v>
                </c:pt>
                <c:pt idx="186">
                  <c:v>102</c:v>
                </c:pt>
                <c:pt idx="187">
                  <c:v>97</c:v>
                </c:pt>
                <c:pt idx="188">
                  <c:v>99</c:v>
                </c:pt>
                <c:pt idx="189">
                  <c:v>80</c:v>
                </c:pt>
                <c:pt idx="190">
                  <c:v>92</c:v>
                </c:pt>
                <c:pt idx="191">
                  <c:v>107</c:v>
                </c:pt>
                <c:pt idx="192">
                  <c:v>95</c:v>
                </c:pt>
                <c:pt idx="193">
                  <c:v>98</c:v>
                </c:pt>
                <c:pt idx="194">
                  <c:v>84</c:v>
                </c:pt>
                <c:pt idx="195">
                  <c:v>89</c:v>
                </c:pt>
                <c:pt idx="196">
                  <c:v>95</c:v>
                </c:pt>
                <c:pt idx="197">
                  <c:v>80</c:v>
                </c:pt>
                <c:pt idx="198">
                  <c:v>81</c:v>
                </c:pt>
                <c:pt idx="199">
                  <c:v>70</c:v>
                </c:pt>
                <c:pt idx="200">
                  <c:v>90</c:v>
                </c:pt>
                <c:pt idx="201">
                  <c:v>80</c:v>
                </c:pt>
                <c:pt idx="202">
                  <c:v>97</c:v>
                </c:pt>
                <c:pt idx="203">
                  <c:v>71</c:v>
                </c:pt>
                <c:pt idx="204">
                  <c:v>78</c:v>
                </c:pt>
                <c:pt idx="205">
                  <c:v>108</c:v>
                </c:pt>
                <c:pt idx="206">
                  <c:v>80</c:v>
                </c:pt>
                <c:pt idx="207">
                  <c:v>70</c:v>
                </c:pt>
                <c:pt idx="208">
                  <c:v>83</c:v>
                </c:pt>
                <c:pt idx="209">
                  <c:v>79</c:v>
                </c:pt>
                <c:pt idx="210">
                  <c:v>81</c:v>
                </c:pt>
                <c:pt idx="211">
                  <c:v>95</c:v>
                </c:pt>
                <c:pt idx="212">
                  <c:v>77</c:v>
                </c:pt>
                <c:pt idx="213">
                  <c:v>83</c:v>
                </c:pt>
                <c:pt idx="214">
                  <c:v>125</c:v>
                </c:pt>
                <c:pt idx="215">
                  <c:v>83</c:v>
                </c:pt>
                <c:pt idx="216">
                  <c:v>82</c:v>
                </c:pt>
                <c:pt idx="217">
                  <c:v>65</c:v>
                </c:pt>
                <c:pt idx="218">
                  <c:v>97</c:v>
                </c:pt>
                <c:pt idx="219">
                  <c:v>86</c:v>
                </c:pt>
                <c:pt idx="220">
                  <c:v>107</c:v>
                </c:pt>
                <c:pt idx="221">
                  <c:v>111</c:v>
                </c:pt>
                <c:pt idx="222">
                  <c:v>92</c:v>
                </c:pt>
                <c:pt idx="223">
                  <c:v>111</c:v>
                </c:pt>
                <c:pt idx="224">
                  <c:v>107</c:v>
                </c:pt>
                <c:pt idx="225">
                  <c:v>97</c:v>
                </c:pt>
                <c:pt idx="226">
                  <c:v>89</c:v>
                </c:pt>
                <c:pt idx="227">
                  <c:v>104</c:v>
                </c:pt>
                <c:pt idx="228">
                  <c:v>102</c:v>
                </c:pt>
                <c:pt idx="229">
                  <c:v>114</c:v>
                </c:pt>
                <c:pt idx="230">
                  <c:v>97</c:v>
                </c:pt>
                <c:pt idx="231">
                  <c:v>83</c:v>
                </c:pt>
                <c:pt idx="232">
                  <c:v>108</c:v>
                </c:pt>
                <c:pt idx="233">
                  <c:v>97</c:v>
                </c:pt>
                <c:pt idx="234">
                  <c:v>85</c:v>
                </c:pt>
                <c:pt idx="235">
                  <c:v>90</c:v>
                </c:pt>
                <c:pt idx="236">
                  <c:v>88</c:v>
                </c:pt>
                <c:pt idx="237">
                  <c:v>82</c:v>
                </c:pt>
                <c:pt idx="238">
                  <c:v>70</c:v>
                </c:pt>
                <c:pt idx="239">
                  <c:v>65</c:v>
                </c:pt>
                <c:pt idx="240">
                  <c:v>81</c:v>
                </c:pt>
                <c:pt idx="241">
                  <c:v>85</c:v>
                </c:pt>
                <c:pt idx="242">
                  <c:v>82</c:v>
                </c:pt>
                <c:pt idx="243">
                  <c:v>95</c:v>
                </c:pt>
                <c:pt idx="244">
                  <c:v>79</c:v>
                </c:pt>
                <c:pt idx="245">
                  <c:v>85</c:v>
                </c:pt>
                <c:pt idx="246">
                  <c:v>77</c:v>
                </c:pt>
                <c:pt idx="247">
                  <c:v>75</c:v>
                </c:pt>
                <c:pt idx="248">
                  <c:v>70</c:v>
                </c:pt>
                <c:pt idx="249">
                  <c:v>67</c:v>
                </c:pt>
                <c:pt idx="250">
                  <c:v>70</c:v>
                </c:pt>
                <c:pt idx="251">
                  <c:v>84</c:v>
                </c:pt>
                <c:pt idx="252">
                  <c:v>70</c:v>
                </c:pt>
                <c:pt idx="253">
                  <c:v>76</c:v>
                </c:pt>
                <c:pt idx="254">
                  <c:v>71</c:v>
                </c:pt>
                <c:pt idx="255">
                  <c:v>77</c:v>
                </c:pt>
                <c:pt idx="256">
                  <c:v>89</c:v>
                </c:pt>
                <c:pt idx="257">
                  <c:v>78</c:v>
                </c:pt>
                <c:pt idx="258">
                  <c:v>60</c:v>
                </c:pt>
                <c:pt idx="259">
                  <c:v>69</c:v>
                </c:pt>
                <c:pt idx="260">
                  <c:v>63</c:v>
                </c:pt>
                <c:pt idx="261">
                  <c:v>65</c:v>
                </c:pt>
                <c:pt idx="262">
                  <c:v>70</c:v>
                </c:pt>
                <c:pt idx="263">
                  <c:v>70</c:v>
                </c:pt>
                <c:pt idx="264">
                  <c:v>84</c:v>
                </c:pt>
                <c:pt idx="265">
                  <c:v>69</c:v>
                </c:pt>
                <c:pt idx="266">
                  <c:v>66</c:v>
                </c:pt>
                <c:pt idx="267">
                  <c:v>73</c:v>
                </c:pt>
                <c:pt idx="268">
                  <c:v>103</c:v>
                </c:pt>
                <c:pt idx="269">
                  <c:v>118</c:v>
                </c:pt>
                <c:pt idx="270">
                  <c:v>89</c:v>
                </c:pt>
                <c:pt idx="271">
                  <c:v>142</c:v>
                </c:pt>
                <c:pt idx="272">
                  <c:v>90</c:v>
                </c:pt>
                <c:pt idx="273">
                  <c:v>56</c:v>
                </c:pt>
                <c:pt idx="274">
                  <c:v>57</c:v>
                </c:pt>
                <c:pt idx="275">
                  <c:v>53</c:v>
                </c:pt>
                <c:pt idx="276">
                  <c:v>53</c:v>
                </c:pt>
                <c:pt idx="277">
                  <c:v>57</c:v>
                </c:pt>
                <c:pt idx="278">
                  <c:v>64</c:v>
                </c:pt>
                <c:pt idx="279">
                  <c:v>66</c:v>
                </c:pt>
                <c:pt idx="280">
                  <c:v>56</c:v>
                </c:pt>
                <c:pt idx="281">
                  <c:v>54</c:v>
                </c:pt>
                <c:pt idx="282">
                  <c:v>40</c:v>
                </c:pt>
                <c:pt idx="283">
                  <c:v>49</c:v>
                </c:pt>
                <c:pt idx="284">
                  <c:v>45</c:v>
                </c:pt>
                <c:pt idx="285">
                  <c:v>40</c:v>
                </c:pt>
                <c:pt idx="286">
                  <c:v>39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Sheet1!$D$7:$KD$7</c:f>
              <c:numCache>
                <c:formatCode>General</c:formatCode>
                <c:ptCount val="287"/>
                <c:pt idx="0">
                  <c:v>40</c:v>
                </c:pt>
                <c:pt idx="1">
                  <c:v>34</c:v>
                </c:pt>
                <c:pt idx="2">
                  <c:v>47</c:v>
                </c:pt>
                <c:pt idx="3">
                  <c:v>35</c:v>
                </c:pt>
                <c:pt idx="4">
                  <c:v>37</c:v>
                </c:pt>
                <c:pt idx="5">
                  <c:v>37</c:v>
                </c:pt>
                <c:pt idx="6">
                  <c:v>31</c:v>
                </c:pt>
                <c:pt idx="7">
                  <c:v>40</c:v>
                </c:pt>
                <c:pt idx="8">
                  <c:v>35</c:v>
                </c:pt>
                <c:pt idx="9">
                  <c:v>45</c:v>
                </c:pt>
                <c:pt idx="10">
                  <c:v>30</c:v>
                </c:pt>
                <c:pt idx="11">
                  <c:v>30</c:v>
                </c:pt>
                <c:pt idx="12">
                  <c:v>44</c:v>
                </c:pt>
                <c:pt idx="13">
                  <c:v>30</c:v>
                </c:pt>
                <c:pt idx="14">
                  <c:v>29</c:v>
                </c:pt>
                <c:pt idx="15">
                  <c:v>26</c:v>
                </c:pt>
                <c:pt idx="16">
                  <c:v>39</c:v>
                </c:pt>
                <c:pt idx="17">
                  <c:v>33</c:v>
                </c:pt>
                <c:pt idx="18">
                  <c:v>34</c:v>
                </c:pt>
                <c:pt idx="19">
                  <c:v>39</c:v>
                </c:pt>
                <c:pt idx="20">
                  <c:v>32</c:v>
                </c:pt>
                <c:pt idx="21">
                  <c:v>26</c:v>
                </c:pt>
                <c:pt idx="22">
                  <c:v>32</c:v>
                </c:pt>
                <c:pt idx="23">
                  <c:v>24</c:v>
                </c:pt>
                <c:pt idx="24">
                  <c:v>32</c:v>
                </c:pt>
                <c:pt idx="25">
                  <c:v>23</c:v>
                </c:pt>
                <c:pt idx="26">
                  <c:v>32</c:v>
                </c:pt>
                <c:pt idx="27">
                  <c:v>18</c:v>
                </c:pt>
                <c:pt idx="28">
                  <c:v>28</c:v>
                </c:pt>
                <c:pt idx="29">
                  <c:v>21</c:v>
                </c:pt>
                <c:pt idx="30">
                  <c:v>21</c:v>
                </c:pt>
                <c:pt idx="31">
                  <c:v>36</c:v>
                </c:pt>
                <c:pt idx="32">
                  <c:v>33</c:v>
                </c:pt>
                <c:pt idx="33">
                  <c:v>27</c:v>
                </c:pt>
                <c:pt idx="34">
                  <c:v>30</c:v>
                </c:pt>
                <c:pt idx="35">
                  <c:v>23</c:v>
                </c:pt>
                <c:pt idx="36">
                  <c:v>28</c:v>
                </c:pt>
                <c:pt idx="37">
                  <c:v>30</c:v>
                </c:pt>
                <c:pt idx="38">
                  <c:v>29</c:v>
                </c:pt>
                <c:pt idx="39">
                  <c:v>24</c:v>
                </c:pt>
                <c:pt idx="40">
                  <c:v>38</c:v>
                </c:pt>
                <c:pt idx="41">
                  <c:v>27</c:v>
                </c:pt>
                <c:pt idx="42">
                  <c:v>31</c:v>
                </c:pt>
                <c:pt idx="43">
                  <c:v>29</c:v>
                </c:pt>
                <c:pt idx="44">
                  <c:v>41</c:v>
                </c:pt>
                <c:pt idx="45">
                  <c:v>44</c:v>
                </c:pt>
                <c:pt idx="46">
                  <c:v>26</c:v>
                </c:pt>
                <c:pt idx="47">
                  <c:v>36</c:v>
                </c:pt>
                <c:pt idx="48">
                  <c:v>30</c:v>
                </c:pt>
                <c:pt idx="49">
                  <c:v>26</c:v>
                </c:pt>
                <c:pt idx="50">
                  <c:v>32</c:v>
                </c:pt>
                <c:pt idx="51">
                  <c:v>26</c:v>
                </c:pt>
                <c:pt idx="52">
                  <c:v>58</c:v>
                </c:pt>
                <c:pt idx="53">
                  <c:v>35</c:v>
                </c:pt>
                <c:pt idx="54">
                  <c:v>45</c:v>
                </c:pt>
                <c:pt idx="55">
                  <c:v>36</c:v>
                </c:pt>
                <c:pt idx="56">
                  <c:v>63</c:v>
                </c:pt>
                <c:pt idx="57">
                  <c:v>44</c:v>
                </c:pt>
                <c:pt idx="58">
                  <c:v>53</c:v>
                </c:pt>
                <c:pt idx="59">
                  <c:v>55</c:v>
                </c:pt>
                <c:pt idx="60">
                  <c:v>50</c:v>
                </c:pt>
                <c:pt idx="61">
                  <c:v>52</c:v>
                </c:pt>
                <c:pt idx="62">
                  <c:v>46</c:v>
                </c:pt>
                <c:pt idx="63">
                  <c:v>59</c:v>
                </c:pt>
                <c:pt idx="64">
                  <c:v>68</c:v>
                </c:pt>
                <c:pt idx="65">
                  <c:v>75</c:v>
                </c:pt>
                <c:pt idx="66">
                  <c:v>67</c:v>
                </c:pt>
                <c:pt idx="67">
                  <c:v>82</c:v>
                </c:pt>
                <c:pt idx="68">
                  <c:v>92</c:v>
                </c:pt>
                <c:pt idx="69">
                  <c:v>93</c:v>
                </c:pt>
                <c:pt idx="70">
                  <c:v>66</c:v>
                </c:pt>
                <c:pt idx="71">
                  <c:v>126</c:v>
                </c:pt>
                <c:pt idx="72">
                  <c:v>90</c:v>
                </c:pt>
                <c:pt idx="73">
                  <c:v>98</c:v>
                </c:pt>
                <c:pt idx="74">
                  <c:v>108</c:v>
                </c:pt>
                <c:pt idx="75">
                  <c:v>104</c:v>
                </c:pt>
                <c:pt idx="76">
                  <c:v>118</c:v>
                </c:pt>
                <c:pt idx="77">
                  <c:v>102</c:v>
                </c:pt>
                <c:pt idx="78">
                  <c:v>125</c:v>
                </c:pt>
                <c:pt idx="79">
                  <c:v>119</c:v>
                </c:pt>
                <c:pt idx="80">
                  <c:v>124</c:v>
                </c:pt>
                <c:pt idx="81">
                  <c:v>122</c:v>
                </c:pt>
                <c:pt idx="82">
                  <c:v>108</c:v>
                </c:pt>
                <c:pt idx="83">
                  <c:v>124</c:v>
                </c:pt>
                <c:pt idx="84">
                  <c:v>96</c:v>
                </c:pt>
                <c:pt idx="85">
                  <c:v>108</c:v>
                </c:pt>
                <c:pt idx="86">
                  <c:v>106</c:v>
                </c:pt>
                <c:pt idx="87">
                  <c:v>92</c:v>
                </c:pt>
                <c:pt idx="88">
                  <c:v>108</c:v>
                </c:pt>
                <c:pt idx="89">
                  <c:v>100</c:v>
                </c:pt>
                <c:pt idx="90">
                  <c:v>112</c:v>
                </c:pt>
                <c:pt idx="91">
                  <c:v>125</c:v>
                </c:pt>
                <c:pt idx="92">
                  <c:v>95</c:v>
                </c:pt>
                <c:pt idx="93">
                  <c:v>119</c:v>
                </c:pt>
                <c:pt idx="94">
                  <c:v>114</c:v>
                </c:pt>
                <c:pt idx="95">
                  <c:v>115</c:v>
                </c:pt>
                <c:pt idx="96">
                  <c:v>103</c:v>
                </c:pt>
                <c:pt idx="97">
                  <c:v>94</c:v>
                </c:pt>
                <c:pt idx="98">
                  <c:v>87</c:v>
                </c:pt>
                <c:pt idx="99">
                  <c:v>111</c:v>
                </c:pt>
                <c:pt idx="100">
                  <c:v>94</c:v>
                </c:pt>
                <c:pt idx="101">
                  <c:v>103</c:v>
                </c:pt>
                <c:pt idx="102">
                  <c:v>96</c:v>
                </c:pt>
                <c:pt idx="103">
                  <c:v>105</c:v>
                </c:pt>
                <c:pt idx="104">
                  <c:v>112</c:v>
                </c:pt>
                <c:pt idx="105">
                  <c:v>98</c:v>
                </c:pt>
                <c:pt idx="106">
                  <c:v>112</c:v>
                </c:pt>
                <c:pt idx="107">
                  <c:v>105</c:v>
                </c:pt>
                <c:pt idx="108">
                  <c:v>94</c:v>
                </c:pt>
                <c:pt idx="109">
                  <c:v>112</c:v>
                </c:pt>
                <c:pt idx="110">
                  <c:v>110</c:v>
                </c:pt>
                <c:pt idx="111">
                  <c:v>113</c:v>
                </c:pt>
                <c:pt idx="112">
                  <c:v>104</c:v>
                </c:pt>
                <c:pt idx="113">
                  <c:v>98</c:v>
                </c:pt>
                <c:pt idx="114">
                  <c:v>104</c:v>
                </c:pt>
                <c:pt idx="115">
                  <c:v>102</c:v>
                </c:pt>
                <c:pt idx="116">
                  <c:v>111</c:v>
                </c:pt>
                <c:pt idx="117">
                  <c:v>89</c:v>
                </c:pt>
                <c:pt idx="118">
                  <c:v>125</c:v>
                </c:pt>
                <c:pt idx="119">
                  <c:v>96</c:v>
                </c:pt>
                <c:pt idx="120">
                  <c:v>92</c:v>
                </c:pt>
                <c:pt idx="121">
                  <c:v>113</c:v>
                </c:pt>
                <c:pt idx="122">
                  <c:v>100</c:v>
                </c:pt>
                <c:pt idx="123">
                  <c:v>127</c:v>
                </c:pt>
                <c:pt idx="124">
                  <c:v>109</c:v>
                </c:pt>
                <c:pt idx="125">
                  <c:v>110</c:v>
                </c:pt>
                <c:pt idx="126">
                  <c:v>120</c:v>
                </c:pt>
                <c:pt idx="127">
                  <c:v>119</c:v>
                </c:pt>
                <c:pt idx="128">
                  <c:v>123</c:v>
                </c:pt>
                <c:pt idx="129">
                  <c:v>96</c:v>
                </c:pt>
                <c:pt idx="130">
                  <c:v>99</c:v>
                </c:pt>
                <c:pt idx="131">
                  <c:v>107</c:v>
                </c:pt>
                <c:pt idx="132">
                  <c:v>103</c:v>
                </c:pt>
                <c:pt idx="133">
                  <c:v>117</c:v>
                </c:pt>
                <c:pt idx="134">
                  <c:v>113</c:v>
                </c:pt>
                <c:pt idx="135">
                  <c:v>104</c:v>
                </c:pt>
                <c:pt idx="136">
                  <c:v>106</c:v>
                </c:pt>
                <c:pt idx="137">
                  <c:v>101</c:v>
                </c:pt>
                <c:pt idx="138">
                  <c:v>90</c:v>
                </c:pt>
                <c:pt idx="139">
                  <c:v>93</c:v>
                </c:pt>
                <c:pt idx="140">
                  <c:v>92</c:v>
                </c:pt>
                <c:pt idx="141">
                  <c:v>90</c:v>
                </c:pt>
                <c:pt idx="142">
                  <c:v>96</c:v>
                </c:pt>
                <c:pt idx="143">
                  <c:v>92</c:v>
                </c:pt>
                <c:pt idx="144">
                  <c:v>95</c:v>
                </c:pt>
                <c:pt idx="145">
                  <c:v>81</c:v>
                </c:pt>
                <c:pt idx="146">
                  <c:v>109</c:v>
                </c:pt>
                <c:pt idx="147">
                  <c:v>95</c:v>
                </c:pt>
                <c:pt idx="148">
                  <c:v>90</c:v>
                </c:pt>
                <c:pt idx="149">
                  <c:v>105</c:v>
                </c:pt>
                <c:pt idx="150">
                  <c:v>103</c:v>
                </c:pt>
                <c:pt idx="151">
                  <c:v>99</c:v>
                </c:pt>
                <c:pt idx="152">
                  <c:v>107</c:v>
                </c:pt>
                <c:pt idx="153">
                  <c:v>143</c:v>
                </c:pt>
                <c:pt idx="154">
                  <c:v>96</c:v>
                </c:pt>
                <c:pt idx="155">
                  <c:v>84</c:v>
                </c:pt>
                <c:pt idx="156">
                  <c:v>77</c:v>
                </c:pt>
                <c:pt idx="157">
                  <c:v>68</c:v>
                </c:pt>
                <c:pt idx="158">
                  <c:v>89</c:v>
                </c:pt>
                <c:pt idx="159">
                  <c:v>67</c:v>
                </c:pt>
                <c:pt idx="160">
                  <c:v>71</c:v>
                </c:pt>
                <c:pt idx="161">
                  <c:v>71</c:v>
                </c:pt>
                <c:pt idx="162">
                  <c:v>86</c:v>
                </c:pt>
                <c:pt idx="163">
                  <c:v>83</c:v>
                </c:pt>
                <c:pt idx="164">
                  <c:v>103</c:v>
                </c:pt>
                <c:pt idx="165">
                  <c:v>85</c:v>
                </c:pt>
                <c:pt idx="166">
                  <c:v>89</c:v>
                </c:pt>
                <c:pt idx="167">
                  <c:v>96</c:v>
                </c:pt>
                <c:pt idx="168">
                  <c:v>103</c:v>
                </c:pt>
                <c:pt idx="169">
                  <c:v>130</c:v>
                </c:pt>
                <c:pt idx="170">
                  <c:v>113</c:v>
                </c:pt>
                <c:pt idx="171">
                  <c:v>129</c:v>
                </c:pt>
                <c:pt idx="172">
                  <c:v>126</c:v>
                </c:pt>
                <c:pt idx="173">
                  <c:v>131</c:v>
                </c:pt>
                <c:pt idx="174">
                  <c:v>118</c:v>
                </c:pt>
                <c:pt idx="175">
                  <c:v>107</c:v>
                </c:pt>
                <c:pt idx="176">
                  <c:v>126</c:v>
                </c:pt>
                <c:pt idx="177">
                  <c:v>107</c:v>
                </c:pt>
                <c:pt idx="178">
                  <c:v>119</c:v>
                </c:pt>
                <c:pt idx="179">
                  <c:v>117</c:v>
                </c:pt>
                <c:pt idx="180">
                  <c:v>119</c:v>
                </c:pt>
                <c:pt idx="181">
                  <c:v>113</c:v>
                </c:pt>
                <c:pt idx="182">
                  <c:v>123</c:v>
                </c:pt>
                <c:pt idx="183">
                  <c:v>92</c:v>
                </c:pt>
                <c:pt idx="184">
                  <c:v>113</c:v>
                </c:pt>
                <c:pt idx="185">
                  <c:v>102</c:v>
                </c:pt>
                <c:pt idx="186">
                  <c:v>107</c:v>
                </c:pt>
                <c:pt idx="187">
                  <c:v>103</c:v>
                </c:pt>
                <c:pt idx="188">
                  <c:v>80</c:v>
                </c:pt>
                <c:pt idx="189">
                  <c:v>85</c:v>
                </c:pt>
                <c:pt idx="190">
                  <c:v>94</c:v>
                </c:pt>
                <c:pt idx="191">
                  <c:v>100</c:v>
                </c:pt>
                <c:pt idx="192">
                  <c:v>105</c:v>
                </c:pt>
                <c:pt idx="193">
                  <c:v>112</c:v>
                </c:pt>
                <c:pt idx="194">
                  <c:v>67</c:v>
                </c:pt>
                <c:pt idx="195">
                  <c:v>98</c:v>
                </c:pt>
                <c:pt idx="196">
                  <c:v>86</c:v>
                </c:pt>
                <c:pt idx="197">
                  <c:v>65</c:v>
                </c:pt>
                <c:pt idx="198">
                  <c:v>84</c:v>
                </c:pt>
                <c:pt idx="199">
                  <c:v>97</c:v>
                </c:pt>
                <c:pt idx="200">
                  <c:v>94</c:v>
                </c:pt>
                <c:pt idx="201">
                  <c:v>77</c:v>
                </c:pt>
                <c:pt idx="202">
                  <c:v>85</c:v>
                </c:pt>
                <c:pt idx="203">
                  <c:v>79</c:v>
                </c:pt>
                <c:pt idx="204">
                  <c:v>94</c:v>
                </c:pt>
                <c:pt idx="205">
                  <c:v>82</c:v>
                </c:pt>
                <c:pt idx="206">
                  <c:v>62</c:v>
                </c:pt>
                <c:pt idx="207">
                  <c:v>74</c:v>
                </c:pt>
                <c:pt idx="208">
                  <c:v>68</c:v>
                </c:pt>
                <c:pt idx="209">
                  <c:v>72</c:v>
                </c:pt>
                <c:pt idx="210">
                  <c:v>85</c:v>
                </c:pt>
                <c:pt idx="211">
                  <c:v>74</c:v>
                </c:pt>
                <c:pt idx="212">
                  <c:v>74</c:v>
                </c:pt>
                <c:pt idx="213">
                  <c:v>78</c:v>
                </c:pt>
                <c:pt idx="214">
                  <c:v>99</c:v>
                </c:pt>
                <c:pt idx="215">
                  <c:v>83</c:v>
                </c:pt>
                <c:pt idx="216">
                  <c:v>70</c:v>
                </c:pt>
                <c:pt idx="217">
                  <c:v>63</c:v>
                </c:pt>
                <c:pt idx="218">
                  <c:v>96</c:v>
                </c:pt>
                <c:pt idx="219">
                  <c:v>80</c:v>
                </c:pt>
                <c:pt idx="220">
                  <c:v>93</c:v>
                </c:pt>
                <c:pt idx="221">
                  <c:v>108</c:v>
                </c:pt>
                <c:pt idx="222">
                  <c:v>98</c:v>
                </c:pt>
                <c:pt idx="223">
                  <c:v>95</c:v>
                </c:pt>
                <c:pt idx="224">
                  <c:v>103</c:v>
                </c:pt>
                <c:pt idx="225">
                  <c:v>108</c:v>
                </c:pt>
                <c:pt idx="226">
                  <c:v>118</c:v>
                </c:pt>
                <c:pt idx="227">
                  <c:v>107</c:v>
                </c:pt>
                <c:pt idx="228">
                  <c:v>111</c:v>
                </c:pt>
                <c:pt idx="229">
                  <c:v>121</c:v>
                </c:pt>
                <c:pt idx="230">
                  <c:v>98</c:v>
                </c:pt>
                <c:pt idx="231">
                  <c:v>97</c:v>
                </c:pt>
                <c:pt idx="232">
                  <c:v>79</c:v>
                </c:pt>
                <c:pt idx="233">
                  <c:v>100</c:v>
                </c:pt>
                <c:pt idx="234">
                  <c:v>107</c:v>
                </c:pt>
                <c:pt idx="235">
                  <c:v>100</c:v>
                </c:pt>
                <c:pt idx="236">
                  <c:v>106</c:v>
                </c:pt>
                <c:pt idx="237">
                  <c:v>93</c:v>
                </c:pt>
                <c:pt idx="238">
                  <c:v>83</c:v>
                </c:pt>
                <c:pt idx="239">
                  <c:v>93</c:v>
                </c:pt>
                <c:pt idx="240">
                  <c:v>85</c:v>
                </c:pt>
                <c:pt idx="241">
                  <c:v>102</c:v>
                </c:pt>
                <c:pt idx="242">
                  <c:v>90</c:v>
                </c:pt>
                <c:pt idx="243">
                  <c:v>94</c:v>
                </c:pt>
                <c:pt idx="244">
                  <c:v>97</c:v>
                </c:pt>
                <c:pt idx="245">
                  <c:v>84</c:v>
                </c:pt>
                <c:pt idx="246">
                  <c:v>82</c:v>
                </c:pt>
                <c:pt idx="247">
                  <c:v>85</c:v>
                </c:pt>
                <c:pt idx="248">
                  <c:v>93</c:v>
                </c:pt>
                <c:pt idx="249">
                  <c:v>83</c:v>
                </c:pt>
                <c:pt idx="250">
                  <c:v>78</c:v>
                </c:pt>
                <c:pt idx="251">
                  <c:v>76</c:v>
                </c:pt>
                <c:pt idx="252">
                  <c:v>69</c:v>
                </c:pt>
                <c:pt idx="253">
                  <c:v>73</c:v>
                </c:pt>
                <c:pt idx="254">
                  <c:v>87</c:v>
                </c:pt>
                <c:pt idx="255">
                  <c:v>87</c:v>
                </c:pt>
                <c:pt idx="256">
                  <c:v>85</c:v>
                </c:pt>
                <c:pt idx="257">
                  <c:v>89</c:v>
                </c:pt>
                <c:pt idx="258">
                  <c:v>88</c:v>
                </c:pt>
                <c:pt idx="259">
                  <c:v>73</c:v>
                </c:pt>
                <c:pt idx="260">
                  <c:v>82</c:v>
                </c:pt>
                <c:pt idx="261">
                  <c:v>77</c:v>
                </c:pt>
                <c:pt idx="262">
                  <c:v>65</c:v>
                </c:pt>
                <c:pt idx="263">
                  <c:v>83</c:v>
                </c:pt>
                <c:pt idx="264">
                  <c:v>75</c:v>
                </c:pt>
                <c:pt idx="265">
                  <c:v>80</c:v>
                </c:pt>
                <c:pt idx="266">
                  <c:v>68</c:v>
                </c:pt>
                <c:pt idx="267">
                  <c:v>72</c:v>
                </c:pt>
                <c:pt idx="268">
                  <c:v>64</c:v>
                </c:pt>
                <c:pt idx="269">
                  <c:v>67</c:v>
                </c:pt>
                <c:pt idx="270">
                  <c:v>75</c:v>
                </c:pt>
                <c:pt idx="271">
                  <c:v>58</c:v>
                </c:pt>
                <c:pt idx="272">
                  <c:v>66</c:v>
                </c:pt>
                <c:pt idx="273">
                  <c:v>85</c:v>
                </c:pt>
                <c:pt idx="274">
                  <c:v>54</c:v>
                </c:pt>
                <c:pt idx="275">
                  <c:v>66</c:v>
                </c:pt>
                <c:pt idx="276">
                  <c:v>54</c:v>
                </c:pt>
                <c:pt idx="277">
                  <c:v>56</c:v>
                </c:pt>
                <c:pt idx="278">
                  <c:v>65</c:v>
                </c:pt>
                <c:pt idx="279">
                  <c:v>73</c:v>
                </c:pt>
                <c:pt idx="280">
                  <c:v>55</c:v>
                </c:pt>
                <c:pt idx="281">
                  <c:v>56</c:v>
                </c:pt>
                <c:pt idx="282">
                  <c:v>61</c:v>
                </c:pt>
                <c:pt idx="283">
                  <c:v>53</c:v>
                </c:pt>
                <c:pt idx="284">
                  <c:v>52</c:v>
                </c:pt>
                <c:pt idx="285">
                  <c:v>57</c:v>
                </c:pt>
                <c:pt idx="286">
                  <c:v>44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Sheet1!$D$8:$KD$8</c:f>
              <c:numCache>
                <c:formatCode>General</c:formatCode>
                <c:ptCount val="287"/>
                <c:pt idx="0">
                  <c:v>41</c:v>
                </c:pt>
                <c:pt idx="1">
                  <c:v>31</c:v>
                </c:pt>
                <c:pt idx="2">
                  <c:v>44</c:v>
                </c:pt>
                <c:pt idx="3">
                  <c:v>38</c:v>
                </c:pt>
                <c:pt idx="4">
                  <c:v>35</c:v>
                </c:pt>
                <c:pt idx="5">
                  <c:v>47</c:v>
                </c:pt>
                <c:pt idx="6">
                  <c:v>33</c:v>
                </c:pt>
                <c:pt idx="7">
                  <c:v>40</c:v>
                </c:pt>
                <c:pt idx="8">
                  <c:v>28</c:v>
                </c:pt>
                <c:pt idx="9">
                  <c:v>47</c:v>
                </c:pt>
                <c:pt idx="10">
                  <c:v>34</c:v>
                </c:pt>
                <c:pt idx="11">
                  <c:v>18</c:v>
                </c:pt>
                <c:pt idx="12">
                  <c:v>36</c:v>
                </c:pt>
                <c:pt idx="13">
                  <c:v>30</c:v>
                </c:pt>
                <c:pt idx="14">
                  <c:v>23</c:v>
                </c:pt>
                <c:pt idx="15">
                  <c:v>33</c:v>
                </c:pt>
                <c:pt idx="16">
                  <c:v>28</c:v>
                </c:pt>
                <c:pt idx="17">
                  <c:v>31</c:v>
                </c:pt>
                <c:pt idx="18">
                  <c:v>16</c:v>
                </c:pt>
                <c:pt idx="19">
                  <c:v>22</c:v>
                </c:pt>
                <c:pt idx="20">
                  <c:v>21</c:v>
                </c:pt>
                <c:pt idx="21">
                  <c:v>27</c:v>
                </c:pt>
                <c:pt idx="22">
                  <c:v>21</c:v>
                </c:pt>
                <c:pt idx="23">
                  <c:v>22</c:v>
                </c:pt>
                <c:pt idx="24">
                  <c:v>24</c:v>
                </c:pt>
                <c:pt idx="25">
                  <c:v>16</c:v>
                </c:pt>
                <c:pt idx="26">
                  <c:v>24</c:v>
                </c:pt>
                <c:pt idx="27">
                  <c:v>26</c:v>
                </c:pt>
                <c:pt idx="28">
                  <c:v>20</c:v>
                </c:pt>
                <c:pt idx="29">
                  <c:v>23</c:v>
                </c:pt>
                <c:pt idx="30">
                  <c:v>23</c:v>
                </c:pt>
                <c:pt idx="31">
                  <c:v>25</c:v>
                </c:pt>
                <c:pt idx="32">
                  <c:v>20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18</c:v>
                </c:pt>
                <c:pt idx="38">
                  <c:v>20</c:v>
                </c:pt>
                <c:pt idx="39">
                  <c:v>13</c:v>
                </c:pt>
                <c:pt idx="40">
                  <c:v>27</c:v>
                </c:pt>
                <c:pt idx="41">
                  <c:v>27</c:v>
                </c:pt>
                <c:pt idx="42">
                  <c:v>23</c:v>
                </c:pt>
                <c:pt idx="43">
                  <c:v>29</c:v>
                </c:pt>
                <c:pt idx="44">
                  <c:v>21</c:v>
                </c:pt>
                <c:pt idx="45">
                  <c:v>24</c:v>
                </c:pt>
                <c:pt idx="46">
                  <c:v>22</c:v>
                </c:pt>
                <c:pt idx="47">
                  <c:v>18</c:v>
                </c:pt>
                <c:pt idx="48">
                  <c:v>20</c:v>
                </c:pt>
                <c:pt idx="49">
                  <c:v>26</c:v>
                </c:pt>
                <c:pt idx="50">
                  <c:v>26</c:v>
                </c:pt>
                <c:pt idx="51">
                  <c:v>23</c:v>
                </c:pt>
                <c:pt idx="52">
                  <c:v>29</c:v>
                </c:pt>
                <c:pt idx="53">
                  <c:v>42</c:v>
                </c:pt>
                <c:pt idx="54">
                  <c:v>31</c:v>
                </c:pt>
                <c:pt idx="55">
                  <c:v>55</c:v>
                </c:pt>
                <c:pt idx="56">
                  <c:v>46</c:v>
                </c:pt>
                <c:pt idx="57">
                  <c:v>57</c:v>
                </c:pt>
                <c:pt idx="58">
                  <c:v>63</c:v>
                </c:pt>
                <c:pt idx="59">
                  <c:v>44</c:v>
                </c:pt>
                <c:pt idx="60">
                  <c:v>47</c:v>
                </c:pt>
                <c:pt idx="61">
                  <c:v>48</c:v>
                </c:pt>
                <c:pt idx="62">
                  <c:v>69</c:v>
                </c:pt>
                <c:pt idx="63">
                  <c:v>64</c:v>
                </c:pt>
                <c:pt idx="64">
                  <c:v>65</c:v>
                </c:pt>
                <c:pt idx="65">
                  <c:v>90</c:v>
                </c:pt>
                <c:pt idx="66">
                  <c:v>69</c:v>
                </c:pt>
                <c:pt idx="67">
                  <c:v>93</c:v>
                </c:pt>
                <c:pt idx="68">
                  <c:v>146</c:v>
                </c:pt>
                <c:pt idx="69">
                  <c:v>120</c:v>
                </c:pt>
                <c:pt idx="70">
                  <c:v>87</c:v>
                </c:pt>
                <c:pt idx="71">
                  <c:v>126</c:v>
                </c:pt>
                <c:pt idx="72">
                  <c:v>82</c:v>
                </c:pt>
                <c:pt idx="73">
                  <c:v>92</c:v>
                </c:pt>
                <c:pt idx="74">
                  <c:v>103</c:v>
                </c:pt>
                <c:pt idx="75">
                  <c:v>102</c:v>
                </c:pt>
                <c:pt idx="76">
                  <c:v>125</c:v>
                </c:pt>
                <c:pt idx="77">
                  <c:v>157</c:v>
                </c:pt>
                <c:pt idx="78">
                  <c:v>156</c:v>
                </c:pt>
                <c:pt idx="79">
                  <c:v>155</c:v>
                </c:pt>
                <c:pt idx="80">
                  <c:v>156</c:v>
                </c:pt>
                <c:pt idx="81">
                  <c:v>154</c:v>
                </c:pt>
                <c:pt idx="82">
                  <c:v>147</c:v>
                </c:pt>
                <c:pt idx="83">
                  <c:v>147</c:v>
                </c:pt>
                <c:pt idx="84">
                  <c:v>135</c:v>
                </c:pt>
                <c:pt idx="85">
                  <c:v>124</c:v>
                </c:pt>
                <c:pt idx="86">
                  <c:v>141</c:v>
                </c:pt>
                <c:pt idx="87">
                  <c:v>135</c:v>
                </c:pt>
                <c:pt idx="88">
                  <c:v>146</c:v>
                </c:pt>
                <c:pt idx="89">
                  <c:v>149</c:v>
                </c:pt>
                <c:pt idx="90">
                  <c:v>154</c:v>
                </c:pt>
                <c:pt idx="91">
                  <c:v>175</c:v>
                </c:pt>
                <c:pt idx="92">
                  <c:v>158</c:v>
                </c:pt>
                <c:pt idx="93">
                  <c:v>162</c:v>
                </c:pt>
                <c:pt idx="94">
                  <c:v>164</c:v>
                </c:pt>
                <c:pt idx="95">
                  <c:v>159</c:v>
                </c:pt>
                <c:pt idx="96">
                  <c:v>162</c:v>
                </c:pt>
                <c:pt idx="97">
                  <c:v>128</c:v>
                </c:pt>
                <c:pt idx="98">
                  <c:v>123</c:v>
                </c:pt>
                <c:pt idx="99">
                  <c:v>135</c:v>
                </c:pt>
                <c:pt idx="100">
                  <c:v>149</c:v>
                </c:pt>
                <c:pt idx="101">
                  <c:v>147</c:v>
                </c:pt>
                <c:pt idx="102">
                  <c:v>127</c:v>
                </c:pt>
                <c:pt idx="103">
                  <c:v>147</c:v>
                </c:pt>
                <c:pt idx="104">
                  <c:v>146</c:v>
                </c:pt>
                <c:pt idx="105">
                  <c:v>147</c:v>
                </c:pt>
                <c:pt idx="106">
                  <c:v>152</c:v>
                </c:pt>
                <c:pt idx="107">
                  <c:v>121</c:v>
                </c:pt>
                <c:pt idx="108">
                  <c:v>139</c:v>
                </c:pt>
                <c:pt idx="109">
                  <c:v>146</c:v>
                </c:pt>
                <c:pt idx="110">
                  <c:v>144</c:v>
                </c:pt>
                <c:pt idx="111">
                  <c:v>145</c:v>
                </c:pt>
                <c:pt idx="112">
                  <c:v>167</c:v>
                </c:pt>
                <c:pt idx="113">
                  <c:v>152</c:v>
                </c:pt>
                <c:pt idx="114">
                  <c:v>145</c:v>
                </c:pt>
                <c:pt idx="115">
                  <c:v>156</c:v>
                </c:pt>
                <c:pt idx="116">
                  <c:v>139</c:v>
                </c:pt>
                <c:pt idx="117">
                  <c:v>145</c:v>
                </c:pt>
                <c:pt idx="118">
                  <c:v>138</c:v>
                </c:pt>
                <c:pt idx="119">
                  <c:v>131</c:v>
                </c:pt>
                <c:pt idx="120">
                  <c:v>123</c:v>
                </c:pt>
                <c:pt idx="121">
                  <c:v>131</c:v>
                </c:pt>
                <c:pt idx="122">
                  <c:v>131</c:v>
                </c:pt>
                <c:pt idx="123">
                  <c:v>159</c:v>
                </c:pt>
                <c:pt idx="124">
                  <c:v>151</c:v>
                </c:pt>
                <c:pt idx="125">
                  <c:v>145</c:v>
                </c:pt>
                <c:pt idx="126">
                  <c:v>134</c:v>
                </c:pt>
                <c:pt idx="127">
                  <c:v>140</c:v>
                </c:pt>
                <c:pt idx="128">
                  <c:v>152</c:v>
                </c:pt>
                <c:pt idx="129">
                  <c:v>151</c:v>
                </c:pt>
                <c:pt idx="130">
                  <c:v>158</c:v>
                </c:pt>
                <c:pt idx="131">
                  <c:v>124</c:v>
                </c:pt>
                <c:pt idx="132">
                  <c:v>128</c:v>
                </c:pt>
                <c:pt idx="133">
                  <c:v>104</c:v>
                </c:pt>
                <c:pt idx="134">
                  <c:v>114</c:v>
                </c:pt>
                <c:pt idx="135">
                  <c:v>133</c:v>
                </c:pt>
                <c:pt idx="136">
                  <c:v>128</c:v>
                </c:pt>
                <c:pt idx="137">
                  <c:v>132</c:v>
                </c:pt>
                <c:pt idx="138">
                  <c:v>115</c:v>
                </c:pt>
                <c:pt idx="139">
                  <c:v>106</c:v>
                </c:pt>
                <c:pt idx="140">
                  <c:v>98</c:v>
                </c:pt>
                <c:pt idx="141">
                  <c:v>91</c:v>
                </c:pt>
                <c:pt idx="142">
                  <c:v>103</c:v>
                </c:pt>
                <c:pt idx="143">
                  <c:v>90</c:v>
                </c:pt>
                <c:pt idx="144">
                  <c:v>67</c:v>
                </c:pt>
                <c:pt idx="145">
                  <c:v>103</c:v>
                </c:pt>
                <c:pt idx="146">
                  <c:v>119</c:v>
                </c:pt>
                <c:pt idx="147">
                  <c:v>106</c:v>
                </c:pt>
                <c:pt idx="148">
                  <c:v>101</c:v>
                </c:pt>
                <c:pt idx="149">
                  <c:v>124</c:v>
                </c:pt>
                <c:pt idx="150">
                  <c:v>116</c:v>
                </c:pt>
                <c:pt idx="151">
                  <c:v>112</c:v>
                </c:pt>
                <c:pt idx="152">
                  <c:v>128</c:v>
                </c:pt>
                <c:pt idx="153">
                  <c:v>148</c:v>
                </c:pt>
                <c:pt idx="154">
                  <c:v>123</c:v>
                </c:pt>
                <c:pt idx="155">
                  <c:v>98</c:v>
                </c:pt>
                <c:pt idx="156">
                  <c:v>77</c:v>
                </c:pt>
                <c:pt idx="157">
                  <c:v>91</c:v>
                </c:pt>
                <c:pt idx="158">
                  <c:v>91</c:v>
                </c:pt>
                <c:pt idx="159">
                  <c:v>91</c:v>
                </c:pt>
                <c:pt idx="160">
                  <c:v>79</c:v>
                </c:pt>
                <c:pt idx="161">
                  <c:v>101</c:v>
                </c:pt>
                <c:pt idx="162">
                  <c:v>94</c:v>
                </c:pt>
                <c:pt idx="163">
                  <c:v>88</c:v>
                </c:pt>
                <c:pt idx="164">
                  <c:v>108</c:v>
                </c:pt>
                <c:pt idx="165">
                  <c:v>112</c:v>
                </c:pt>
                <c:pt idx="166">
                  <c:v>96</c:v>
                </c:pt>
                <c:pt idx="167">
                  <c:v>122</c:v>
                </c:pt>
                <c:pt idx="168">
                  <c:v>130</c:v>
                </c:pt>
                <c:pt idx="169">
                  <c:v>130</c:v>
                </c:pt>
                <c:pt idx="170">
                  <c:v>115</c:v>
                </c:pt>
                <c:pt idx="171">
                  <c:v>113</c:v>
                </c:pt>
                <c:pt idx="172">
                  <c:v>127</c:v>
                </c:pt>
                <c:pt idx="173">
                  <c:v>135</c:v>
                </c:pt>
                <c:pt idx="174">
                  <c:v>117</c:v>
                </c:pt>
                <c:pt idx="175">
                  <c:v>108</c:v>
                </c:pt>
                <c:pt idx="176">
                  <c:v>113</c:v>
                </c:pt>
                <c:pt idx="177">
                  <c:v>114</c:v>
                </c:pt>
                <c:pt idx="178">
                  <c:v>128</c:v>
                </c:pt>
                <c:pt idx="179">
                  <c:v>131</c:v>
                </c:pt>
                <c:pt idx="180">
                  <c:v>125</c:v>
                </c:pt>
                <c:pt idx="181">
                  <c:v>123</c:v>
                </c:pt>
                <c:pt idx="182">
                  <c:v>124</c:v>
                </c:pt>
                <c:pt idx="183">
                  <c:v>129</c:v>
                </c:pt>
                <c:pt idx="184">
                  <c:v>133</c:v>
                </c:pt>
                <c:pt idx="185">
                  <c:v>113</c:v>
                </c:pt>
                <c:pt idx="186">
                  <c:v>105</c:v>
                </c:pt>
                <c:pt idx="187">
                  <c:v>85</c:v>
                </c:pt>
                <c:pt idx="188">
                  <c:v>72</c:v>
                </c:pt>
                <c:pt idx="189">
                  <c:v>73</c:v>
                </c:pt>
                <c:pt idx="190">
                  <c:v>97</c:v>
                </c:pt>
                <c:pt idx="191">
                  <c:v>85</c:v>
                </c:pt>
                <c:pt idx="192">
                  <c:v>80</c:v>
                </c:pt>
                <c:pt idx="193">
                  <c:v>107</c:v>
                </c:pt>
                <c:pt idx="194">
                  <c:v>78</c:v>
                </c:pt>
                <c:pt idx="195">
                  <c:v>90</c:v>
                </c:pt>
                <c:pt idx="196">
                  <c:v>80</c:v>
                </c:pt>
                <c:pt idx="197">
                  <c:v>65</c:v>
                </c:pt>
                <c:pt idx="198">
                  <c:v>68</c:v>
                </c:pt>
                <c:pt idx="199">
                  <c:v>72</c:v>
                </c:pt>
                <c:pt idx="200">
                  <c:v>100</c:v>
                </c:pt>
                <c:pt idx="201">
                  <c:v>93</c:v>
                </c:pt>
                <c:pt idx="202">
                  <c:v>88</c:v>
                </c:pt>
                <c:pt idx="203">
                  <c:v>73</c:v>
                </c:pt>
                <c:pt idx="204">
                  <c:v>86</c:v>
                </c:pt>
                <c:pt idx="205">
                  <c:v>73</c:v>
                </c:pt>
                <c:pt idx="206">
                  <c:v>80</c:v>
                </c:pt>
                <c:pt idx="207">
                  <c:v>73</c:v>
                </c:pt>
                <c:pt idx="208">
                  <c:v>75</c:v>
                </c:pt>
                <c:pt idx="209">
                  <c:v>84</c:v>
                </c:pt>
                <c:pt idx="210">
                  <c:v>64</c:v>
                </c:pt>
                <c:pt idx="211">
                  <c:v>90</c:v>
                </c:pt>
                <c:pt idx="212">
                  <c:v>69</c:v>
                </c:pt>
                <c:pt idx="213">
                  <c:v>82</c:v>
                </c:pt>
                <c:pt idx="214">
                  <c:v>94</c:v>
                </c:pt>
                <c:pt idx="215">
                  <c:v>84</c:v>
                </c:pt>
                <c:pt idx="216">
                  <c:v>58</c:v>
                </c:pt>
                <c:pt idx="217">
                  <c:v>50</c:v>
                </c:pt>
                <c:pt idx="218">
                  <c:v>85</c:v>
                </c:pt>
                <c:pt idx="219">
                  <c:v>90</c:v>
                </c:pt>
                <c:pt idx="220">
                  <c:v>101</c:v>
                </c:pt>
                <c:pt idx="221">
                  <c:v>96</c:v>
                </c:pt>
                <c:pt idx="222">
                  <c:v>105</c:v>
                </c:pt>
                <c:pt idx="223">
                  <c:v>114</c:v>
                </c:pt>
                <c:pt idx="224">
                  <c:v>101</c:v>
                </c:pt>
                <c:pt idx="225">
                  <c:v>99</c:v>
                </c:pt>
                <c:pt idx="226">
                  <c:v>100</c:v>
                </c:pt>
                <c:pt idx="227">
                  <c:v>100</c:v>
                </c:pt>
                <c:pt idx="228">
                  <c:v>106</c:v>
                </c:pt>
                <c:pt idx="229">
                  <c:v>104</c:v>
                </c:pt>
                <c:pt idx="230">
                  <c:v>133</c:v>
                </c:pt>
                <c:pt idx="231">
                  <c:v>97</c:v>
                </c:pt>
                <c:pt idx="232">
                  <c:v>131</c:v>
                </c:pt>
                <c:pt idx="233">
                  <c:v>121</c:v>
                </c:pt>
                <c:pt idx="234">
                  <c:v>130</c:v>
                </c:pt>
                <c:pt idx="235">
                  <c:v>122</c:v>
                </c:pt>
                <c:pt idx="236">
                  <c:v>99</c:v>
                </c:pt>
                <c:pt idx="237">
                  <c:v>106</c:v>
                </c:pt>
                <c:pt idx="238">
                  <c:v>88</c:v>
                </c:pt>
                <c:pt idx="239">
                  <c:v>93</c:v>
                </c:pt>
                <c:pt idx="240">
                  <c:v>95</c:v>
                </c:pt>
                <c:pt idx="241">
                  <c:v>88</c:v>
                </c:pt>
                <c:pt idx="242">
                  <c:v>92</c:v>
                </c:pt>
                <c:pt idx="243">
                  <c:v>107</c:v>
                </c:pt>
                <c:pt idx="244">
                  <c:v>114</c:v>
                </c:pt>
                <c:pt idx="245">
                  <c:v>97</c:v>
                </c:pt>
                <c:pt idx="246">
                  <c:v>106</c:v>
                </c:pt>
                <c:pt idx="247">
                  <c:v>91</c:v>
                </c:pt>
                <c:pt idx="248">
                  <c:v>83</c:v>
                </c:pt>
                <c:pt idx="249">
                  <c:v>95</c:v>
                </c:pt>
                <c:pt idx="250">
                  <c:v>101</c:v>
                </c:pt>
                <c:pt idx="251">
                  <c:v>95</c:v>
                </c:pt>
                <c:pt idx="252">
                  <c:v>73</c:v>
                </c:pt>
                <c:pt idx="253">
                  <c:v>99</c:v>
                </c:pt>
                <c:pt idx="254">
                  <c:v>93</c:v>
                </c:pt>
                <c:pt idx="255">
                  <c:v>109</c:v>
                </c:pt>
                <c:pt idx="256">
                  <c:v>85</c:v>
                </c:pt>
                <c:pt idx="257">
                  <c:v>77</c:v>
                </c:pt>
                <c:pt idx="258">
                  <c:v>92</c:v>
                </c:pt>
                <c:pt idx="259">
                  <c:v>84</c:v>
                </c:pt>
                <c:pt idx="260">
                  <c:v>84</c:v>
                </c:pt>
                <c:pt idx="261">
                  <c:v>102</c:v>
                </c:pt>
                <c:pt idx="262">
                  <c:v>85</c:v>
                </c:pt>
                <c:pt idx="263">
                  <c:v>83</c:v>
                </c:pt>
                <c:pt idx="264">
                  <c:v>89</c:v>
                </c:pt>
                <c:pt idx="265">
                  <c:v>108</c:v>
                </c:pt>
                <c:pt idx="266">
                  <c:v>93</c:v>
                </c:pt>
                <c:pt idx="267">
                  <c:v>98</c:v>
                </c:pt>
                <c:pt idx="268">
                  <c:v>97</c:v>
                </c:pt>
                <c:pt idx="269">
                  <c:v>89</c:v>
                </c:pt>
                <c:pt idx="270">
                  <c:v>77</c:v>
                </c:pt>
                <c:pt idx="271">
                  <c:v>68</c:v>
                </c:pt>
                <c:pt idx="272">
                  <c:v>84</c:v>
                </c:pt>
                <c:pt idx="273">
                  <c:v>68</c:v>
                </c:pt>
                <c:pt idx="274">
                  <c:v>54</c:v>
                </c:pt>
                <c:pt idx="275">
                  <c:v>63</c:v>
                </c:pt>
                <c:pt idx="276">
                  <c:v>66</c:v>
                </c:pt>
                <c:pt idx="277">
                  <c:v>65</c:v>
                </c:pt>
                <c:pt idx="278">
                  <c:v>57</c:v>
                </c:pt>
                <c:pt idx="279">
                  <c:v>59</c:v>
                </c:pt>
                <c:pt idx="280">
                  <c:v>57</c:v>
                </c:pt>
                <c:pt idx="281">
                  <c:v>73</c:v>
                </c:pt>
                <c:pt idx="282">
                  <c:v>55</c:v>
                </c:pt>
                <c:pt idx="283">
                  <c:v>51</c:v>
                </c:pt>
                <c:pt idx="284">
                  <c:v>67</c:v>
                </c:pt>
                <c:pt idx="285">
                  <c:v>41</c:v>
                </c:pt>
                <c:pt idx="286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68128"/>
        <c:axId val="319368672"/>
      </c:lineChart>
      <c:catAx>
        <c:axId val="31936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68672"/>
        <c:crosses val="autoZero"/>
        <c:auto val="1"/>
        <c:lblAlgn val="ctr"/>
        <c:lblOffset val="100"/>
        <c:noMultiLvlLbl val="0"/>
      </c:catAx>
      <c:valAx>
        <c:axId val="3193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6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'L137-0105'!$G$1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'L137-0105'!$F$2:$F$289</c:f>
              <c:numCache>
                <c:formatCode>General</c:formatCode>
                <c:ptCount val="288"/>
                <c:pt idx="0">
                  <c:v>6.4150943396226401</c:v>
                </c:pt>
                <c:pt idx="1">
                  <c:v>6.1538461538461497</c:v>
                </c:pt>
                <c:pt idx="2">
                  <c:v>7.3846153846153797</c:v>
                </c:pt>
                <c:pt idx="3">
                  <c:v>6.7261146496815201</c:v>
                </c:pt>
                <c:pt idx="4">
                  <c:v>5.8113207547169798</c:v>
                </c:pt>
                <c:pt idx="5">
                  <c:v>6.0355029585798796</c:v>
                </c:pt>
                <c:pt idx="6">
                  <c:v>5.5058823529411702</c:v>
                </c:pt>
                <c:pt idx="7">
                  <c:v>6.6181818181818102</c:v>
                </c:pt>
                <c:pt idx="8">
                  <c:v>6.1090909090908996</c:v>
                </c:pt>
                <c:pt idx="9">
                  <c:v>6.4615384615384599</c:v>
                </c:pt>
                <c:pt idx="10">
                  <c:v>5.2894736842105203</c:v>
                </c:pt>
                <c:pt idx="11">
                  <c:v>4.96815286624203</c:v>
                </c:pt>
                <c:pt idx="12">
                  <c:v>4.6500000000000004</c:v>
                </c:pt>
                <c:pt idx="13">
                  <c:v>5.3999999999999897</c:v>
                </c:pt>
                <c:pt idx="14">
                  <c:v>5.7777777777777697</c:v>
                </c:pt>
                <c:pt idx="15">
                  <c:v>4.0243902439024302</c:v>
                </c:pt>
                <c:pt idx="16">
                  <c:v>5.5272727272727202</c:v>
                </c:pt>
                <c:pt idx="17">
                  <c:v>4.9870129870129798</c:v>
                </c:pt>
                <c:pt idx="18">
                  <c:v>4.07407407407407</c:v>
                </c:pt>
                <c:pt idx="19">
                  <c:v>4.4171779141104297</c:v>
                </c:pt>
                <c:pt idx="20">
                  <c:v>3.21428571428571</c:v>
                </c:pt>
                <c:pt idx="21">
                  <c:v>4.04819277108433</c:v>
                </c:pt>
                <c:pt idx="22">
                  <c:v>4.7560975609756104</c:v>
                </c:pt>
                <c:pt idx="23">
                  <c:v>4.4705882352941098</c:v>
                </c:pt>
                <c:pt idx="24">
                  <c:v>4.2909090909090901</c:v>
                </c:pt>
                <c:pt idx="25">
                  <c:v>4.5384615384615303</c:v>
                </c:pt>
                <c:pt idx="26">
                  <c:v>4.2181818181818098</c:v>
                </c:pt>
                <c:pt idx="27">
                  <c:v>3.8620689655172402</c:v>
                </c:pt>
                <c:pt idx="28">
                  <c:v>3.5730337078651599</c:v>
                </c:pt>
                <c:pt idx="29">
                  <c:v>3.5209580838323302</c:v>
                </c:pt>
                <c:pt idx="30">
                  <c:v>3.23353293413173</c:v>
                </c:pt>
                <c:pt idx="31">
                  <c:v>4.5882352941176396</c:v>
                </c:pt>
                <c:pt idx="32">
                  <c:v>4.7333333333333298</c:v>
                </c:pt>
                <c:pt idx="33">
                  <c:v>4.25142857142857</c:v>
                </c:pt>
                <c:pt idx="34">
                  <c:v>3.71428571428571</c:v>
                </c:pt>
                <c:pt idx="35">
                  <c:v>3.6585365853658498</c:v>
                </c:pt>
                <c:pt idx="36">
                  <c:v>3.73170731707317</c:v>
                </c:pt>
                <c:pt idx="37">
                  <c:v>4.1428571428571397</c:v>
                </c:pt>
                <c:pt idx="38">
                  <c:v>4.0219780219780201</c:v>
                </c:pt>
                <c:pt idx="39">
                  <c:v>4.0227272727272698</c:v>
                </c:pt>
                <c:pt idx="40">
                  <c:v>3.24705882352941</c:v>
                </c:pt>
                <c:pt idx="41">
                  <c:v>3.0179640718562801</c:v>
                </c:pt>
                <c:pt idx="42">
                  <c:v>5.3818181818181801</c:v>
                </c:pt>
                <c:pt idx="43">
                  <c:v>3.4682080924855399</c:v>
                </c:pt>
                <c:pt idx="44">
                  <c:v>4.5494505494505404</c:v>
                </c:pt>
                <c:pt idx="45">
                  <c:v>4.1967213114754101</c:v>
                </c:pt>
                <c:pt idx="46">
                  <c:v>4.0689655172413799</c:v>
                </c:pt>
                <c:pt idx="47">
                  <c:v>4.5542168674698704</c:v>
                </c:pt>
                <c:pt idx="48">
                  <c:v>3.1578947368421</c:v>
                </c:pt>
                <c:pt idx="49">
                  <c:v>4.4470588235294102</c:v>
                </c:pt>
                <c:pt idx="50">
                  <c:v>4.4916201117318399</c:v>
                </c:pt>
                <c:pt idx="51">
                  <c:v>4.3389830508474496</c:v>
                </c:pt>
                <c:pt idx="52">
                  <c:v>5.4606741573033704</c:v>
                </c:pt>
                <c:pt idx="53">
                  <c:v>6.6298342541436401</c:v>
                </c:pt>
                <c:pt idx="54">
                  <c:v>6.1604278074866299</c:v>
                </c:pt>
                <c:pt idx="55">
                  <c:v>7.4254143646408801</c:v>
                </c:pt>
                <c:pt idx="56">
                  <c:v>8.35359116022099</c:v>
                </c:pt>
                <c:pt idx="57">
                  <c:v>8.7150837988826808</c:v>
                </c:pt>
                <c:pt idx="58">
                  <c:v>7.3650793650793602</c:v>
                </c:pt>
                <c:pt idx="59">
                  <c:v>6.4262295081967196</c:v>
                </c:pt>
                <c:pt idx="60">
                  <c:v>6.6666666666666599</c:v>
                </c:pt>
                <c:pt idx="61">
                  <c:v>8.5161290322580605</c:v>
                </c:pt>
                <c:pt idx="62">
                  <c:v>7.9565217391304301</c:v>
                </c:pt>
                <c:pt idx="63">
                  <c:v>8.9162011173184297</c:v>
                </c:pt>
                <c:pt idx="64">
                  <c:v>9.1999999999999993</c:v>
                </c:pt>
                <c:pt idx="65">
                  <c:v>10.499999999999901</c:v>
                </c:pt>
                <c:pt idx="66">
                  <c:v>9.5217391304347796</c:v>
                </c:pt>
                <c:pt idx="67">
                  <c:v>11.101604278074801</c:v>
                </c:pt>
                <c:pt idx="68">
                  <c:v>13.5706806282722</c:v>
                </c:pt>
                <c:pt idx="69">
                  <c:v>12.25</c:v>
                </c:pt>
                <c:pt idx="70">
                  <c:v>8.2072538860103599</c:v>
                </c:pt>
                <c:pt idx="71">
                  <c:v>16.812834224598902</c:v>
                </c:pt>
                <c:pt idx="72">
                  <c:v>12.516129032258</c:v>
                </c:pt>
                <c:pt idx="73">
                  <c:v>12.967741935483801</c:v>
                </c:pt>
                <c:pt idx="74">
                  <c:v>16.410810810810801</c:v>
                </c:pt>
                <c:pt idx="75">
                  <c:v>16.540540540540501</c:v>
                </c:pt>
                <c:pt idx="76">
                  <c:v>18</c:v>
                </c:pt>
                <c:pt idx="77">
                  <c:v>17</c:v>
                </c:pt>
                <c:pt idx="78">
                  <c:v>16.760869565217298</c:v>
                </c:pt>
                <c:pt idx="79">
                  <c:v>17.9368421052631</c:v>
                </c:pt>
                <c:pt idx="80">
                  <c:v>20.481675392670098</c:v>
                </c:pt>
                <c:pt idx="81">
                  <c:v>18.063829787233999</c:v>
                </c:pt>
                <c:pt idx="82">
                  <c:v>18.352941176470502</c:v>
                </c:pt>
                <c:pt idx="83">
                  <c:v>19.558011049723699</c:v>
                </c:pt>
                <c:pt idx="84">
                  <c:v>16.085106382978701</c:v>
                </c:pt>
                <c:pt idx="85">
                  <c:v>16.441988950276201</c:v>
                </c:pt>
                <c:pt idx="86">
                  <c:v>17.390374331550799</c:v>
                </c:pt>
                <c:pt idx="87">
                  <c:v>17.600000000000001</c:v>
                </c:pt>
                <c:pt idx="88">
                  <c:v>18.9574468085106</c:v>
                </c:pt>
                <c:pt idx="89">
                  <c:v>15.9567567567567</c:v>
                </c:pt>
                <c:pt idx="90">
                  <c:v>17.770491803278599</c:v>
                </c:pt>
                <c:pt idx="91">
                  <c:v>16.967741935483801</c:v>
                </c:pt>
                <c:pt idx="92">
                  <c:v>17.476923076923001</c:v>
                </c:pt>
                <c:pt idx="93">
                  <c:v>16.6736842105263</c:v>
                </c:pt>
                <c:pt idx="94">
                  <c:v>18.757894736842101</c:v>
                </c:pt>
                <c:pt idx="95">
                  <c:v>13.8979591836734</c:v>
                </c:pt>
                <c:pt idx="96">
                  <c:v>16.484210526315699</c:v>
                </c:pt>
                <c:pt idx="97">
                  <c:v>16.193548387096701</c:v>
                </c:pt>
                <c:pt idx="98">
                  <c:v>14.2222222222222</c:v>
                </c:pt>
                <c:pt idx="99">
                  <c:v>15.25</c:v>
                </c:pt>
                <c:pt idx="100">
                  <c:v>16.747252747252698</c:v>
                </c:pt>
                <c:pt idx="101">
                  <c:v>16.8524590163934</c:v>
                </c:pt>
                <c:pt idx="102">
                  <c:v>13.770491803278601</c:v>
                </c:pt>
                <c:pt idx="103">
                  <c:v>15.446808510638199</c:v>
                </c:pt>
                <c:pt idx="104">
                  <c:v>16.4444444444444</c:v>
                </c:pt>
                <c:pt idx="105">
                  <c:v>17.015873015873002</c:v>
                </c:pt>
                <c:pt idx="106">
                  <c:v>15.3548387096774</c:v>
                </c:pt>
                <c:pt idx="107">
                  <c:v>15.125</c:v>
                </c:pt>
                <c:pt idx="108">
                  <c:v>14.3492063492063</c:v>
                </c:pt>
                <c:pt idx="109">
                  <c:v>15.0315789473684</c:v>
                </c:pt>
                <c:pt idx="110">
                  <c:v>14.631016042780701</c:v>
                </c:pt>
                <c:pt idx="111">
                  <c:v>16.851063829787201</c:v>
                </c:pt>
                <c:pt idx="112">
                  <c:v>15.958115183246001</c:v>
                </c:pt>
                <c:pt idx="113">
                  <c:v>15.141361256544499</c:v>
                </c:pt>
                <c:pt idx="114">
                  <c:v>16.3043478260869</c:v>
                </c:pt>
                <c:pt idx="115">
                  <c:v>15.455497382198899</c:v>
                </c:pt>
                <c:pt idx="116">
                  <c:v>17.133689839572099</c:v>
                </c:pt>
                <c:pt idx="117">
                  <c:v>15.473684210526301</c:v>
                </c:pt>
                <c:pt idx="118">
                  <c:v>16.468085106382901</c:v>
                </c:pt>
                <c:pt idx="119">
                  <c:v>14.5297297297297</c:v>
                </c:pt>
                <c:pt idx="120">
                  <c:v>13.3548387096774</c:v>
                </c:pt>
                <c:pt idx="121">
                  <c:v>14.489361702127599</c:v>
                </c:pt>
                <c:pt idx="122">
                  <c:v>15.657754010695101</c:v>
                </c:pt>
                <c:pt idx="123">
                  <c:v>17.115789473684199</c:v>
                </c:pt>
                <c:pt idx="124">
                  <c:v>16.0209424083769</c:v>
                </c:pt>
                <c:pt idx="125">
                  <c:v>15.1088082901554</c:v>
                </c:pt>
                <c:pt idx="126">
                  <c:v>14.106382978723399</c:v>
                </c:pt>
                <c:pt idx="127">
                  <c:v>16.281081081080998</c:v>
                </c:pt>
                <c:pt idx="128">
                  <c:v>15.7419354838709</c:v>
                </c:pt>
                <c:pt idx="129">
                  <c:v>15.4920634920634</c:v>
                </c:pt>
                <c:pt idx="130">
                  <c:v>17.076923076922998</c:v>
                </c:pt>
                <c:pt idx="131">
                  <c:v>16.064516129032199</c:v>
                </c:pt>
                <c:pt idx="132">
                  <c:v>15.8901098901098</c:v>
                </c:pt>
                <c:pt idx="133">
                  <c:v>15.553072625698301</c:v>
                </c:pt>
                <c:pt idx="134">
                  <c:v>17.208791208791201</c:v>
                </c:pt>
                <c:pt idx="135">
                  <c:v>17.318181818181799</c:v>
                </c:pt>
                <c:pt idx="136">
                  <c:v>19.662650602409599</c:v>
                </c:pt>
                <c:pt idx="137">
                  <c:v>18.512195121951201</c:v>
                </c:pt>
                <c:pt idx="138">
                  <c:v>17.999999999999901</c:v>
                </c:pt>
                <c:pt idx="139">
                  <c:v>19.1294117647058</c:v>
                </c:pt>
                <c:pt idx="140">
                  <c:v>18.754491017964</c:v>
                </c:pt>
                <c:pt idx="141">
                  <c:v>21.585365853658502</c:v>
                </c:pt>
                <c:pt idx="142">
                  <c:v>16.994219653179101</c:v>
                </c:pt>
                <c:pt idx="143">
                  <c:v>21.9386503067484</c:v>
                </c:pt>
                <c:pt idx="144">
                  <c:v>19.185628742514901</c:v>
                </c:pt>
                <c:pt idx="145">
                  <c:v>9.8057142857142807</c:v>
                </c:pt>
                <c:pt idx="146">
                  <c:v>16.8994082840236</c:v>
                </c:pt>
                <c:pt idx="147">
                  <c:v>19.597633136094601</c:v>
                </c:pt>
                <c:pt idx="148">
                  <c:v>19.4556213017751</c:v>
                </c:pt>
                <c:pt idx="149">
                  <c:v>20.195121951219502</c:v>
                </c:pt>
                <c:pt idx="150">
                  <c:v>17.467455621301699</c:v>
                </c:pt>
                <c:pt idx="151">
                  <c:v>19.214723926380302</c:v>
                </c:pt>
                <c:pt idx="152">
                  <c:v>21.878048780487799</c:v>
                </c:pt>
                <c:pt idx="153">
                  <c:v>19.066666666666599</c:v>
                </c:pt>
                <c:pt idx="154">
                  <c:v>16.556149732620302</c:v>
                </c:pt>
                <c:pt idx="155">
                  <c:v>14.2222222222222</c:v>
                </c:pt>
                <c:pt idx="156">
                  <c:v>12.1914893617021</c:v>
                </c:pt>
                <c:pt idx="157">
                  <c:v>11.619047619047601</c:v>
                </c:pt>
                <c:pt idx="158">
                  <c:v>13.595744680851</c:v>
                </c:pt>
                <c:pt idx="159">
                  <c:v>14.270270270270199</c:v>
                </c:pt>
                <c:pt idx="160">
                  <c:v>14.7891891891891</c:v>
                </c:pt>
                <c:pt idx="161">
                  <c:v>15.144385026737901</c:v>
                </c:pt>
                <c:pt idx="162">
                  <c:v>15.721925133689799</c:v>
                </c:pt>
                <c:pt idx="163">
                  <c:v>14.4502617801047</c:v>
                </c:pt>
                <c:pt idx="164">
                  <c:v>15.502702702702701</c:v>
                </c:pt>
                <c:pt idx="165">
                  <c:v>14.7979274611398</c:v>
                </c:pt>
                <c:pt idx="166">
                  <c:v>16.634920634920601</c:v>
                </c:pt>
                <c:pt idx="167">
                  <c:v>16.083769633507799</c:v>
                </c:pt>
                <c:pt idx="168">
                  <c:v>17.396825396825299</c:v>
                </c:pt>
                <c:pt idx="169">
                  <c:v>19.369565217391301</c:v>
                </c:pt>
                <c:pt idx="170">
                  <c:v>20.165680473372699</c:v>
                </c:pt>
                <c:pt idx="171">
                  <c:v>20.795454545454501</c:v>
                </c:pt>
                <c:pt idx="172">
                  <c:v>19.956521739130402</c:v>
                </c:pt>
                <c:pt idx="173">
                  <c:v>15.974522292993599</c:v>
                </c:pt>
                <c:pt idx="174">
                  <c:v>25.35</c:v>
                </c:pt>
                <c:pt idx="175">
                  <c:v>39.853211009174302</c:v>
                </c:pt>
                <c:pt idx="176">
                  <c:v>43.434782608695599</c:v>
                </c:pt>
                <c:pt idx="177">
                  <c:v>62.042553191489297</c:v>
                </c:pt>
                <c:pt idx="178">
                  <c:v>91.459459459459396</c:v>
                </c:pt>
                <c:pt idx="179">
                  <c:v>53.185185185185098</c:v>
                </c:pt>
                <c:pt idx="180">
                  <c:v>51.219512195121901</c:v>
                </c:pt>
                <c:pt idx="181">
                  <c:v>65.399999999999906</c:v>
                </c:pt>
                <c:pt idx="182">
                  <c:v>59.8</c:v>
                </c:pt>
                <c:pt idx="183">
                  <c:v>44.894117647058799</c:v>
                </c:pt>
                <c:pt idx="184">
                  <c:v>52.571428571428498</c:v>
                </c:pt>
                <c:pt idx="185">
                  <c:v>33.365853658536501</c:v>
                </c:pt>
                <c:pt idx="186">
                  <c:v>77.828571428571394</c:v>
                </c:pt>
                <c:pt idx="187">
                  <c:v>58.08</c:v>
                </c:pt>
                <c:pt idx="188">
                  <c:v>71.172413793103402</c:v>
                </c:pt>
                <c:pt idx="189">
                  <c:v>72</c:v>
                </c:pt>
                <c:pt idx="190">
                  <c:v>63</c:v>
                </c:pt>
                <c:pt idx="191">
                  <c:v>81.599999999999895</c:v>
                </c:pt>
                <c:pt idx="192">
                  <c:v>67.902439024390205</c:v>
                </c:pt>
                <c:pt idx="193">
                  <c:v>79.846153846153797</c:v>
                </c:pt>
                <c:pt idx="194">
                  <c:v>93.119999999999905</c:v>
                </c:pt>
                <c:pt idx="195">
                  <c:v>79.058823529411697</c:v>
                </c:pt>
                <c:pt idx="196">
                  <c:v>60</c:v>
                </c:pt>
                <c:pt idx="197">
                  <c:v>149.333333333333</c:v>
                </c:pt>
                <c:pt idx="198">
                  <c:v>108</c:v>
                </c:pt>
                <c:pt idx="199">
                  <c:v>99.272727272727195</c:v>
                </c:pt>
                <c:pt idx="200">
                  <c:v>117.473684210526</c:v>
                </c:pt>
                <c:pt idx="201">
                  <c:v>103.826086956521</c:v>
                </c:pt>
                <c:pt idx="202">
                  <c:v>102.35294117647</c:v>
                </c:pt>
                <c:pt idx="203">
                  <c:v>68.363636363636303</c:v>
                </c:pt>
                <c:pt idx="204">
                  <c:v>81.5</c:v>
                </c:pt>
                <c:pt idx="205">
                  <c:v>58.153846153846096</c:v>
                </c:pt>
                <c:pt idx="206">
                  <c:v>54.5</c:v>
                </c:pt>
                <c:pt idx="207">
                  <c:v>86.117647058823493</c:v>
                </c:pt>
                <c:pt idx="208">
                  <c:v>113.142857142857</c:v>
                </c:pt>
                <c:pt idx="209">
                  <c:v>67.384615384615302</c:v>
                </c:pt>
                <c:pt idx="210">
                  <c:v>77.714285714285694</c:v>
                </c:pt>
                <c:pt idx="211">
                  <c:v>98.769230769230703</c:v>
                </c:pt>
                <c:pt idx="212">
                  <c:v>82.079999999999899</c:v>
                </c:pt>
                <c:pt idx="213">
                  <c:v>48.599999999999902</c:v>
                </c:pt>
                <c:pt idx="214">
                  <c:v>95.076923076922995</c:v>
                </c:pt>
                <c:pt idx="215">
                  <c:v>72.8</c:v>
                </c:pt>
                <c:pt idx="216">
                  <c:v>99.75</c:v>
                </c:pt>
                <c:pt idx="217">
                  <c:v>115.636363636363</c:v>
                </c:pt>
                <c:pt idx="218">
                  <c:v>159.692307692307</c:v>
                </c:pt>
                <c:pt idx="219">
                  <c:v>110.30769230769199</c:v>
                </c:pt>
                <c:pt idx="220">
                  <c:v>128.63999999999999</c:v>
                </c:pt>
                <c:pt idx="221">
                  <c:v>128.39999999999901</c:v>
                </c:pt>
                <c:pt idx="222">
                  <c:v>118.34482758620599</c:v>
                </c:pt>
                <c:pt idx="223">
                  <c:v>148.363636363636</c:v>
                </c:pt>
                <c:pt idx="224">
                  <c:v>83.647058823529406</c:v>
                </c:pt>
                <c:pt idx="225">
                  <c:v>100.5</c:v>
                </c:pt>
                <c:pt idx="226">
                  <c:v>79.466666666666598</c:v>
                </c:pt>
                <c:pt idx="227">
                  <c:v>32.773109243697398</c:v>
                </c:pt>
                <c:pt idx="228">
                  <c:v>22.7671232876712</c:v>
                </c:pt>
                <c:pt idx="229">
                  <c:v>19.772727272727199</c:v>
                </c:pt>
                <c:pt idx="230">
                  <c:v>16.223463687150801</c:v>
                </c:pt>
                <c:pt idx="231">
                  <c:v>16.773480662983399</c:v>
                </c:pt>
                <c:pt idx="232">
                  <c:v>16.863157894736801</c:v>
                </c:pt>
                <c:pt idx="233">
                  <c:v>15.9344262295081</c:v>
                </c:pt>
                <c:pt idx="234">
                  <c:v>16.212765957446798</c:v>
                </c:pt>
                <c:pt idx="235">
                  <c:v>14.7891891891891</c:v>
                </c:pt>
                <c:pt idx="236">
                  <c:v>15.7377049180327</c:v>
                </c:pt>
                <c:pt idx="237">
                  <c:v>14.7243243243243</c:v>
                </c:pt>
                <c:pt idx="238">
                  <c:v>13.639344262294999</c:v>
                </c:pt>
                <c:pt idx="239">
                  <c:v>12.5966850828729</c:v>
                </c:pt>
                <c:pt idx="240">
                  <c:v>13.733333333333301</c:v>
                </c:pt>
                <c:pt idx="241">
                  <c:v>13.3333333333333</c:v>
                </c:pt>
                <c:pt idx="242">
                  <c:v>12.9032258064516</c:v>
                </c:pt>
                <c:pt idx="243">
                  <c:v>14.9834254143646</c:v>
                </c:pt>
                <c:pt idx="244">
                  <c:v>14.6451612903225</c:v>
                </c:pt>
                <c:pt idx="245">
                  <c:v>12.834224598930399</c:v>
                </c:pt>
                <c:pt idx="246">
                  <c:v>12.3125</c:v>
                </c:pt>
                <c:pt idx="247">
                  <c:v>12.843243243243201</c:v>
                </c:pt>
                <c:pt idx="248">
                  <c:v>11.9344262295081</c:v>
                </c:pt>
                <c:pt idx="249">
                  <c:v>12.580645161290301</c:v>
                </c:pt>
                <c:pt idx="250">
                  <c:v>13.5873015873015</c:v>
                </c:pt>
                <c:pt idx="251">
                  <c:v>12.326086956521699</c:v>
                </c:pt>
                <c:pt idx="252">
                  <c:v>11.4754098360655</c:v>
                </c:pt>
                <c:pt idx="253">
                  <c:v>12.2566844919786</c:v>
                </c:pt>
                <c:pt idx="254">
                  <c:v>13.3548387096774</c:v>
                </c:pt>
                <c:pt idx="255">
                  <c:v>13.483146067415699</c:v>
                </c:pt>
                <c:pt idx="256">
                  <c:v>13.4157303370786</c:v>
                </c:pt>
                <c:pt idx="257">
                  <c:v>13.780219780219699</c:v>
                </c:pt>
                <c:pt idx="258">
                  <c:v>12.066666666666601</c:v>
                </c:pt>
                <c:pt idx="259">
                  <c:v>11.1818181818181</c:v>
                </c:pt>
                <c:pt idx="260">
                  <c:v>12.3468208092485</c:v>
                </c:pt>
                <c:pt idx="261">
                  <c:v>11.586206896551699</c:v>
                </c:pt>
                <c:pt idx="262">
                  <c:v>11.860465116279</c:v>
                </c:pt>
                <c:pt idx="263">
                  <c:v>11.045454545454501</c:v>
                </c:pt>
                <c:pt idx="264">
                  <c:v>11.254237288135499</c:v>
                </c:pt>
                <c:pt idx="265">
                  <c:v>10.939226519337</c:v>
                </c:pt>
                <c:pt idx="266">
                  <c:v>12.6315789473684</c:v>
                </c:pt>
                <c:pt idx="267">
                  <c:v>13.509433962264101</c:v>
                </c:pt>
                <c:pt idx="268">
                  <c:v>11.368421052631501</c:v>
                </c:pt>
                <c:pt idx="269">
                  <c:v>10.5964912280701</c:v>
                </c:pt>
                <c:pt idx="270">
                  <c:v>11.254237288135499</c:v>
                </c:pt>
                <c:pt idx="271">
                  <c:v>9.1173184357541892</c:v>
                </c:pt>
                <c:pt idx="272">
                  <c:v>9.7371428571428496</c:v>
                </c:pt>
                <c:pt idx="273">
                  <c:v>10.1538461538461</c:v>
                </c:pt>
                <c:pt idx="274">
                  <c:v>8.8813559322033893</c:v>
                </c:pt>
                <c:pt idx="275">
                  <c:v>9.6279069767441801</c:v>
                </c:pt>
                <c:pt idx="276">
                  <c:v>8.3595505617977501</c:v>
                </c:pt>
                <c:pt idx="277">
                  <c:v>8.2033898305084705</c:v>
                </c:pt>
                <c:pt idx="278">
                  <c:v>10.059880239520901</c:v>
                </c:pt>
                <c:pt idx="279">
                  <c:v>8.9122807017543799</c:v>
                </c:pt>
                <c:pt idx="280">
                  <c:v>9.1976047904191596</c:v>
                </c:pt>
                <c:pt idx="281">
                  <c:v>9.6568047337278102</c:v>
                </c:pt>
                <c:pt idx="282">
                  <c:v>7.2426035502958497</c:v>
                </c:pt>
                <c:pt idx="283">
                  <c:v>7.2138728323699404</c:v>
                </c:pt>
                <c:pt idx="284">
                  <c:v>7.6235294117647001</c:v>
                </c:pt>
                <c:pt idx="285">
                  <c:v>6.8771929824561298</c:v>
                </c:pt>
                <c:pt idx="286">
                  <c:v>6.8982035928143697</c:v>
                </c:pt>
                <c:pt idx="287">
                  <c:v>6.4827586206896504</c:v>
                </c:pt>
              </c:numCache>
            </c:numRef>
          </c:xVal>
          <c:yVal>
            <c:numRef>
              <c:f>'L137-0105'!$G$2:$G$289</c:f>
              <c:numCache>
                <c:formatCode>General</c:formatCode>
                <c:ptCount val="288"/>
                <c:pt idx="0">
                  <c:v>28.3333333333333</c:v>
                </c:pt>
                <c:pt idx="1">
                  <c:v>26.6666666666666</c:v>
                </c:pt>
                <c:pt idx="2">
                  <c:v>32</c:v>
                </c:pt>
                <c:pt idx="3">
                  <c:v>29.3333333333333</c:v>
                </c:pt>
                <c:pt idx="4">
                  <c:v>25.6666666666666</c:v>
                </c:pt>
                <c:pt idx="5">
                  <c:v>28.3333333333333</c:v>
                </c:pt>
                <c:pt idx="6">
                  <c:v>26</c:v>
                </c:pt>
                <c:pt idx="7">
                  <c:v>30.3333333333333</c:v>
                </c:pt>
                <c:pt idx="8">
                  <c:v>28</c:v>
                </c:pt>
                <c:pt idx="9">
                  <c:v>28</c:v>
                </c:pt>
                <c:pt idx="10">
                  <c:v>22.3333333333333</c:v>
                </c:pt>
                <c:pt idx="11">
                  <c:v>21.6666666666666</c:v>
                </c:pt>
                <c:pt idx="12">
                  <c:v>20.6666666666666</c:v>
                </c:pt>
                <c:pt idx="13">
                  <c:v>24</c:v>
                </c:pt>
                <c:pt idx="14">
                  <c:v>26</c:v>
                </c:pt>
                <c:pt idx="15">
                  <c:v>18.3333333333333</c:v>
                </c:pt>
                <c:pt idx="16">
                  <c:v>25.3333333333333</c:v>
                </c:pt>
                <c:pt idx="17">
                  <c:v>21.3333333333333</c:v>
                </c:pt>
                <c:pt idx="18">
                  <c:v>18.3333333333333</c:v>
                </c:pt>
                <c:pt idx="19">
                  <c:v>20</c:v>
                </c:pt>
                <c:pt idx="20">
                  <c:v>15</c:v>
                </c:pt>
                <c:pt idx="21">
                  <c:v>18.6666666666666</c:v>
                </c:pt>
                <c:pt idx="22">
                  <c:v>21.6666666666666</c:v>
                </c:pt>
                <c:pt idx="23">
                  <c:v>19</c:v>
                </c:pt>
                <c:pt idx="24">
                  <c:v>19.6666666666666</c:v>
                </c:pt>
                <c:pt idx="25">
                  <c:v>19.6666666666666</c:v>
                </c:pt>
                <c:pt idx="26">
                  <c:v>19.3333333333333</c:v>
                </c:pt>
                <c:pt idx="27">
                  <c:v>18.6666666666666</c:v>
                </c:pt>
                <c:pt idx="28">
                  <c:v>17.6666666666666</c:v>
                </c:pt>
                <c:pt idx="29">
                  <c:v>16.3333333333333</c:v>
                </c:pt>
                <c:pt idx="30">
                  <c:v>15</c:v>
                </c:pt>
                <c:pt idx="31">
                  <c:v>21.6666666666666</c:v>
                </c:pt>
                <c:pt idx="32">
                  <c:v>23.6666666666666</c:v>
                </c:pt>
                <c:pt idx="33">
                  <c:v>20.6666666666666</c:v>
                </c:pt>
                <c:pt idx="34">
                  <c:v>17.3333333333333</c:v>
                </c:pt>
                <c:pt idx="35">
                  <c:v>16.6666666666666</c:v>
                </c:pt>
                <c:pt idx="36">
                  <c:v>17</c:v>
                </c:pt>
                <c:pt idx="37">
                  <c:v>19.3333333333333</c:v>
                </c:pt>
                <c:pt idx="38">
                  <c:v>20.3333333333333</c:v>
                </c:pt>
                <c:pt idx="39">
                  <c:v>19.6666666666666</c:v>
                </c:pt>
                <c:pt idx="40">
                  <c:v>15.3333333333333</c:v>
                </c:pt>
                <c:pt idx="41">
                  <c:v>14</c:v>
                </c:pt>
                <c:pt idx="42">
                  <c:v>24.6666666666666</c:v>
                </c:pt>
                <c:pt idx="43">
                  <c:v>16.6666666666666</c:v>
                </c:pt>
                <c:pt idx="44">
                  <c:v>23</c:v>
                </c:pt>
                <c:pt idx="45">
                  <c:v>21.3333333333333</c:v>
                </c:pt>
                <c:pt idx="46">
                  <c:v>19.6666666666666</c:v>
                </c:pt>
                <c:pt idx="47">
                  <c:v>21</c:v>
                </c:pt>
                <c:pt idx="48">
                  <c:v>15</c:v>
                </c:pt>
                <c:pt idx="49">
                  <c:v>21</c:v>
                </c:pt>
                <c:pt idx="50">
                  <c:v>22.3333333333333</c:v>
                </c:pt>
                <c:pt idx="51">
                  <c:v>21.3333333333333</c:v>
                </c:pt>
                <c:pt idx="52">
                  <c:v>27</c:v>
                </c:pt>
                <c:pt idx="53">
                  <c:v>33.3333333333333</c:v>
                </c:pt>
                <c:pt idx="54">
                  <c:v>32</c:v>
                </c:pt>
                <c:pt idx="55">
                  <c:v>37.3333333333333</c:v>
                </c:pt>
                <c:pt idx="56">
                  <c:v>42</c:v>
                </c:pt>
                <c:pt idx="57">
                  <c:v>43.3333333333333</c:v>
                </c:pt>
                <c:pt idx="58">
                  <c:v>38.6666666666666</c:v>
                </c:pt>
                <c:pt idx="59">
                  <c:v>32.6666666666666</c:v>
                </c:pt>
                <c:pt idx="60">
                  <c:v>33.3333333333333</c:v>
                </c:pt>
                <c:pt idx="61">
                  <c:v>44</c:v>
                </c:pt>
                <c:pt idx="62">
                  <c:v>40.6666666666666</c:v>
                </c:pt>
                <c:pt idx="63">
                  <c:v>44.3333333333333</c:v>
                </c:pt>
                <c:pt idx="64">
                  <c:v>46</c:v>
                </c:pt>
                <c:pt idx="65">
                  <c:v>53.6666666666666</c:v>
                </c:pt>
                <c:pt idx="66">
                  <c:v>48.6666666666666</c:v>
                </c:pt>
                <c:pt idx="67">
                  <c:v>57.6666666666666</c:v>
                </c:pt>
                <c:pt idx="68">
                  <c:v>72</c:v>
                </c:pt>
                <c:pt idx="69">
                  <c:v>65.3333333333333</c:v>
                </c:pt>
                <c:pt idx="70">
                  <c:v>44</c:v>
                </c:pt>
                <c:pt idx="71">
                  <c:v>87.3333333333333</c:v>
                </c:pt>
                <c:pt idx="72">
                  <c:v>64.6666666666666</c:v>
                </c:pt>
                <c:pt idx="73">
                  <c:v>67</c:v>
                </c:pt>
                <c:pt idx="74">
                  <c:v>84.3333333333333</c:v>
                </c:pt>
                <c:pt idx="75">
                  <c:v>85</c:v>
                </c:pt>
                <c:pt idx="76">
                  <c:v>94</c:v>
                </c:pt>
                <c:pt idx="77">
                  <c:v>85</c:v>
                </c:pt>
                <c:pt idx="78">
                  <c:v>85.6666666666666</c:v>
                </c:pt>
                <c:pt idx="79">
                  <c:v>94.6666666666666</c:v>
                </c:pt>
                <c:pt idx="80">
                  <c:v>108.666666666666</c:v>
                </c:pt>
                <c:pt idx="81">
                  <c:v>94.3333333333333</c:v>
                </c:pt>
                <c:pt idx="82">
                  <c:v>95.3333333333333</c:v>
                </c:pt>
                <c:pt idx="83">
                  <c:v>98.3333333333333</c:v>
                </c:pt>
                <c:pt idx="84">
                  <c:v>84</c:v>
                </c:pt>
                <c:pt idx="85">
                  <c:v>82.6666666666666</c:v>
                </c:pt>
                <c:pt idx="86">
                  <c:v>90.3333333333333</c:v>
                </c:pt>
                <c:pt idx="87">
                  <c:v>88</c:v>
                </c:pt>
                <c:pt idx="88">
                  <c:v>99</c:v>
                </c:pt>
                <c:pt idx="89">
                  <c:v>82</c:v>
                </c:pt>
                <c:pt idx="90">
                  <c:v>90.3333333333333</c:v>
                </c:pt>
                <c:pt idx="91">
                  <c:v>87.6666666666666</c:v>
                </c:pt>
                <c:pt idx="92">
                  <c:v>94.6666666666666</c:v>
                </c:pt>
                <c:pt idx="93">
                  <c:v>88</c:v>
                </c:pt>
                <c:pt idx="94">
                  <c:v>99</c:v>
                </c:pt>
                <c:pt idx="95">
                  <c:v>75.6666666666666</c:v>
                </c:pt>
                <c:pt idx="96">
                  <c:v>87</c:v>
                </c:pt>
                <c:pt idx="97">
                  <c:v>83.6666666666666</c:v>
                </c:pt>
                <c:pt idx="98">
                  <c:v>74.6666666666666</c:v>
                </c:pt>
                <c:pt idx="99">
                  <c:v>81.3333333333333</c:v>
                </c:pt>
                <c:pt idx="100">
                  <c:v>84.6666666666666</c:v>
                </c:pt>
                <c:pt idx="101">
                  <c:v>85.6666666666666</c:v>
                </c:pt>
                <c:pt idx="102">
                  <c:v>70</c:v>
                </c:pt>
                <c:pt idx="103">
                  <c:v>80.6666666666666</c:v>
                </c:pt>
                <c:pt idx="104">
                  <c:v>86.3333333333333</c:v>
                </c:pt>
                <c:pt idx="105">
                  <c:v>89.3333333333333</c:v>
                </c:pt>
                <c:pt idx="106">
                  <c:v>79.3333333333333</c:v>
                </c:pt>
                <c:pt idx="107">
                  <c:v>80.6666666666666</c:v>
                </c:pt>
                <c:pt idx="108">
                  <c:v>75.3333333333333</c:v>
                </c:pt>
                <c:pt idx="109">
                  <c:v>79.3333333333333</c:v>
                </c:pt>
                <c:pt idx="110">
                  <c:v>76</c:v>
                </c:pt>
                <c:pt idx="111">
                  <c:v>88</c:v>
                </c:pt>
                <c:pt idx="112">
                  <c:v>84.6666666666666</c:v>
                </c:pt>
                <c:pt idx="113">
                  <c:v>80.3333333333333</c:v>
                </c:pt>
                <c:pt idx="114">
                  <c:v>83.3333333333333</c:v>
                </c:pt>
                <c:pt idx="115">
                  <c:v>82</c:v>
                </c:pt>
                <c:pt idx="116">
                  <c:v>89</c:v>
                </c:pt>
                <c:pt idx="117">
                  <c:v>81.6666666666666</c:v>
                </c:pt>
                <c:pt idx="118">
                  <c:v>86</c:v>
                </c:pt>
                <c:pt idx="119">
                  <c:v>74.6666666666666</c:v>
                </c:pt>
                <c:pt idx="120">
                  <c:v>69</c:v>
                </c:pt>
                <c:pt idx="121">
                  <c:v>75.6666666666666</c:v>
                </c:pt>
                <c:pt idx="122">
                  <c:v>81.3333333333333</c:v>
                </c:pt>
                <c:pt idx="123">
                  <c:v>90.3333333333333</c:v>
                </c:pt>
                <c:pt idx="124">
                  <c:v>85</c:v>
                </c:pt>
                <c:pt idx="125">
                  <c:v>81</c:v>
                </c:pt>
                <c:pt idx="126">
                  <c:v>73.6666666666666</c:v>
                </c:pt>
                <c:pt idx="127">
                  <c:v>83.6666666666666</c:v>
                </c:pt>
                <c:pt idx="128">
                  <c:v>81.3333333333333</c:v>
                </c:pt>
                <c:pt idx="129">
                  <c:v>81.3333333333333</c:v>
                </c:pt>
                <c:pt idx="130">
                  <c:v>86.3333333333333</c:v>
                </c:pt>
                <c:pt idx="131">
                  <c:v>83</c:v>
                </c:pt>
                <c:pt idx="132">
                  <c:v>80.3333333333333</c:v>
                </c:pt>
                <c:pt idx="133">
                  <c:v>77.3333333333333</c:v>
                </c:pt>
                <c:pt idx="134">
                  <c:v>87</c:v>
                </c:pt>
                <c:pt idx="135">
                  <c:v>84.6666666666666</c:v>
                </c:pt>
                <c:pt idx="136">
                  <c:v>90.6666666666666</c:v>
                </c:pt>
                <c:pt idx="137">
                  <c:v>84.3333333333333</c:v>
                </c:pt>
                <c:pt idx="138">
                  <c:v>83</c:v>
                </c:pt>
                <c:pt idx="139">
                  <c:v>90.3333333333333</c:v>
                </c:pt>
                <c:pt idx="140">
                  <c:v>87</c:v>
                </c:pt>
                <c:pt idx="141">
                  <c:v>98.3333333333333</c:v>
                </c:pt>
                <c:pt idx="142">
                  <c:v>81.6666666666666</c:v>
                </c:pt>
                <c:pt idx="143">
                  <c:v>99.3333333333333</c:v>
                </c:pt>
                <c:pt idx="144">
                  <c:v>89</c:v>
                </c:pt>
                <c:pt idx="145">
                  <c:v>47.6666666666666</c:v>
                </c:pt>
                <c:pt idx="146">
                  <c:v>79.3333333333333</c:v>
                </c:pt>
                <c:pt idx="147">
                  <c:v>92</c:v>
                </c:pt>
                <c:pt idx="148">
                  <c:v>91.3333333333333</c:v>
                </c:pt>
                <c:pt idx="149">
                  <c:v>92</c:v>
                </c:pt>
                <c:pt idx="150">
                  <c:v>82</c:v>
                </c:pt>
                <c:pt idx="151">
                  <c:v>87</c:v>
                </c:pt>
                <c:pt idx="152">
                  <c:v>99.6666666666666</c:v>
                </c:pt>
                <c:pt idx="153">
                  <c:v>95.3333333333333</c:v>
                </c:pt>
                <c:pt idx="154">
                  <c:v>86</c:v>
                </c:pt>
                <c:pt idx="155">
                  <c:v>74.6666666666666</c:v>
                </c:pt>
                <c:pt idx="156">
                  <c:v>63.6666666666666</c:v>
                </c:pt>
                <c:pt idx="157">
                  <c:v>61</c:v>
                </c:pt>
                <c:pt idx="158">
                  <c:v>71</c:v>
                </c:pt>
                <c:pt idx="159">
                  <c:v>73.3333333333333</c:v>
                </c:pt>
                <c:pt idx="160">
                  <c:v>76</c:v>
                </c:pt>
                <c:pt idx="161">
                  <c:v>78.6666666666666</c:v>
                </c:pt>
                <c:pt idx="162">
                  <c:v>81.6666666666666</c:v>
                </c:pt>
                <c:pt idx="163">
                  <c:v>76.6666666666666</c:v>
                </c:pt>
                <c:pt idx="164">
                  <c:v>79.6666666666666</c:v>
                </c:pt>
                <c:pt idx="165">
                  <c:v>79.3333333333333</c:v>
                </c:pt>
                <c:pt idx="166">
                  <c:v>87.3333333333333</c:v>
                </c:pt>
                <c:pt idx="167">
                  <c:v>85.3333333333333</c:v>
                </c:pt>
                <c:pt idx="168">
                  <c:v>91.3333333333333</c:v>
                </c:pt>
                <c:pt idx="169">
                  <c:v>99</c:v>
                </c:pt>
                <c:pt idx="170">
                  <c:v>94.6666666666666</c:v>
                </c:pt>
                <c:pt idx="171">
                  <c:v>101.666666666666</c:v>
                </c:pt>
                <c:pt idx="172">
                  <c:v>102</c:v>
                </c:pt>
                <c:pt idx="173">
                  <c:v>69.6666666666666</c:v>
                </c:pt>
                <c:pt idx="174">
                  <c:v>56.3333333333333</c:v>
                </c:pt>
                <c:pt idx="175">
                  <c:v>120.666666666666</c:v>
                </c:pt>
                <c:pt idx="176">
                  <c:v>111</c:v>
                </c:pt>
                <c:pt idx="177">
                  <c:v>81</c:v>
                </c:pt>
                <c:pt idx="178">
                  <c:v>94</c:v>
                </c:pt>
                <c:pt idx="179">
                  <c:v>119.666666666666</c:v>
                </c:pt>
                <c:pt idx="180">
                  <c:v>116.666666666666</c:v>
                </c:pt>
                <c:pt idx="181">
                  <c:v>109</c:v>
                </c:pt>
                <c:pt idx="182">
                  <c:v>99.6666666666666</c:v>
                </c:pt>
                <c:pt idx="183">
                  <c:v>106</c:v>
                </c:pt>
                <c:pt idx="184">
                  <c:v>92</c:v>
                </c:pt>
                <c:pt idx="185">
                  <c:v>76</c:v>
                </c:pt>
                <c:pt idx="186">
                  <c:v>75.6666666666666</c:v>
                </c:pt>
                <c:pt idx="187">
                  <c:v>40.3333333333333</c:v>
                </c:pt>
                <c:pt idx="188">
                  <c:v>57.3333333333333</c:v>
                </c:pt>
                <c:pt idx="189">
                  <c:v>86</c:v>
                </c:pt>
                <c:pt idx="190">
                  <c:v>70</c:v>
                </c:pt>
                <c:pt idx="191">
                  <c:v>56.6666666666666</c:v>
                </c:pt>
                <c:pt idx="192">
                  <c:v>77.3333333333333</c:v>
                </c:pt>
                <c:pt idx="193">
                  <c:v>57.6666666666666</c:v>
                </c:pt>
                <c:pt idx="194">
                  <c:v>64.6666666666666</c:v>
                </c:pt>
                <c:pt idx="195">
                  <c:v>74.6666666666666</c:v>
                </c:pt>
                <c:pt idx="196">
                  <c:v>33.3333333333333</c:v>
                </c:pt>
                <c:pt idx="197">
                  <c:v>37.3333333333333</c:v>
                </c:pt>
                <c:pt idx="198">
                  <c:v>54</c:v>
                </c:pt>
                <c:pt idx="199">
                  <c:v>60.6666666666666</c:v>
                </c:pt>
                <c:pt idx="200">
                  <c:v>62</c:v>
                </c:pt>
                <c:pt idx="201">
                  <c:v>66.3333333333333</c:v>
                </c:pt>
                <c:pt idx="202">
                  <c:v>48.3333333333333</c:v>
                </c:pt>
                <c:pt idx="203">
                  <c:v>62.6666666666666</c:v>
                </c:pt>
                <c:pt idx="204">
                  <c:v>54.3333333333333</c:v>
                </c:pt>
                <c:pt idx="205">
                  <c:v>42</c:v>
                </c:pt>
                <c:pt idx="206">
                  <c:v>36.3333333333333</c:v>
                </c:pt>
                <c:pt idx="207">
                  <c:v>40.6666666666666</c:v>
                </c:pt>
                <c:pt idx="208">
                  <c:v>44</c:v>
                </c:pt>
                <c:pt idx="209">
                  <c:v>48.6666666666666</c:v>
                </c:pt>
                <c:pt idx="210">
                  <c:v>45.3333333333333</c:v>
                </c:pt>
                <c:pt idx="211">
                  <c:v>35.6666666666666</c:v>
                </c:pt>
                <c:pt idx="212">
                  <c:v>57</c:v>
                </c:pt>
                <c:pt idx="213">
                  <c:v>54</c:v>
                </c:pt>
                <c:pt idx="214">
                  <c:v>68.6666666666666</c:v>
                </c:pt>
                <c:pt idx="215">
                  <c:v>30.3333333333333</c:v>
                </c:pt>
                <c:pt idx="216">
                  <c:v>44.3333333333333</c:v>
                </c:pt>
                <c:pt idx="217">
                  <c:v>70.6666666666666</c:v>
                </c:pt>
                <c:pt idx="218">
                  <c:v>57.6666666666666</c:v>
                </c:pt>
                <c:pt idx="219">
                  <c:v>79.6666666666666</c:v>
                </c:pt>
                <c:pt idx="220">
                  <c:v>89.3333333333333</c:v>
                </c:pt>
                <c:pt idx="221">
                  <c:v>71.3333333333333</c:v>
                </c:pt>
                <c:pt idx="222">
                  <c:v>95.3333333333333</c:v>
                </c:pt>
                <c:pt idx="223">
                  <c:v>90.6666666666666</c:v>
                </c:pt>
                <c:pt idx="224">
                  <c:v>79</c:v>
                </c:pt>
                <c:pt idx="225">
                  <c:v>89.3333333333333</c:v>
                </c:pt>
                <c:pt idx="226">
                  <c:v>99.3333333333333</c:v>
                </c:pt>
                <c:pt idx="227">
                  <c:v>108.333333333333</c:v>
                </c:pt>
                <c:pt idx="228">
                  <c:v>92.3333333333333</c:v>
                </c:pt>
                <c:pt idx="229">
                  <c:v>96.6666666666666</c:v>
                </c:pt>
                <c:pt idx="230">
                  <c:v>80.6666666666666</c:v>
                </c:pt>
                <c:pt idx="231">
                  <c:v>84.3333333333333</c:v>
                </c:pt>
                <c:pt idx="232">
                  <c:v>89</c:v>
                </c:pt>
                <c:pt idx="233">
                  <c:v>81</c:v>
                </c:pt>
                <c:pt idx="234">
                  <c:v>84.6666666666666</c:v>
                </c:pt>
                <c:pt idx="235">
                  <c:v>76</c:v>
                </c:pt>
                <c:pt idx="236">
                  <c:v>80</c:v>
                </c:pt>
                <c:pt idx="237">
                  <c:v>75.6666666666666</c:v>
                </c:pt>
                <c:pt idx="238">
                  <c:v>69.3333333333333</c:v>
                </c:pt>
                <c:pt idx="239">
                  <c:v>63.3333333333333</c:v>
                </c:pt>
                <c:pt idx="240">
                  <c:v>68.6666666666666</c:v>
                </c:pt>
                <c:pt idx="241">
                  <c:v>70</c:v>
                </c:pt>
                <c:pt idx="242">
                  <c:v>66.6666666666666</c:v>
                </c:pt>
                <c:pt idx="243">
                  <c:v>75.3333333333333</c:v>
                </c:pt>
                <c:pt idx="244">
                  <c:v>75.6666666666666</c:v>
                </c:pt>
                <c:pt idx="245">
                  <c:v>66.6666666666666</c:v>
                </c:pt>
                <c:pt idx="246">
                  <c:v>65.6666666666666</c:v>
                </c:pt>
                <c:pt idx="247">
                  <c:v>66</c:v>
                </c:pt>
                <c:pt idx="248">
                  <c:v>60.6666666666666</c:v>
                </c:pt>
                <c:pt idx="249">
                  <c:v>65</c:v>
                </c:pt>
                <c:pt idx="250">
                  <c:v>71.3333333333333</c:v>
                </c:pt>
                <c:pt idx="251">
                  <c:v>63</c:v>
                </c:pt>
                <c:pt idx="252">
                  <c:v>58.3333333333333</c:v>
                </c:pt>
                <c:pt idx="253">
                  <c:v>63.6666666666666</c:v>
                </c:pt>
                <c:pt idx="254">
                  <c:v>69</c:v>
                </c:pt>
                <c:pt idx="255">
                  <c:v>66.6666666666666</c:v>
                </c:pt>
                <c:pt idx="256">
                  <c:v>66.3333333333333</c:v>
                </c:pt>
                <c:pt idx="257">
                  <c:v>69.6666666666666</c:v>
                </c:pt>
                <c:pt idx="258">
                  <c:v>60.3333333333333</c:v>
                </c:pt>
                <c:pt idx="259">
                  <c:v>54.6666666666666</c:v>
                </c:pt>
                <c:pt idx="260">
                  <c:v>59.3333333333333</c:v>
                </c:pt>
                <c:pt idx="261">
                  <c:v>56</c:v>
                </c:pt>
                <c:pt idx="262">
                  <c:v>56.6666666666666</c:v>
                </c:pt>
                <c:pt idx="263">
                  <c:v>54</c:v>
                </c:pt>
                <c:pt idx="264">
                  <c:v>55.3333333333333</c:v>
                </c:pt>
                <c:pt idx="265">
                  <c:v>55</c:v>
                </c:pt>
                <c:pt idx="266">
                  <c:v>60</c:v>
                </c:pt>
                <c:pt idx="267">
                  <c:v>59.6666666666666</c:v>
                </c:pt>
                <c:pt idx="268">
                  <c:v>54</c:v>
                </c:pt>
                <c:pt idx="269">
                  <c:v>50.3333333333333</c:v>
                </c:pt>
                <c:pt idx="270">
                  <c:v>55.3333333333333</c:v>
                </c:pt>
                <c:pt idx="271">
                  <c:v>45.3333333333333</c:v>
                </c:pt>
                <c:pt idx="272">
                  <c:v>47.3333333333333</c:v>
                </c:pt>
                <c:pt idx="273">
                  <c:v>47.6666666666666</c:v>
                </c:pt>
                <c:pt idx="274">
                  <c:v>43.6666666666666</c:v>
                </c:pt>
                <c:pt idx="275">
                  <c:v>46</c:v>
                </c:pt>
                <c:pt idx="276">
                  <c:v>41.3333333333333</c:v>
                </c:pt>
                <c:pt idx="277">
                  <c:v>40.3333333333333</c:v>
                </c:pt>
                <c:pt idx="278">
                  <c:v>46.6666666666666</c:v>
                </c:pt>
                <c:pt idx="279">
                  <c:v>42.3333333333333</c:v>
                </c:pt>
                <c:pt idx="280">
                  <c:v>42.6666666666666</c:v>
                </c:pt>
                <c:pt idx="281">
                  <c:v>45.3333333333333</c:v>
                </c:pt>
                <c:pt idx="282">
                  <c:v>34</c:v>
                </c:pt>
                <c:pt idx="283">
                  <c:v>34.6666666666666</c:v>
                </c:pt>
                <c:pt idx="284">
                  <c:v>36</c:v>
                </c:pt>
                <c:pt idx="285">
                  <c:v>32.6666666666666</c:v>
                </c:pt>
                <c:pt idx="286">
                  <c:v>32</c:v>
                </c:pt>
                <c:pt idx="287">
                  <c:v>31.3333333333333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19408"/>
        <c:axId val="166423760"/>
      </c:scatterChart>
      <c:valAx>
        <c:axId val="16641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3760"/>
        <c:crosses val="autoZero"/>
        <c:crossBetween val="midCat"/>
      </c:valAx>
      <c:valAx>
        <c:axId val="1664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1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'L137-0105'!$F$1</c:f>
              <c:strCache>
                <c:ptCount val="1"/>
                <c:pt idx="0">
                  <c:v>dens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'L137-0105'!$B$2:$B$289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'L137-0105'!$F$2:$F$289</c:f>
              <c:numCache>
                <c:formatCode>General</c:formatCode>
                <c:ptCount val="288"/>
                <c:pt idx="0">
                  <c:v>6.4150943396226401</c:v>
                </c:pt>
                <c:pt idx="1">
                  <c:v>6.1538461538461497</c:v>
                </c:pt>
                <c:pt idx="2">
                  <c:v>7.3846153846153797</c:v>
                </c:pt>
                <c:pt idx="3">
                  <c:v>6.7261146496815201</c:v>
                </c:pt>
                <c:pt idx="4">
                  <c:v>5.8113207547169798</c:v>
                </c:pt>
                <c:pt idx="5">
                  <c:v>6.0355029585798796</c:v>
                </c:pt>
                <c:pt idx="6">
                  <c:v>5.5058823529411702</c:v>
                </c:pt>
                <c:pt idx="7">
                  <c:v>6.6181818181818102</c:v>
                </c:pt>
                <c:pt idx="8">
                  <c:v>6.1090909090908996</c:v>
                </c:pt>
                <c:pt idx="9">
                  <c:v>6.4615384615384599</c:v>
                </c:pt>
                <c:pt idx="10">
                  <c:v>5.2894736842105203</c:v>
                </c:pt>
                <c:pt idx="11">
                  <c:v>4.96815286624203</c:v>
                </c:pt>
                <c:pt idx="12">
                  <c:v>4.6500000000000004</c:v>
                </c:pt>
                <c:pt idx="13">
                  <c:v>5.3999999999999897</c:v>
                </c:pt>
                <c:pt idx="14">
                  <c:v>5.7777777777777697</c:v>
                </c:pt>
                <c:pt idx="15">
                  <c:v>4.0243902439024302</c:v>
                </c:pt>
                <c:pt idx="16">
                  <c:v>5.5272727272727202</c:v>
                </c:pt>
                <c:pt idx="17">
                  <c:v>4.9870129870129798</c:v>
                </c:pt>
                <c:pt idx="18">
                  <c:v>4.07407407407407</c:v>
                </c:pt>
                <c:pt idx="19">
                  <c:v>4.4171779141104297</c:v>
                </c:pt>
                <c:pt idx="20">
                  <c:v>3.21428571428571</c:v>
                </c:pt>
                <c:pt idx="21">
                  <c:v>4.04819277108433</c:v>
                </c:pt>
                <c:pt idx="22">
                  <c:v>4.7560975609756104</c:v>
                </c:pt>
                <c:pt idx="23">
                  <c:v>4.4705882352941098</c:v>
                </c:pt>
                <c:pt idx="24">
                  <c:v>4.2909090909090901</c:v>
                </c:pt>
                <c:pt idx="25">
                  <c:v>4.5384615384615303</c:v>
                </c:pt>
                <c:pt idx="26">
                  <c:v>4.2181818181818098</c:v>
                </c:pt>
                <c:pt idx="27">
                  <c:v>3.8620689655172402</c:v>
                </c:pt>
                <c:pt idx="28">
                  <c:v>3.5730337078651599</c:v>
                </c:pt>
                <c:pt idx="29">
                  <c:v>3.5209580838323302</c:v>
                </c:pt>
                <c:pt idx="30">
                  <c:v>3.23353293413173</c:v>
                </c:pt>
                <c:pt idx="31">
                  <c:v>4.5882352941176396</c:v>
                </c:pt>
                <c:pt idx="32">
                  <c:v>4.7333333333333298</c:v>
                </c:pt>
                <c:pt idx="33">
                  <c:v>4.25142857142857</c:v>
                </c:pt>
                <c:pt idx="34">
                  <c:v>3.71428571428571</c:v>
                </c:pt>
                <c:pt idx="35">
                  <c:v>3.6585365853658498</c:v>
                </c:pt>
                <c:pt idx="36">
                  <c:v>3.73170731707317</c:v>
                </c:pt>
                <c:pt idx="37">
                  <c:v>4.1428571428571397</c:v>
                </c:pt>
                <c:pt idx="38">
                  <c:v>4.0219780219780201</c:v>
                </c:pt>
                <c:pt idx="39">
                  <c:v>4.0227272727272698</c:v>
                </c:pt>
                <c:pt idx="40">
                  <c:v>3.24705882352941</c:v>
                </c:pt>
                <c:pt idx="41">
                  <c:v>3.0179640718562801</c:v>
                </c:pt>
                <c:pt idx="42">
                  <c:v>5.3818181818181801</c:v>
                </c:pt>
                <c:pt idx="43">
                  <c:v>3.4682080924855399</c:v>
                </c:pt>
                <c:pt idx="44">
                  <c:v>4.5494505494505404</c:v>
                </c:pt>
                <c:pt idx="45">
                  <c:v>4.1967213114754101</c:v>
                </c:pt>
                <c:pt idx="46">
                  <c:v>4.0689655172413799</c:v>
                </c:pt>
                <c:pt idx="47">
                  <c:v>4.5542168674698704</c:v>
                </c:pt>
                <c:pt idx="48">
                  <c:v>3.1578947368421</c:v>
                </c:pt>
                <c:pt idx="49">
                  <c:v>4.4470588235294102</c:v>
                </c:pt>
                <c:pt idx="50">
                  <c:v>4.4916201117318399</c:v>
                </c:pt>
                <c:pt idx="51">
                  <c:v>4.3389830508474496</c:v>
                </c:pt>
                <c:pt idx="52">
                  <c:v>5.4606741573033704</c:v>
                </c:pt>
                <c:pt idx="53">
                  <c:v>6.6298342541436401</c:v>
                </c:pt>
                <c:pt idx="54">
                  <c:v>6.1604278074866299</c:v>
                </c:pt>
                <c:pt idx="55">
                  <c:v>7.4254143646408801</c:v>
                </c:pt>
                <c:pt idx="56">
                  <c:v>8.35359116022099</c:v>
                </c:pt>
                <c:pt idx="57">
                  <c:v>8.7150837988826808</c:v>
                </c:pt>
                <c:pt idx="58">
                  <c:v>7.3650793650793602</c:v>
                </c:pt>
                <c:pt idx="59">
                  <c:v>6.4262295081967196</c:v>
                </c:pt>
                <c:pt idx="60">
                  <c:v>6.6666666666666599</c:v>
                </c:pt>
                <c:pt idx="61">
                  <c:v>8.5161290322580605</c:v>
                </c:pt>
                <c:pt idx="62">
                  <c:v>7.9565217391304301</c:v>
                </c:pt>
                <c:pt idx="63">
                  <c:v>8.9162011173184297</c:v>
                </c:pt>
                <c:pt idx="64">
                  <c:v>9.1999999999999993</c:v>
                </c:pt>
                <c:pt idx="65">
                  <c:v>10.499999999999901</c:v>
                </c:pt>
                <c:pt idx="66">
                  <c:v>9.5217391304347796</c:v>
                </c:pt>
                <c:pt idx="67">
                  <c:v>11.101604278074801</c:v>
                </c:pt>
                <c:pt idx="68">
                  <c:v>13.5706806282722</c:v>
                </c:pt>
                <c:pt idx="69">
                  <c:v>12.25</c:v>
                </c:pt>
                <c:pt idx="70">
                  <c:v>8.2072538860103599</c:v>
                </c:pt>
                <c:pt idx="71">
                  <c:v>16.812834224598902</c:v>
                </c:pt>
                <c:pt idx="72">
                  <c:v>12.516129032258</c:v>
                </c:pt>
                <c:pt idx="73">
                  <c:v>12.967741935483801</c:v>
                </c:pt>
                <c:pt idx="74">
                  <c:v>16.410810810810801</c:v>
                </c:pt>
                <c:pt idx="75">
                  <c:v>16.540540540540501</c:v>
                </c:pt>
                <c:pt idx="76">
                  <c:v>18</c:v>
                </c:pt>
                <c:pt idx="77">
                  <c:v>17</c:v>
                </c:pt>
                <c:pt idx="78">
                  <c:v>16.760869565217298</c:v>
                </c:pt>
                <c:pt idx="79">
                  <c:v>17.9368421052631</c:v>
                </c:pt>
                <c:pt idx="80">
                  <c:v>20.481675392670098</c:v>
                </c:pt>
                <c:pt idx="81">
                  <c:v>18.063829787233999</c:v>
                </c:pt>
                <c:pt idx="82">
                  <c:v>18.352941176470502</c:v>
                </c:pt>
                <c:pt idx="83">
                  <c:v>19.558011049723699</c:v>
                </c:pt>
                <c:pt idx="84">
                  <c:v>16.085106382978701</c:v>
                </c:pt>
                <c:pt idx="85">
                  <c:v>16.441988950276201</c:v>
                </c:pt>
                <c:pt idx="86">
                  <c:v>17.390374331550799</c:v>
                </c:pt>
                <c:pt idx="87">
                  <c:v>17.600000000000001</c:v>
                </c:pt>
                <c:pt idx="88">
                  <c:v>18.9574468085106</c:v>
                </c:pt>
                <c:pt idx="89">
                  <c:v>15.9567567567567</c:v>
                </c:pt>
                <c:pt idx="90">
                  <c:v>17.770491803278599</c:v>
                </c:pt>
                <c:pt idx="91">
                  <c:v>16.967741935483801</c:v>
                </c:pt>
                <c:pt idx="92">
                  <c:v>17.476923076923001</c:v>
                </c:pt>
                <c:pt idx="93">
                  <c:v>16.6736842105263</c:v>
                </c:pt>
                <c:pt idx="94">
                  <c:v>18.757894736842101</c:v>
                </c:pt>
                <c:pt idx="95">
                  <c:v>13.8979591836734</c:v>
                </c:pt>
                <c:pt idx="96">
                  <c:v>16.484210526315699</c:v>
                </c:pt>
                <c:pt idx="97">
                  <c:v>16.193548387096701</c:v>
                </c:pt>
                <c:pt idx="98">
                  <c:v>14.2222222222222</c:v>
                </c:pt>
                <c:pt idx="99">
                  <c:v>15.25</c:v>
                </c:pt>
                <c:pt idx="100">
                  <c:v>16.747252747252698</c:v>
                </c:pt>
                <c:pt idx="101">
                  <c:v>16.8524590163934</c:v>
                </c:pt>
                <c:pt idx="102">
                  <c:v>13.770491803278601</c:v>
                </c:pt>
                <c:pt idx="103">
                  <c:v>15.446808510638199</c:v>
                </c:pt>
                <c:pt idx="104">
                  <c:v>16.4444444444444</c:v>
                </c:pt>
                <c:pt idx="105">
                  <c:v>17.015873015873002</c:v>
                </c:pt>
                <c:pt idx="106">
                  <c:v>15.3548387096774</c:v>
                </c:pt>
                <c:pt idx="107">
                  <c:v>15.125</c:v>
                </c:pt>
                <c:pt idx="108">
                  <c:v>14.3492063492063</c:v>
                </c:pt>
                <c:pt idx="109">
                  <c:v>15.0315789473684</c:v>
                </c:pt>
                <c:pt idx="110">
                  <c:v>14.631016042780701</c:v>
                </c:pt>
                <c:pt idx="111">
                  <c:v>16.851063829787201</c:v>
                </c:pt>
                <c:pt idx="112">
                  <c:v>15.958115183246001</c:v>
                </c:pt>
                <c:pt idx="113">
                  <c:v>15.141361256544499</c:v>
                </c:pt>
                <c:pt idx="114">
                  <c:v>16.3043478260869</c:v>
                </c:pt>
                <c:pt idx="115">
                  <c:v>15.455497382198899</c:v>
                </c:pt>
                <c:pt idx="116">
                  <c:v>17.133689839572099</c:v>
                </c:pt>
                <c:pt idx="117">
                  <c:v>15.473684210526301</c:v>
                </c:pt>
                <c:pt idx="118">
                  <c:v>16.468085106382901</c:v>
                </c:pt>
                <c:pt idx="119">
                  <c:v>14.5297297297297</c:v>
                </c:pt>
                <c:pt idx="120">
                  <c:v>13.3548387096774</c:v>
                </c:pt>
                <c:pt idx="121">
                  <c:v>14.489361702127599</c:v>
                </c:pt>
                <c:pt idx="122">
                  <c:v>15.657754010695101</c:v>
                </c:pt>
                <c:pt idx="123">
                  <c:v>17.115789473684199</c:v>
                </c:pt>
                <c:pt idx="124">
                  <c:v>16.0209424083769</c:v>
                </c:pt>
                <c:pt idx="125">
                  <c:v>15.1088082901554</c:v>
                </c:pt>
                <c:pt idx="126">
                  <c:v>14.106382978723399</c:v>
                </c:pt>
                <c:pt idx="127">
                  <c:v>16.281081081080998</c:v>
                </c:pt>
                <c:pt idx="128">
                  <c:v>15.7419354838709</c:v>
                </c:pt>
                <c:pt idx="129">
                  <c:v>15.4920634920634</c:v>
                </c:pt>
                <c:pt idx="130">
                  <c:v>17.076923076922998</c:v>
                </c:pt>
                <c:pt idx="131">
                  <c:v>16.064516129032199</c:v>
                </c:pt>
                <c:pt idx="132">
                  <c:v>15.8901098901098</c:v>
                </c:pt>
                <c:pt idx="133">
                  <c:v>15.553072625698301</c:v>
                </c:pt>
                <c:pt idx="134">
                  <c:v>17.208791208791201</c:v>
                </c:pt>
                <c:pt idx="135">
                  <c:v>17.318181818181799</c:v>
                </c:pt>
                <c:pt idx="136">
                  <c:v>19.662650602409599</c:v>
                </c:pt>
                <c:pt idx="137">
                  <c:v>18.512195121951201</c:v>
                </c:pt>
                <c:pt idx="138">
                  <c:v>17.999999999999901</c:v>
                </c:pt>
                <c:pt idx="139">
                  <c:v>19.1294117647058</c:v>
                </c:pt>
                <c:pt idx="140">
                  <c:v>18.754491017964</c:v>
                </c:pt>
                <c:pt idx="141">
                  <c:v>21.585365853658502</c:v>
                </c:pt>
                <c:pt idx="142">
                  <c:v>16.994219653179101</c:v>
                </c:pt>
                <c:pt idx="143">
                  <c:v>21.9386503067484</c:v>
                </c:pt>
                <c:pt idx="144">
                  <c:v>19.185628742514901</c:v>
                </c:pt>
                <c:pt idx="145">
                  <c:v>9.8057142857142807</c:v>
                </c:pt>
                <c:pt idx="146">
                  <c:v>16.8994082840236</c:v>
                </c:pt>
                <c:pt idx="147">
                  <c:v>19.597633136094601</c:v>
                </c:pt>
                <c:pt idx="148">
                  <c:v>19.4556213017751</c:v>
                </c:pt>
                <c:pt idx="149">
                  <c:v>20.195121951219502</c:v>
                </c:pt>
                <c:pt idx="150">
                  <c:v>17.467455621301699</c:v>
                </c:pt>
                <c:pt idx="151">
                  <c:v>19.214723926380302</c:v>
                </c:pt>
                <c:pt idx="152">
                  <c:v>21.878048780487799</c:v>
                </c:pt>
                <c:pt idx="153">
                  <c:v>19.066666666666599</c:v>
                </c:pt>
                <c:pt idx="154">
                  <c:v>16.556149732620302</c:v>
                </c:pt>
                <c:pt idx="155">
                  <c:v>14.2222222222222</c:v>
                </c:pt>
                <c:pt idx="156">
                  <c:v>12.1914893617021</c:v>
                </c:pt>
                <c:pt idx="157">
                  <c:v>11.619047619047601</c:v>
                </c:pt>
                <c:pt idx="158">
                  <c:v>13.595744680851</c:v>
                </c:pt>
                <c:pt idx="159">
                  <c:v>14.270270270270199</c:v>
                </c:pt>
                <c:pt idx="160">
                  <c:v>14.7891891891891</c:v>
                </c:pt>
                <c:pt idx="161">
                  <c:v>15.144385026737901</c:v>
                </c:pt>
                <c:pt idx="162">
                  <c:v>15.721925133689799</c:v>
                </c:pt>
                <c:pt idx="163">
                  <c:v>14.4502617801047</c:v>
                </c:pt>
                <c:pt idx="164">
                  <c:v>15.502702702702701</c:v>
                </c:pt>
                <c:pt idx="165">
                  <c:v>14.7979274611398</c:v>
                </c:pt>
                <c:pt idx="166">
                  <c:v>16.634920634920601</c:v>
                </c:pt>
                <c:pt idx="167">
                  <c:v>16.083769633507799</c:v>
                </c:pt>
                <c:pt idx="168">
                  <c:v>17.396825396825299</c:v>
                </c:pt>
                <c:pt idx="169">
                  <c:v>19.369565217391301</c:v>
                </c:pt>
                <c:pt idx="170">
                  <c:v>20.165680473372699</c:v>
                </c:pt>
                <c:pt idx="171">
                  <c:v>20.795454545454501</c:v>
                </c:pt>
                <c:pt idx="172">
                  <c:v>19.956521739130402</c:v>
                </c:pt>
                <c:pt idx="173">
                  <c:v>15.974522292993599</c:v>
                </c:pt>
                <c:pt idx="174">
                  <c:v>25.35</c:v>
                </c:pt>
                <c:pt idx="175">
                  <c:v>39.853211009174302</c:v>
                </c:pt>
                <c:pt idx="176">
                  <c:v>43.434782608695599</c:v>
                </c:pt>
                <c:pt idx="177">
                  <c:v>62.042553191489297</c:v>
                </c:pt>
                <c:pt idx="178">
                  <c:v>91.459459459459396</c:v>
                </c:pt>
                <c:pt idx="179">
                  <c:v>53.185185185185098</c:v>
                </c:pt>
                <c:pt idx="180">
                  <c:v>51.219512195121901</c:v>
                </c:pt>
                <c:pt idx="181">
                  <c:v>65.399999999999906</c:v>
                </c:pt>
                <c:pt idx="182">
                  <c:v>59.8</c:v>
                </c:pt>
                <c:pt idx="183">
                  <c:v>44.894117647058799</c:v>
                </c:pt>
                <c:pt idx="184">
                  <c:v>52.571428571428498</c:v>
                </c:pt>
                <c:pt idx="185">
                  <c:v>33.365853658536501</c:v>
                </c:pt>
                <c:pt idx="186">
                  <c:v>77.828571428571394</c:v>
                </c:pt>
                <c:pt idx="187">
                  <c:v>58.08</c:v>
                </c:pt>
                <c:pt idx="188">
                  <c:v>71.172413793103402</c:v>
                </c:pt>
                <c:pt idx="189">
                  <c:v>72</c:v>
                </c:pt>
                <c:pt idx="190">
                  <c:v>63</c:v>
                </c:pt>
                <c:pt idx="191">
                  <c:v>81.599999999999895</c:v>
                </c:pt>
                <c:pt idx="192">
                  <c:v>67.902439024390205</c:v>
                </c:pt>
                <c:pt idx="193">
                  <c:v>79.846153846153797</c:v>
                </c:pt>
                <c:pt idx="194">
                  <c:v>93.119999999999905</c:v>
                </c:pt>
                <c:pt idx="195">
                  <c:v>79.058823529411697</c:v>
                </c:pt>
                <c:pt idx="196">
                  <c:v>60</c:v>
                </c:pt>
                <c:pt idx="197">
                  <c:v>149.333333333333</c:v>
                </c:pt>
                <c:pt idx="198">
                  <c:v>108</c:v>
                </c:pt>
                <c:pt idx="199">
                  <c:v>99.272727272727195</c:v>
                </c:pt>
                <c:pt idx="200">
                  <c:v>117.473684210526</c:v>
                </c:pt>
                <c:pt idx="201">
                  <c:v>103.826086956521</c:v>
                </c:pt>
                <c:pt idx="202">
                  <c:v>102.35294117647</c:v>
                </c:pt>
                <c:pt idx="203">
                  <c:v>68.363636363636303</c:v>
                </c:pt>
                <c:pt idx="204">
                  <c:v>81.5</c:v>
                </c:pt>
                <c:pt idx="205">
                  <c:v>58.153846153846096</c:v>
                </c:pt>
                <c:pt idx="206">
                  <c:v>54.5</c:v>
                </c:pt>
                <c:pt idx="207">
                  <c:v>86.117647058823493</c:v>
                </c:pt>
                <c:pt idx="208">
                  <c:v>113.142857142857</c:v>
                </c:pt>
                <c:pt idx="209">
                  <c:v>67.384615384615302</c:v>
                </c:pt>
                <c:pt idx="210">
                  <c:v>77.714285714285694</c:v>
                </c:pt>
                <c:pt idx="211">
                  <c:v>98.769230769230703</c:v>
                </c:pt>
                <c:pt idx="212">
                  <c:v>82.079999999999899</c:v>
                </c:pt>
                <c:pt idx="213">
                  <c:v>48.599999999999902</c:v>
                </c:pt>
                <c:pt idx="214">
                  <c:v>95.076923076922995</c:v>
                </c:pt>
                <c:pt idx="215">
                  <c:v>72.8</c:v>
                </c:pt>
                <c:pt idx="216">
                  <c:v>99.75</c:v>
                </c:pt>
                <c:pt idx="217">
                  <c:v>115.636363636363</c:v>
                </c:pt>
                <c:pt idx="218">
                  <c:v>159.692307692307</c:v>
                </c:pt>
                <c:pt idx="219">
                  <c:v>110.30769230769199</c:v>
                </c:pt>
                <c:pt idx="220">
                  <c:v>128.63999999999999</c:v>
                </c:pt>
                <c:pt idx="221">
                  <c:v>128.39999999999901</c:v>
                </c:pt>
                <c:pt idx="222">
                  <c:v>118.34482758620599</c:v>
                </c:pt>
                <c:pt idx="223">
                  <c:v>148.363636363636</c:v>
                </c:pt>
                <c:pt idx="224">
                  <c:v>83.647058823529406</c:v>
                </c:pt>
                <c:pt idx="225">
                  <c:v>100.5</c:v>
                </c:pt>
                <c:pt idx="226">
                  <c:v>79.466666666666598</c:v>
                </c:pt>
                <c:pt idx="227">
                  <c:v>32.773109243697398</c:v>
                </c:pt>
                <c:pt idx="228">
                  <c:v>22.7671232876712</c:v>
                </c:pt>
                <c:pt idx="229">
                  <c:v>19.772727272727199</c:v>
                </c:pt>
                <c:pt idx="230">
                  <c:v>16.223463687150801</c:v>
                </c:pt>
                <c:pt idx="231">
                  <c:v>16.773480662983399</c:v>
                </c:pt>
                <c:pt idx="232">
                  <c:v>16.863157894736801</c:v>
                </c:pt>
                <c:pt idx="233">
                  <c:v>15.9344262295081</c:v>
                </c:pt>
                <c:pt idx="234">
                  <c:v>16.212765957446798</c:v>
                </c:pt>
                <c:pt idx="235">
                  <c:v>14.7891891891891</c:v>
                </c:pt>
                <c:pt idx="236">
                  <c:v>15.7377049180327</c:v>
                </c:pt>
                <c:pt idx="237">
                  <c:v>14.7243243243243</c:v>
                </c:pt>
                <c:pt idx="238">
                  <c:v>13.639344262294999</c:v>
                </c:pt>
                <c:pt idx="239">
                  <c:v>12.5966850828729</c:v>
                </c:pt>
                <c:pt idx="240">
                  <c:v>13.733333333333301</c:v>
                </c:pt>
                <c:pt idx="241">
                  <c:v>13.3333333333333</c:v>
                </c:pt>
                <c:pt idx="242">
                  <c:v>12.9032258064516</c:v>
                </c:pt>
                <c:pt idx="243">
                  <c:v>14.9834254143646</c:v>
                </c:pt>
                <c:pt idx="244">
                  <c:v>14.6451612903225</c:v>
                </c:pt>
                <c:pt idx="245">
                  <c:v>12.834224598930399</c:v>
                </c:pt>
                <c:pt idx="246">
                  <c:v>12.3125</c:v>
                </c:pt>
                <c:pt idx="247">
                  <c:v>12.843243243243201</c:v>
                </c:pt>
                <c:pt idx="248">
                  <c:v>11.9344262295081</c:v>
                </c:pt>
                <c:pt idx="249">
                  <c:v>12.580645161290301</c:v>
                </c:pt>
                <c:pt idx="250">
                  <c:v>13.5873015873015</c:v>
                </c:pt>
                <c:pt idx="251">
                  <c:v>12.326086956521699</c:v>
                </c:pt>
                <c:pt idx="252">
                  <c:v>11.4754098360655</c:v>
                </c:pt>
                <c:pt idx="253">
                  <c:v>12.2566844919786</c:v>
                </c:pt>
                <c:pt idx="254">
                  <c:v>13.3548387096774</c:v>
                </c:pt>
                <c:pt idx="255">
                  <c:v>13.483146067415699</c:v>
                </c:pt>
                <c:pt idx="256">
                  <c:v>13.4157303370786</c:v>
                </c:pt>
                <c:pt idx="257">
                  <c:v>13.780219780219699</c:v>
                </c:pt>
                <c:pt idx="258">
                  <c:v>12.066666666666601</c:v>
                </c:pt>
                <c:pt idx="259">
                  <c:v>11.1818181818181</c:v>
                </c:pt>
                <c:pt idx="260">
                  <c:v>12.3468208092485</c:v>
                </c:pt>
                <c:pt idx="261">
                  <c:v>11.586206896551699</c:v>
                </c:pt>
                <c:pt idx="262">
                  <c:v>11.860465116279</c:v>
                </c:pt>
                <c:pt idx="263">
                  <c:v>11.045454545454501</c:v>
                </c:pt>
                <c:pt idx="264">
                  <c:v>11.254237288135499</c:v>
                </c:pt>
                <c:pt idx="265">
                  <c:v>10.939226519337</c:v>
                </c:pt>
                <c:pt idx="266">
                  <c:v>12.6315789473684</c:v>
                </c:pt>
                <c:pt idx="267">
                  <c:v>13.509433962264101</c:v>
                </c:pt>
                <c:pt idx="268">
                  <c:v>11.368421052631501</c:v>
                </c:pt>
                <c:pt idx="269">
                  <c:v>10.5964912280701</c:v>
                </c:pt>
                <c:pt idx="270">
                  <c:v>11.254237288135499</c:v>
                </c:pt>
                <c:pt idx="271">
                  <c:v>9.1173184357541892</c:v>
                </c:pt>
                <c:pt idx="272">
                  <c:v>9.7371428571428496</c:v>
                </c:pt>
                <c:pt idx="273">
                  <c:v>10.1538461538461</c:v>
                </c:pt>
                <c:pt idx="274">
                  <c:v>8.8813559322033893</c:v>
                </c:pt>
                <c:pt idx="275">
                  <c:v>9.6279069767441801</c:v>
                </c:pt>
                <c:pt idx="276">
                  <c:v>8.3595505617977501</c:v>
                </c:pt>
                <c:pt idx="277">
                  <c:v>8.2033898305084705</c:v>
                </c:pt>
                <c:pt idx="278">
                  <c:v>10.059880239520901</c:v>
                </c:pt>
                <c:pt idx="279">
                  <c:v>8.9122807017543799</c:v>
                </c:pt>
                <c:pt idx="280">
                  <c:v>9.1976047904191596</c:v>
                </c:pt>
                <c:pt idx="281">
                  <c:v>9.6568047337278102</c:v>
                </c:pt>
                <c:pt idx="282">
                  <c:v>7.2426035502958497</c:v>
                </c:pt>
                <c:pt idx="283">
                  <c:v>7.2138728323699404</c:v>
                </c:pt>
                <c:pt idx="284">
                  <c:v>7.6235294117647001</c:v>
                </c:pt>
                <c:pt idx="285">
                  <c:v>6.8771929824561298</c:v>
                </c:pt>
                <c:pt idx="286">
                  <c:v>6.8982035928143697</c:v>
                </c:pt>
                <c:pt idx="287">
                  <c:v>6.4827586206896504</c:v>
                </c:pt>
              </c:numCache>
            </c:numRef>
          </c:val>
          <c:smooth val="0"/>
        </c:ser>
        <c:ser>
          <c:idx val="1"/>
          <c:order val="1"/>
          <c:tx>
            <c:v>K_critical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'L137-0105'!$H$2:$H$289</c:f>
              <c:numCache>
                <c:formatCode>General</c:formatCode>
                <c:ptCount val="28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9952"/>
        <c:axId val="166423216"/>
      </c:lineChart>
      <c:catAx>
        <c:axId val="1664199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3216"/>
        <c:crosses val="autoZero"/>
        <c:auto val="1"/>
        <c:lblAlgn val="ctr"/>
        <c:lblOffset val="100"/>
        <c:noMultiLvlLbl val="0"/>
      </c:catAx>
      <c:valAx>
        <c:axId val="16642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19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'L137-0105'!$E$1</c:f>
              <c:strCache>
                <c:ptCount val="1"/>
                <c:pt idx="0">
                  <c:v>mph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'L137-0105'!$B$2:$B$289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'L137-0105'!$E$2:$E$289</c:f>
              <c:numCache>
                <c:formatCode>General</c:formatCode>
                <c:ptCount val="288"/>
                <c:pt idx="0">
                  <c:v>53</c:v>
                </c:pt>
                <c:pt idx="1">
                  <c:v>52</c:v>
                </c:pt>
                <c:pt idx="2">
                  <c:v>52</c:v>
                </c:pt>
                <c:pt idx="3">
                  <c:v>52.3333333333333</c:v>
                </c:pt>
                <c:pt idx="4">
                  <c:v>53</c:v>
                </c:pt>
                <c:pt idx="5">
                  <c:v>56.3333333333333</c:v>
                </c:pt>
                <c:pt idx="6">
                  <c:v>56.6666666666666</c:v>
                </c:pt>
                <c:pt idx="7">
                  <c:v>55</c:v>
                </c:pt>
                <c:pt idx="8">
                  <c:v>55</c:v>
                </c:pt>
                <c:pt idx="9">
                  <c:v>52</c:v>
                </c:pt>
                <c:pt idx="10">
                  <c:v>50.6666666666666</c:v>
                </c:pt>
                <c:pt idx="11">
                  <c:v>52.3333333333333</c:v>
                </c:pt>
                <c:pt idx="12">
                  <c:v>53.3333333333333</c:v>
                </c:pt>
                <c:pt idx="13">
                  <c:v>53.3333333333333</c:v>
                </c:pt>
                <c:pt idx="14">
                  <c:v>54</c:v>
                </c:pt>
                <c:pt idx="15">
                  <c:v>54.6666666666666</c:v>
                </c:pt>
                <c:pt idx="16">
                  <c:v>55</c:v>
                </c:pt>
                <c:pt idx="17">
                  <c:v>51.3333333333333</c:v>
                </c:pt>
                <c:pt idx="18">
                  <c:v>54</c:v>
                </c:pt>
                <c:pt idx="19">
                  <c:v>54.3333333333333</c:v>
                </c:pt>
                <c:pt idx="20">
                  <c:v>56</c:v>
                </c:pt>
                <c:pt idx="21">
                  <c:v>55.3333333333333</c:v>
                </c:pt>
                <c:pt idx="22">
                  <c:v>54.6666666666666</c:v>
                </c:pt>
                <c:pt idx="23">
                  <c:v>51</c:v>
                </c:pt>
                <c:pt idx="24">
                  <c:v>55</c:v>
                </c:pt>
                <c:pt idx="25">
                  <c:v>52</c:v>
                </c:pt>
                <c:pt idx="26">
                  <c:v>55</c:v>
                </c:pt>
                <c:pt idx="27">
                  <c:v>58</c:v>
                </c:pt>
                <c:pt idx="28">
                  <c:v>59.3333333333333</c:v>
                </c:pt>
                <c:pt idx="29">
                  <c:v>55.6666666666666</c:v>
                </c:pt>
                <c:pt idx="30">
                  <c:v>55.6666666666666</c:v>
                </c:pt>
                <c:pt idx="31">
                  <c:v>56.6666666666666</c:v>
                </c:pt>
                <c:pt idx="32">
                  <c:v>60</c:v>
                </c:pt>
                <c:pt idx="33">
                  <c:v>58.3333333333333</c:v>
                </c:pt>
                <c:pt idx="34">
                  <c:v>56</c:v>
                </c:pt>
                <c:pt idx="35">
                  <c:v>54.6666666666666</c:v>
                </c:pt>
                <c:pt idx="36">
                  <c:v>54.6666666666666</c:v>
                </c:pt>
                <c:pt idx="37">
                  <c:v>56</c:v>
                </c:pt>
                <c:pt idx="38">
                  <c:v>60.6666666666666</c:v>
                </c:pt>
                <c:pt idx="39">
                  <c:v>58.6666666666666</c:v>
                </c:pt>
                <c:pt idx="40">
                  <c:v>56.6666666666666</c:v>
                </c:pt>
                <c:pt idx="41">
                  <c:v>55.6666666666666</c:v>
                </c:pt>
                <c:pt idx="42">
                  <c:v>55</c:v>
                </c:pt>
                <c:pt idx="43">
                  <c:v>57.6666666666666</c:v>
                </c:pt>
                <c:pt idx="44">
                  <c:v>60.6666666666666</c:v>
                </c:pt>
                <c:pt idx="45">
                  <c:v>61</c:v>
                </c:pt>
                <c:pt idx="46">
                  <c:v>58</c:v>
                </c:pt>
                <c:pt idx="47">
                  <c:v>55.3333333333333</c:v>
                </c:pt>
                <c:pt idx="48">
                  <c:v>57</c:v>
                </c:pt>
                <c:pt idx="49">
                  <c:v>56.6666666666666</c:v>
                </c:pt>
                <c:pt idx="50">
                  <c:v>59.6666666666666</c:v>
                </c:pt>
                <c:pt idx="51">
                  <c:v>59</c:v>
                </c:pt>
                <c:pt idx="52">
                  <c:v>59.3333333333333</c:v>
                </c:pt>
                <c:pt idx="53">
                  <c:v>60.3333333333333</c:v>
                </c:pt>
                <c:pt idx="54">
                  <c:v>62.3333333333333</c:v>
                </c:pt>
                <c:pt idx="55">
                  <c:v>60.3333333333333</c:v>
                </c:pt>
                <c:pt idx="56">
                  <c:v>60.3333333333333</c:v>
                </c:pt>
                <c:pt idx="57">
                  <c:v>59.6666666666666</c:v>
                </c:pt>
                <c:pt idx="58">
                  <c:v>63</c:v>
                </c:pt>
                <c:pt idx="59">
                  <c:v>61</c:v>
                </c:pt>
                <c:pt idx="60">
                  <c:v>60</c:v>
                </c:pt>
                <c:pt idx="61">
                  <c:v>62</c:v>
                </c:pt>
                <c:pt idx="62">
                  <c:v>61.3333333333333</c:v>
                </c:pt>
                <c:pt idx="63">
                  <c:v>59.6666666666666</c:v>
                </c:pt>
                <c:pt idx="64">
                  <c:v>60</c:v>
                </c:pt>
                <c:pt idx="65">
                  <c:v>61.3333333333333</c:v>
                </c:pt>
                <c:pt idx="66">
                  <c:v>61.3333333333333</c:v>
                </c:pt>
                <c:pt idx="67">
                  <c:v>62.3333333333333</c:v>
                </c:pt>
                <c:pt idx="68">
                  <c:v>63.6666666666666</c:v>
                </c:pt>
                <c:pt idx="69">
                  <c:v>64</c:v>
                </c:pt>
                <c:pt idx="70">
                  <c:v>64.3333333333333</c:v>
                </c:pt>
                <c:pt idx="71">
                  <c:v>62.3333333333333</c:v>
                </c:pt>
                <c:pt idx="72">
                  <c:v>62</c:v>
                </c:pt>
                <c:pt idx="73">
                  <c:v>62</c:v>
                </c:pt>
                <c:pt idx="74">
                  <c:v>61.6666666666666</c:v>
                </c:pt>
                <c:pt idx="75">
                  <c:v>61.6666666666666</c:v>
                </c:pt>
                <c:pt idx="76">
                  <c:v>62.6666666666666</c:v>
                </c:pt>
                <c:pt idx="77">
                  <c:v>60</c:v>
                </c:pt>
                <c:pt idx="78">
                  <c:v>61.3333333333333</c:v>
                </c:pt>
                <c:pt idx="79">
                  <c:v>63.3333333333333</c:v>
                </c:pt>
                <c:pt idx="80">
                  <c:v>63.6666666666666</c:v>
                </c:pt>
                <c:pt idx="81">
                  <c:v>62.6666666666666</c:v>
                </c:pt>
                <c:pt idx="82">
                  <c:v>62.3333333333333</c:v>
                </c:pt>
                <c:pt idx="83">
                  <c:v>60.3333333333333</c:v>
                </c:pt>
                <c:pt idx="84">
                  <c:v>62.6666666666666</c:v>
                </c:pt>
                <c:pt idx="85">
                  <c:v>60.3333333333333</c:v>
                </c:pt>
                <c:pt idx="86">
                  <c:v>62.3333333333333</c:v>
                </c:pt>
                <c:pt idx="87">
                  <c:v>60</c:v>
                </c:pt>
                <c:pt idx="88">
                  <c:v>62.6666666666666</c:v>
                </c:pt>
                <c:pt idx="89">
                  <c:v>61.6666666666666</c:v>
                </c:pt>
                <c:pt idx="90">
                  <c:v>61</c:v>
                </c:pt>
                <c:pt idx="91">
                  <c:v>62</c:v>
                </c:pt>
                <c:pt idx="92">
                  <c:v>65</c:v>
                </c:pt>
                <c:pt idx="93">
                  <c:v>63.3333333333333</c:v>
                </c:pt>
                <c:pt idx="94">
                  <c:v>63.3333333333333</c:v>
                </c:pt>
                <c:pt idx="95">
                  <c:v>65.3333333333333</c:v>
                </c:pt>
                <c:pt idx="96">
                  <c:v>63.3333333333333</c:v>
                </c:pt>
                <c:pt idx="97">
                  <c:v>62</c:v>
                </c:pt>
                <c:pt idx="98">
                  <c:v>63</c:v>
                </c:pt>
                <c:pt idx="99">
                  <c:v>64</c:v>
                </c:pt>
                <c:pt idx="100">
                  <c:v>60.6666666666666</c:v>
                </c:pt>
                <c:pt idx="101">
                  <c:v>61</c:v>
                </c:pt>
                <c:pt idx="102">
                  <c:v>61</c:v>
                </c:pt>
                <c:pt idx="103">
                  <c:v>62.6666666666666</c:v>
                </c:pt>
                <c:pt idx="104">
                  <c:v>63</c:v>
                </c:pt>
                <c:pt idx="105">
                  <c:v>63</c:v>
                </c:pt>
                <c:pt idx="106">
                  <c:v>62</c:v>
                </c:pt>
                <c:pt idx="107">
                  <c:v>64</c:v>
                </c:pt>
                <c:pt idx="108">
                  <c:v>63</c:v>
                </c:pt>
                <c:pt idx="109">
                  <c:v>63.3333333333333</c:v>
                </c:pt>
                <c:pt idx="110">
                  <c:v>62.3333333333333</c:v>
                </c:pt>
                <c:pt idx="111">
                  <c:v>62.6666666666666</c:v>
                </c:pt>
                <c:pt idx="112">
                  <c:v>63.6666666666666</c:v>
                </c:pt>
                <c:pt idx="113">
                  <c:v>63.6666666666666</c:v>
                </c:pt>
                <c:pt idx="114">
                  <c:v>61.3333333333333</c:v>
                </c:pt>
                <c:pt idx="115">
                  <c:v>63.6666666666666</c:v>
                </c:pt>
                <c:pt idx="116">
                  <c:v>62.3333333333333</c:v>
                </c:pt>
                <c:pt idx="117">
                  <c:v>63.3333333333333</c:v>
                </c:pt>
                <c:pt idx="118">
                  <c:v>62.6666666666666</c:v>
                </c:pt>
                <c:pt idx="119">
                  <c:v>61.6666666666666</c:v>
                </c:pt>
                <c:pt idx="120">
                  <c:v>62</c:v>
                </c:pt>
                <c:pt idx="121">
                  <c:v>62.6666666666666</c:v>
                </c:pt>
                <c:pt idx="122">
                  <c:v>62.3333333333333</c:v>
                </c:pt>
                <c:pt idx="123">
                  <c:v>63.3333333333333</c:v>
                </c:pt>
                <c:pt idx="124">
                  <c:v>63.6666666666666</c:v>
                </c:pt>
                <c:pt idx="125">
                  <c:v>64.3333333333333</c:v>
                </c:pt>
                <c:pt idx="126">
                  <c:v>62.6666666666666</c:v>
                </c:pt>
                <c:pt idx="127">
                  <c:v>61.6666666666666</c:v>
                </c:pt>
                <c:pt idx="128">
                  <c:v>62</c:v>
                </c:pt>
                <c:pt idx="129">
                  <c:v>63</c:v>
                </c:pt>
                <c:pt idx="130">
                  <c:v>60.6666666666666</c:v>
                </c:pt>
                <c:pt idx="131">
                  <c:v>62</c:v>
                </c:pt>
                <c:pt idx="132">
                  <c:v>60.6666666666666</c:v>
                </c:pt>
                <c:pt idx="133">
                  <c:v>59.6666666666666</c:v>
                </c:pt>
                <c:pt idx="134">
                  <c:v>60.6666666666666</c:v>
                </c:pt>
                <c:pt idx="135">
                  <c:v>58.6666666666666</c:v>
                </c:pt>
                <c:pt idx="136">
                  <c:v>55.3333333333333</c:v>
                </c:pt>
                <c:pt idx="137">
                  <c:v>54.6666666666666</c:v>
                </c:pt>
                <c:pt idx="138">
                  <c:v>55.3333333333333</c:v>
                </c:pt>
                <c:pt idx="139">
                  <c:v>56.6666666666666</c:v>
                </c:pt>
                <c:pt idx="140">
                  <c:v>55.6666666666666</c:v>
                </c:pt>
                <c:pt idx="141">
                  <c:v>54.6666666666666</c:v>
                </c:pt>
                <c:pt idx="142">
                  <c:v>57.6666666666666</c:v>
                </c:pt>
                <c:pt idx="143">
                  <c:v>54.3333333333333</c:v>
                </c:pt>
                <c:pt idx="144">
                  <c:v>55.6666666666666</c:v>
                </c:pt>
                <c:pt idx="145">
                  <c:v>58.3333333333333</c:v>
                </c:pt>
                <c:pt idx="146">
                  <c:v>56.3333333333333</c:v>
                </c:pt>
                <c:pt idx="147">
                  <c:v>56.3333333333333</c:v>
                </c:pt>
                <c:pt idx="148">
                  <c:v>56.3333333333333</c:v>
                </c:pt>
                <c:pt idx="149">
                  <c:v>54.6666666666666</c:v>
                </c:pt>
                <c:pt idx="150">
                  <c:v>56.3333333333333</c:v>
                </c:pt>
                <c:pt idx="151">
                  <c:v>54.3333333333333</c:v>
                </c:pt>
                <c:pt idx="152">
                  <c:v>54.6666666666666</c:v>
                </c:pt>
                <c:pt idx="153">
                  <c:v>60</c:v>
                </c:pt>
                <c:pt idx="154">
                  <c:v>62.3333333333333</c:v>
                </c:pt>
                <c:pt idx="155">
                  <c:v>63</c:v>
                </c:pt>
                <c:pt idx="156">
                  <c:v>62.6666666666666</c:v>
                </c:pt>
                <c:pt idx="157">
                  <c:v>63</c:v>
                </c:pt>
                <c:pt idx="158">
                  <c:v>62.6666666666666</c:v>
                </c:pt>
                <c:pt idx="159">
                  <c:v>61.6666666666666</c:v>
                </c:pt>
                <c:pt idx="160">
                  <c:v>61.6666666666666</c:v>
                </c:pt>
                <c:pt idx="161">
                  <c:v>62.3333333333333</c:v>
                </c:pt>
                <c:pt idx="162">
                  <c:v>62.3333333333333</c:v>
                </c:pt>
                <c:pt idx="163">
                  <c:v>63.6666666666666</c:v>
                </c:pt>
                <c:pt idx="164">
                  <c:v>61.6666666666666</c:v>
                </c:pt>
                <c:pt idx="165">
                  <c:v>64.3333333333333</c:v>
                </c:pt>
                <c:pt idx="166">
                  <c:v>63</c:v>
                </c:pt>
                <c:pt idx="167">
                  <c:v>63.6666666666666</c:v>
                </c:pt>
                <c:pt idx="168">
                  <c:v>63</c:v>
                </c:pt>
                <c:pt idx="169">
                  <c:v>61.3333333333333</c:v>
                </c:pt>
                <c:pt idx="170">
                  <c:v>56.3333333333333</c:v>
                </c:pt>
                <c:pt idx="171">
                  <c:v>58.6666666666666</c:v>
                </c:pt>
                <c:pt idx="172">
                  <c:v>61.3333333333333</c:v>
                </c:pt>
                <c:pt idx="173">
                  <c:v>52.3333333333333</c:v>
                </c:pt>
                <c:pt idx="174">
                  <c:v>26.6666666666666</c:v>
                </c:pt>
                <c:pt idx="175">
                  <c:v>36.3333333333333</c:v>
                </c:pt>
                <c:pt idx="176">
                  <c:v>30.6666666666666</c:v>
                </c:pt>
                <c:pt idx="177">
                  <c:v>15.6666666666666</c:v>
                </c:pt>
                <c:pt idx="178">
                  <c:v>12.3333333333333</c:v>
                </c:pt>
                <c:pt idx="179">
                  <c:v>27</c:v>
                </c:pt>
                <c:pt idx="180">
                  <c:v>27.3333333333333</c:v>
                </c:pt>
                <c:pt idx="181">
                  <c:v>20</c:v>
                </c:pt>
                <c:pt idx="182">
                  <c:v>20</c:v>
                </c:pt>
                <c:pt idx="183">
                  <c:v>28.3333333333333</c:v>
                </c:pt>
                <c:pt idx="184">
                  <c:v>21</c:v>
                </c:pt>
                <c:pt idx="185">
                  <c:v>27.3333333333333</c:v>
                </c:pt>
                <c:pt idx="186">
                  <c:v>11.6666666666666</c:v>
                </c:pt>
                <c:pt idx="187">
                  <c:v>8.3333333333333304</c:v>
                </c:pt>
                <c:pt idx="188">
                  <c:v>9.6666666666666607</c:v>
                </c:pt>
                <c:pt idx="189">
                  <c:v>14.3333333333333</c:v>
                </c:pt>
                <c:pt idx="190">
                  <c:v>13.3333333333333</c:v>
                </c:pt>
                <c:pt idx="191">
                  <c:v>8.3333333333333304</c:v>
                </c:pt>
                <c:pt idx="192">
                  <c:v>13.6666666666666</c:v>
                </c:pt>
                <c:pt idx="193">
                  <c:v>8.6666666666666607</c:v>
                </c:pt>
                <c:pt idx="194">
                  <c:v>8.3333333333333304</c:v>
                </c:pt>
                <c:pt idx="195">
                  <c:v>11.3333333333333</c:v>
                </c:pt>
                <c:pt idx="196">
                  <c:v>6.6666666666666599</c:v>
                </c:pt>
                <c:pt idx="197">
                  <c:v>3</c:v>
                </c:pt>
                <c:pt idx="198">
                  <c:v>6</c:v>
                </c:pt>
                <c:pt idx="199">
                  <c:v>7.3333333333333304</c:v>
                </c:pt>
                <c:pt idx="200">
                  <c:v>6.3333333333333304</c:v>
                </c:pt>
                <c:pt idx="201">
                  <c:v>7.6666666666666599</c:v>
                </c:pt>
                <c:pt idx="202">
                  <c:v>5.6666666666666599</c:v>
                </c:pt>
                <c:pt idx="203">
                  <c:v>11</c:v>
                </c:pt>
                <c:pt idx="204">
                  <c:v>8</c:v>
                </c:pt>
                <c:pt idx="205">
                  <c:v>8.6666666666666607</c:v>
                </c:pt>
                <c:pt idx="206">
                  <c:v>8</c:v>
                </c:pt>
                <c:pt idx="207">
                  <c:v>5.6666666666666599</c:v>
                </c:pt>
                <c:pt idx="208">
                  <c:v>4.6666666666666599</c:v>
                </c:pt>
                <c:pt idx="209">
                  <c:v>8.6666666666666607</c:v>
                </c:pt>
                <c:pt idx="210">
                  <c:v>7</c:v>
                </c:pt>
                <c:pt idx="211">
                  <c:v>4.3333333333333304</c:v>
                </c:pt>
                <c:pt idx="212">
                  <c:v>8.3333333333333304</c:v>
                </c:pt>
                <c:pt idx="213">
                  <c:v>13.3333333333333</c:v>
                </c:pt>
                <c:pt idx="214">
                  <c:v>8.6666666666666607</c:v>
                </c:pt>
                <c:pt idx="215">
                  <c:v>5</c:v>
                </c:pt>
                <c:pt idx="216">
                  <c:v>5.3333333333333304</c:v>
                </c:pt>
                <c:pt idx="217">
                  <c:v>7.3333333333333304</c:v>
                </c:pt>
                <c:pt idx="218">
                  <c:v>4.3333333333333304</c:v>
                </c:pt>
                <c:pt idx="219">
                  <c:v>8.6666666666666607</c:v>
                </c:pt>
                <c:pt idx="220">
                  <c:v>8.3333333333333304</c:v>
                </c:pt>
                <c:pt idx="221">
                  <c:v>6.6666666666666599</c:v>
                </c:pt>
                <c:pt idx="222">
                  <c:v>9.6666666666666607</c:v>
                </c:pt>
                <c:pt idx="223">
                  <c:v>7.3333333333333304</c:v>
                </c:pt>
                <c:pt idx="224">
                  <c:v>11.3333333333333</c:v>
                </c:pt>
                <c:pt idx="225">
                  <c:v>10.6666666666666</c:v>
                </c:pt>
                <c:pt idx="226">
                  <c:v>15</c:v>
                </c:pt>
                <c:pt idx="227">
                  <c:v>39.6666666666666</c:v>
                </c:pt>
                <c:pt idx="228">
                  <c:v>48.6666666666666</c:v>
                </c:pt>
                <c:pt idx="229">
                  <c:v>58.6666666666666</c:v>
                </c:pt>
                <c:pt idx="230">
                  <c:v>59.6666666666666</c:v>
                </c:pt>
                <c:pt idx="231">
                  <c:v>60.3333333333333</c:v>
                </c:pt>
                <c:pt idx="232">
                  <c:v>63.3333333333333</c:v>
                </c:pt>
                <c:pt idx="233">
                  <c:v>61</c:v>
                </c:pt>
                <c:pt idx="234">
                  <c:v>62.6666666666666</c:v>
                </c:pt>
                <c:pt idx="235">
                  <c:v>61.6666666666666</c:v>
                </c:pt>
                <c:pt idx="236">
                  <c:v>61</c:v>
                </c:pt>
                <c:pt idx="237">
                  <c:v>61.6666666666666</c:v>
                </c:pt>
                <c:pt idx="238">
                  <c:v>61</c:v>
                </c:pt>
                <c:pt idx="239">
                  <c:v>60.3333333333333</c:v>
                </c:pt>
                <c:pt idx="240">
                  <c:v>60</c:v>
                </c:pt>
                <c:pt idx="241">
                  <c:v>63</c:v>
                </c:pt>
                <c:pt idx="242">
                  <c:v>62</c:v>
                </c:pt>
                <c:pt idx="243">
                  <c:v>60.3333333333333</c:v>
                </c:pt>
                <c:pt idx="244">
                  <c:v>62</c:v>
                </c:pt>
                <c:pt idx="245">
                  <c:v>62.3333333333333</c:v>
                </c:pt>
                <c:pt idx="246">
                  <c:v>64</c:v>
                </c:pt>
                <c:pt idx="247">
                  <c:v>61.6666666666666</c:v>
                </c:pt>
                <c:pt idx="248">
                  <c:v>61</c:v>
                </c:pt>
                <c:pt idx="249">
                  <c:v>62</c:v>
                </c:pt>
                <c:pt idx="250">
                  <c:v>63</c:v>
                </c:pt>
                <c:pt idx="251">
                  <c:v>61.3333333333333</c:v>
                </c:pt>
                <c:pt idx="252">
                  <c:v>61</c:v>
                </c:pt>
                <c:pt idx="253">
                  <c:v>62.3333333333333</c:v>
                </c:pt>
                <c:pt idx="254">
                  <c:v>62</c:v>
                </c:pt>
                <c:pt idx="255">
                  <c:v>59.3333333333333</c:v>
                </c:pt>
                <c:pt idx="256">
                  <c:v>59.3333333333333</c:v>
                </c:pt>
                <c:pt idx="257">
                  <c:v>60.6666666666666</c:v>
                </c:pt>
                <c:pt idx="258">
                  <c:v>60</c:v>
                </c:pt>
                <c:pt idx="259">
                  <c:v>58.6666666666666</c:v>
                </c:pt>
                <c:pt idx="260">
                  <c:v>57.6666666666666</c:v>
                </c:pt>
                <c:pt idx="261">
                  <c:v>58</c:v>
                </c:pt>
                <c:pt idx="262">
                  <c:v>57.3333333333333</c:v>
                </c:pt>
                <c:pt idx="263">
                  <c:v>58.6666666666666</c:v>
                </c:pt>
                <c:pt idx="264">
                  <c:v>59</c:v>
                </c:pt>
                <c:pt idx="265">
                  <c:v>60.3333333333333</c:v>
                </c:pt>
                <c:pt idx="266">
                  <c:v>57</c:v>
                </c:pt>
                <c:pt idx="267">
                  <c:v>53</c:v>
                </c:pt>
                <c:pt idx="268">
                  <c:v>57</c:v>
                </c:pt>
                <c:pt idx="269">
                  <c:v>57</c:v>
                </c:pt>
                <c:pt idx="270">
                  <c:v>59</c:v>
                </c:pt>
                <c:pt idx="271">
                  <c:v>59.6666666666666</c:v>
                </c:pt>
                <c:pt idx="272">
                  <c:v>58.3333333333333</c:v>
                </c:pt>
                <c:pt idx="273">
                  <c:v>56.3333333333333</c:v>
                </c:pt>
                <c:pt idx="274">
                  <c:v>59</c:v>
                </c:pt>
                <c:pt idx="275">
                  <c:v>57.3333333333333</c:v>
                </c:pt>
                <c:pt idx="276">
                  <c:v>59.3333333333333</c:v>
                </c:pt>
                <c:pt idx="277">
                  <c:v>59</c:v>
                </c:pt>
                <c:pt idx="278">
                  <c:v>55.6666666666666</c:v>
                </c:pt>
                <c:pt idx="279">
                  <c:v>57</c:v>
                </c:pt>
                <c:pt idx="280">
                  <c:v>55.6666666666666</c:v>
                </c:pt>
                <c:pt idx="281">
                  <c:v>56.3333333333333</c:v>
                </c:pt>
                <c:pt idx="282">
                  <c:v>56.3333333333333</c:v>
                </c:pt>
                <c:pt idx="283">
                  <c:v>57.6666666666666</c:v>
                </c:pt>
                <c:pt idx="284">
                  <c:v>56.6666666666666</c:v>
                </c:pt>
                <c:pt idx="285">
                  <c:v>57</c:v>
                </c:pt>
                <c:pt idx="286">
                  <c:v>55.6666666666666</c:v>
                </c:pt>
                <c:pt idx="287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v>vol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'L137-0105'!$G$2:$G$289</c:f>
              <c:numCache>
                <c:formatCode>General</c:formatCode>
                <c:ptCount val="288"/>
                <c:pt idx="0">
                  <c:v>28.3333333333333</c:v>
                </c:pt>
                <c:pt idx="1">
                  <c:v>26.6666666666666</c:v>
                </c:pt>
                <c:pt idx="2">
                  <c:v>32</c:v>
                </c:pt>
                <c:pt idx="3">
                  <c:v>29.3333333333333</c:v>
                </c:pt>
                <c:pt idx="4">
                  <c:v>25.6666666666666</c:v>
                </c:pt>
                <c:pt idx="5">
                  <c:v>28.3333333333333</c:v>
                </c:pt>
                <c:pt idx="6">
                  <c:v>26</c:v>
                </c:pt>
                <c:pt idx="7">
                  <c:v>30.3333333333333</c:v>
                </c:pt>
                <c:pt idx="8">
                  <c:v>28</c:v>
                </c:pt>
                <c:pt idx="9">
                  <c:v>28</c:v>
                </c:pt>
                <c:pt idx="10">
                  <c:v>22.3333333333333</c:v>
                </c:pt>
                <c:pt idx="11">
                  <c:v>21.6666666666666</c:v>
                </c:pt>
                <c:pt idx="12">
                  <c:v>20.6666666666666</c:v>
                </c:pt>
                <c:pt idx="13">
                  <c:v>24</c:v>
                </c:pt>
                <c:pt idx="14">
                  <c:v>26</c:v>
                </c:pt>
                <c:pt idx="15">
                  <c:v>18.3333333333333</c:v>
                </c:pt>
                <c:pt idx="16">
                  <c:v>25.3333333333333</c:v>
                </c:pt>
                <c:pt idx="17">
                  <c:v>21.3333333333333</c:v>
                </c:pt>
                <c:pt idx="18">
                  <c:v>18.3333333333333</c:v>
                </c:pt>
                <c:pt idx="19">
                  <c:v>20</c:v>
                </c:pt>
                <c:pt idx="20">
                  <c:v>15</c:v>
                </c:pt>
                <c:pt idx="21">
                  <c:v>18.6666666666666</c:v>
                </c:pt>
                <c:pt idx="22">
                  <c:v>21.6666666666666</c:v>
                </c:pt>
                <c:pt idx="23">
                  <c:v>19</c:v>
                </c:pt>
                <c:pt idx="24">
                  <c:v>19.6666666666666</c:v>
                </c:pt>
                <c:pt idx="25">
                  <c:v>19.6666666666666</c:v>
                </c:pt>
                <c:pt idx="26">
                  <c:v>19.3333333333333</c:v>
                </c:pt>
                <c:pt idx="27">
                  <c:v>18.6666666666666</c:v>
                </c:pt>
                <c:pt idx="28">
                  <c:v>17.6666666666666</c:v>
                </c:pt>
                <c:pt idx="29">
                  <c:v>16.3333333333333</c:v>
                </c:pt>
                <c:pt idx="30">
                  <c:v>15</c:v>
                </c:pt>
                <c:pt idx="31">
                  <c:v>21.6666666666666</c:v>
                </c:pt>
                <c:pt idx="32">
                  <c:v>23.6666666666666</c:v>
                </c:pt>
                <c:pt idx="33">
                  <c:v>20.6666666666666</c:v>
                </c:pt>
                <c:pt idx="34">
                  <c:v>17.3333333333333</c:v>
                </c:pt>
                <c:pt idx="35">
                  <c:v>16.6666666666666</c:v>
                </c:pt>
                <c:pt idx="36">
                  <c:v>17</c:v>
                </c:pt>
                <c:pt idx="37">
                  <c:v>19.3333333333333</c:v>
                </c:pt>
                <c:pt idx="38">
                  <c:v>20.3333333333333</c:v>
                </c:pt>
                <c:pt idx="39">
                  <c:v>19.6666666666666</c:v>
                </c:pt>
                <c:pt idx="40">
                  <c:v>15.3333333333333</c:v>
                </c:pt>
                <c:pt idx="41">
                  <c:v>14</c:v>
                </c:pt>
                <c:pt idx="42">
                  <c:v>24.6666666666666</c:v>
                </c:pt>
                <c:pt idx="43">
                  <c:v>16.6666666666666</c:v>
                </c:pt>
                <c:pt idx="44">
                  <c:v>23</c:v>
                </c:pt>
                <c:pt idx="45">
                  <c:v>21.3333333333333</c:v>
                </c:pt>
                <c:pt idx="46">
                  <c:v>19.6666666666666</c:v>
                </c:pt>
                <c:pt idx="47">
                  <c:v>21</c:v>
                </c:pt>
                <c:pt idx="48">
                  <c:v>15</c:v>
                </c:pt>
                <c:pt idx="49">
                  <c:v>21</c:v>
                </c:pt>
                <c:pt idx="50">
                  <c:v>22.3333333333333</c:v>
                </c:pt>
                <c:pt idx="51">
                  <c:v>21.3333333333333</c:v>
                </c:pt>
                <c:pt idx="52">
                  <c:v>27</c:v>
                </c:pt>
                <c:pt idx="53">
                  <c:v>33.3333333333333</c:v>
                </c:pt>
                <c:pt idx="54">
                  <c:v>32</c:v>
                </c:pt>
                <c:pt idx="55">
                  <c:v>37.3333333333333</c:v>
                </c:pt>
                <c:pt idx="56">
                  <c:v>42</c:v>
                </c:pt>
                <c:pt idx="57">
                  <c:v>43.3333333333333</c:v>
                </c:pt>
                <c:pt idx="58">
                  <c:v>38.6666666666666</c:v>
                </c:pt>
                <c:pt idx="59">
                  <c:v>32.6666666666666</c:v>
                </c:pt>
                <c:pt idx="60">
                  <c:v>33.3333333333333</c:v>
                </c:pt>
                <c:pt idx="61">
                  <c:v>44</c:v>
                </c:pt>
                <c:pt idx="62">
                  <c:v>40.6666666666666</c:v>
                </c:pt>
                <c:pt idx="63">
                  <c:v>44.3333333333333</c:v>
                </c:pt>
                <c:pt idx="64">
                  <c:v>46</c:v>
                </c:pt>
                <c:pt idx="65">
                  <c:v>53.6666666666666</c:v>
                </c:pt>
                <c:pt idx="66">
                  <c:v>48.6666666666666</c:v>
                </c:pt>
                <c:pt idx="67">
                  <c:v>57.6666666666666</c:v>
                </c:pt>
                <c:pt idx="68">
                  <c:v>72</c:v>
                </c:pt>
                <c:pt idx="69">
                  <c:v>65.3333333333333</c:v>
                </c:pt>
                <c:pt idx="70">
                  <c:v>44</c:v>
                </c:pt>
                <c:pt idx="71">
                  <c:v>87.3333333333333</c:v>
                </c:pt>
                <c:pt idx="72">
                  <c:v>64.6666666666666</c:v>
                </c:pt>
                <c:pt idx="73">
                  <c:v>67</c:v>
                </c:pt>
                <c:pt idx="74">
                  <c:v>84.3333333333333</c:v>
                </c:pt>
                <c:pt idx="75">
                  <c:v>85</c:v>
                </c:pt>
                <c:pt idx="76">
                  <c:v>94</c:v>
                </c:pt>
                <c:pt idx="77">
                  <c:v>85</c:v>
                </c:pt>
                <c:pt idx="78">
                  <c:v>85.6666666666666</c:v>
                </c:pt>
                <c:pt idx="79">
                  <c:v>94.6666666666666</c:v>
                </c:pt>
                <c:pt idx="80">
                  <c:v>108.666666666666</c:v>
                </c:pt>
                <c:pt idx="81">
                  <c:v>94.3333333333333</c:v>
                </c:pt>
                <c:pt idx="82">
                  <c:v>95.3333333333333</c:v>
                </c:pt>
                <c:pt idx="83">
                  <c:v>98.3333333333333</c:v>
                </c:pt>
                <c:pt idx="84">
                  <c:v>84</c:v>
                </c:pt>
                <c:pt idx="85">
                  <c:v>82.6666666666666</c:v>
                </c:pt>
                <c:pt idx="86">
                  <c:v>90.3333333333333</c:v>
                </c:pt>
                <c:pt idx="87">
                  <c:v>88</c:v>
                </c:pt>
                <c:pt idx="88">
                  <c:v>99</c:v>
                </c:pt>
                <c:pt idx="89">
                  <c:v>82</c:v>
                </c:pt>
                <c:pt idx="90">
                  <c:v>90.3333333333333</c:v>
                </c:pt>
                <c:pt idx="91">
                  <c:v>87.6666666666666</c:v>
                </c:pt>
                <c:pt idx="92">
                  <c:v>94.6666666666666</c:v>
                </c:pt>
                <c:pt idx="93">
                  <c:v>88</c:v>
                </c:pt>
                <c:pt idx="94">
                  <c:v>99</c:v>
                </c:pt>
                <c:pt idx="95">
                  <c:v>75.6666666666666</c:v>
                </c:pt>
                <c:pt idx="96">
                  <c:v>87</c:v>
                </c:pt>
                <c:pt idx="97">
                  <c:v>83.6666666666666</c:v>
                </c:pt>
                <c:pt idx="98">
                  <c:v>74.6666666666666</c:v>
                </c:pt>
                <c:pt idx="99">
                  <c:v>81.3333333333333</c:v>
                </c:pt>
                <c:pt idx="100">
                  <c:v>84.6666666666666</c:v>
                </c:pt>
                <c:pt idx="101">
                  <c:v>85.6666666666666</c:v>
                </c:pt>
                <c:pt idx="102">
                  <c:v>70</c:v>
                </c:pt>
                <c:pt idx="103">
                  <c:v>80.6666666666666</c:v>
                </c:pt>
                <c:pt idx="104">
                  <c:v>86.3333333333333</c:v>
                </c:pt>
                <c:pt idx="105">
                  <c:v>89.3333333333333</c:v>
                </c:pt>
                <c:pt idx="106">
                  <c:v>79.3333333333333</c:v>
                </c:pt>
                <c:pt idx="107">
                  <c:v>80.6666666666666</c:v>
                </c:pt>
                <c:pt idx="108">
                  <c:v>75.3333333333333</c:v>
                </c:pt>
                <c:pt idx="109">
                  <c:v>79.3333333333333</c:v>
                </c:pt>
                <c:pt idx="110">
                  <c:v>76</c:v>
                </c:pt>
                <c:pt idx="111">
                  <c:v>88</c:v>
                </c:pt>
                <c:pt idx="112">
                  <c:v>84.6666666666666</c:v>
                </c:pt>
                <c:pt idx="113">
                  <c:v>80.3333333333333</c:v>
                </c:pt>
                <c:pt idx="114">
                  <c:v>83.3333333333333</c:v>
                </c:pt>
                <c:pt idx="115">
                  <c:v>82</c:v>
                </c:pt>
                <c:pt idx="116">
                  <c:v>89</c:v>
                </c:pt>
                <c:pt idx="117">
                  <c:v>81.6666666666666</c:v>
                </c:pt>
                <c:pt idx="118">
                  <c:v>86</c:v>
                </c:pt>
                <c:pt idx="119">
                  <c:v>74.6666666666666</c:v>
                </c:pt>
                <c:pt idx="120">
                  <c:v>69</c:v>
                </c:pt>
                <c:pt idx="121">
                  <c:v>75.6666666666666</c:v>
                </c:pt>
                <c:pt idx="122">
                  <c:v>81.3333333333333</c:v>
                </c:pt>
                <c:pt idx="123">
                  <c:v>90.3333333333333</c:v>
                </c:pt>
                <c:pt idx="124">
                  <c:v>85</c:v>
                </c:pt>
                <c:pt idx="125">
                  <c:v>81</c:v>
                </c:pt>
                <c:pt idx="126">
                  <c:v>73.6666666666666</c:v>
                </c:pt>
                <c:pt idx="127">
                  <c:v>83.6666666666666</c:v>
                </c:pt>
                <c:pt idx="128">
                  <c:v>81.3333333333333</c:v>
                </c:pt>
                <c:pt idx="129">
                  <c:v>81.3333333333333</c:v>
                </c:pt>
                <c:pt idx="130">
                  <c:v>86.3333333333333</c:v>
                </c:pt>
                <c:pt idx="131">
                  <c:v>83</c:v>
                </c:pt>
                <c:pt idx="132">
                  <c:v>80.3333333333333</c:v>
                </c:pt>
                <c:pt idx="133">
                  <c:v>77.3333333333333</c:v>
                </c:pt>
                <c:pt idx="134">
                  <c:v>87</c:v>
                </c:pt>
                <c:pt idx="135">
                  <c:v>84.6666666666666</c:v>
                </c:pt>
                <c:pt idx="136">
                  <c:v>90.6666666666666</c:v>
                </c:pt>
                <c:pt idx="137">
                  <c:v>84.3333333333333</c:v>
                </c:pt>
                <c:pt idx="138">
                  <c:v>83</c:v>
                </c:pt>
                <c:pt idx="139">
                  <c:v>90.3333333333333</c:v>
                </c:pt>
                <c:pt idx="140">
                  <c:v>87</c:v>
                </c:pt>
                <c:pt idx="141">
                  <c:v>98.3333333333333</c:v>
                </c:pt>
                <c:pt idx="142">
                  <c:v>81.6666666666666</c:v>
                </c:pt>
                <c:pt idx="143">
                  <c:v>99.3333333333333</c:v>
                </c:pt>
                <c:pt idx="144">
                  <c:v>89</c:v>
                </c:pt>
                <c:pt idx="145">
                  <c:v>47.6666666666666</c:v>
                </c:pt>
                <c:pt idx="146">
                  <c:v>79.3333333333333</c:v>
                </c:pt>
                <c:pt idx="147">
                  <c:v>92</c:v>
                </c:pt>
                <c:pt idx="148">
                  <c:v>91.3333333333333</c:v>
                </c:pt>
                <c:pt idx="149">
                  <c:v>92</c:v>
                </c:pt>
                <c:pt idx="150">
                  <c:v>82</c:v>
                </c:pt>
                <c:pt idx="151">
                  <c:v>87</c:v>
                </c:pt>
                <c:pt idx="152">
                  <c:v>99.6666666666666</c:v>
                </c:pt>
                <c:pt idx="153">
                  <c:v>95.3333333333333</c:v>
                </c:pt>
                <c:pt idx="154">
                  <c:v>86</c:v>
                </c:pt>
                <c:pt idx="155">
                  <c:v>74.6666666666666</c:v>
                </c:pt>
                <c:pt idx="156">
                  <c:v>63.6666666666666</c:v>
                </c:pt>
                <c:pt idx="157">
                  <c:v>61</c:v>
                </c:pt>
                <c:pt idx="158">
                  <c:v>71</c:v>
                </c:pt>
                <c:pt idx="159">
                  <c:v>73.3333333333333</c:v>
                </c:pt>
                <c:pt idx="160">
                  <c:v>76</c:v>
                </c:pt>
                <c:pt idx="161">
                  <c:v>78.6666666666666</c:v>
                </c:pt>
                <c:pt idx="162">
                  <c:v>81.6666666666666</c:v>
                </c:pt>
                <c:pt idx="163">
                  <c:v>76.6666666666666</c:v>
                </c:pt>
                <c:pt idx="164">
                  <c:v>79.6666666666666</c:v>
                </c:pt>
                <c:pt idx="165">
                  <c:v>79.3333333333333</c:v>
                </c:pt>
                <c:pt idx="166">
                  <c:v>87.3333333333333</c:v>
                </c:pt>
                <c:pt idx="167">
                  <c:v>85.3333333333333</c:v>
                </c:pt>
                <c:pt idx="168">
                  <c:v>91.3333333333333</c:v>
                </c:pt>
                <c:pt idx="169">
                  <c:v>99</c:v>
                </c:pt>
                <c:pt idx="170">
                  <c:v>94.6666666666666</c:v>
                </c:pt>
                <c:pt idx="171">
                  <c:v>101.666666666666</c:v>
                </c:pt>
                <c:pt idx="172">
                  <c:v>102</c:v>
                </c:pt>
                <c:pt idx="173">
                  <c:v>69.6666666666666</c:v>
                </c:pt>
                <c:pt idx="174">
                  <c:v>56.3333333333333</c:v>
                </c:pt>
                <c:pt idx="175">
                  <c:v>120.666666666666</c:v>
                </c:pt>
                <c:pt idx="176">
                  <c:v>111</c:v>
                </c:pt>
                <c:pt idx="177">
                  <c:v>81</c:v>
                </c:pt>
                <c:pt idx="178">
                  <c:v>94</c:v>
                </c:pt>
                <c:pt idx="179">
                  <c:v>119.666666666666</c:v>
                </c:pt>
                <c:pt idx="180">
                  <c:v>116.666666666666</c:v>
                </c:pt>
                <c:pt idx="181">
                  <c:v>109</c:v>
                </c:pt>
                <c:pt idx="182">
                  <c:v>99.6666666666666</c:v>
                </c:pt>
                <c:pt idx="183">
                  <c:v>106</c:v>
                </c:pt>
                <c:pt idx="184">
                  <c:v>92</c:v>
                </c:pt>
                <c:pt idx="185">
                  <c:v>76</c:v>
                </c:pt>
                <c:pt idx="186">
                  <c:v>75.6666666666666</c:v>
                </c:pt>
                <c:pt idx="187">
                  <c:v>40.3333333333333</c:v>
                </c:pt>
                <c:pt idx="188">
                  <c:v>57.3333333333333</c:v>
                </c:pt>
                <c:pt idx="189">
                  <c:v>86</c:v>
                </c:pt>
                <c:pt idx="190">
                  <c:v>70</c:v>
                </c:pt>
                <c:pt idx="191">
                  <c:v>56.6666666666666</c:v>
                </c:pt>
                <c:pt idx="192">
                  <c:v>77.3333333333333</c:v>
                </c:pt>
                <c:pt idx="193">
                  <c:v>57.6666666666666</c:v>
                </c:pt>
                <c:pt idx="194">
                  <c:v>64.6666666666666</c:v>
                </c:pt>
                <c:pt idx="195">
                  <c:v>74.6666666666666</c:v>
                </c:pt>
                <c:pt idx="196">
                  <c:v>33.3333333333333</c:v>
                </c:pt>
                <c:pt idx="197">
                  <c:v>37.3333333333333</c:v>
                </c:pt>
                <c:pt idx="198">
                  <c:v>54</c:v>
                </c:pt>
                <c:pt idx="199">
                  <c:v>60.6666666666666</c:v>
                </c:pt>
                <c:pt idx="200">
                  <c:v>62</c:v>
                </c:pt>
                <c:pt idx="201">
                  <c:v>66.3333333333333</c:v>
                </c:pt>
                <c:pt idx="202">
                  <c:v>48.3333333333333</c:v>
                </c:pt>
                <c:pt idx="203">
                  <c:v>62.6666666666666</c:v>
                </c:pt>
                <c:pt idx="204">
                  <c:v>54.3333333333333</c:v>
                </c:pt>
                <c:pt idx="205">
                  <c:v>42</c:v>
                </c:pt>
                <c:pt idx="206">
                  <c:v>36.3333333333333</c:v>
                </c:pt>
                <c:pt idx="207">
                  <c:v>40.6666666666666</c:v>
                </c:pt>
                <c:pt idx="208">
                  <c:v>44</c:v>
                </c:pt>
                <c:pt idx="209">
                  <c:v>48.6666666666666</c:v>
                </c:pt>
                <c:pt idx="210">
                  <c:v>45.3333333333333</c:v>
                </c:pt>
                <c:pt idx="211">
                  <c:v>35.6666666666666</c:v>
                </c:pt>
                <c:pt idx="212">
                  <c:v>57</c:v>
                </c:pt>
                <c:pt idx="213">
                  <c:v>54</c:v>
                </c:pt>
                <c:pt idx="214">
                  <c:v>68.6666666666666</c:v>
                </c:pt>
                <c:pt idx="215">
                  <c:v>30.3333333333333</c:v>
                </c:pt>
                <c:pt idx="216">
                  <c:v>44.3333333333333</c:v>
                </c:pt>
                <c:pt idx="217">
                  <c:v>70.6666666666666</c:v>
                </c:pt>
                <c:pt idx="218">
                  <c:v>57.6666666666666</c:v>
                </c:pt>
                <c:pt idx="219">
                  <c:v>79.6666666666666</c:v>
                </c:pt>
                <c:pt idx="220">
                  <c:v>89.3333333333333</c:v>
                </c:pt>
                <c:pt idx="221">
                  <c:v>71.3333333333333</c:v>
                </c:pt>
                <c:pt idx="222">
                  <c:v>95.3333333333333</c:v>
                </c:pt>
                <c:pt idx="223">
                  <c:v>90.6666666666666</c:v>
                </c:pt>
                <c:pt idx="224">
                  <c:v>79</c:v>
                </c:pt>
                <c:pt idx="225">
                  <c:v>89.3333333333333</c:v>
                </c:pt>
                <c:pt idx="226">
                  <c:v>99.3333333333333</c:v>
                </c:pt>
                <c:pt idx="227">
                  <c:v>108.333333333333</c:v>
                </c:pt>
                <c:pt idx="228">
                  <c:v>92.3333333333333</c:v>
                </c:pt>
                <c:pt idx="229">
                  <c:v>96.6666666666666</c:v>
                </c:pt>
                <c:pt idx="230">
                  <c:v>80.6666666666666</c:v>
                </c:pt>
                <c:pt idx="231">
                  <c:v>84.3333333333333</c:v>
                </c:pt>
                <c:pt idx="232">
                  <c:v>89</c:v>
                </c:pt>
                <c:pt idx="233">
                  <c:v>81</c:v>
                </c:pt>
                <c:pt idx="234">
                  <c:v>84.6666666666666</c:v>
                </c:pt>
                <c:pt idx="235">
                  <c:v>76</c:v>
                </c:pt>
                <c:pt idx="236">
                  <c:v>80</c:v>
                </c:pt>
                <c:pt idx="237">
                  <c:v>75.6666666666666</c:v>
                </c:pt>
                <c:pt idx="238">
                  <c:v>69.3333333333333</c:v>
                </c:pt>
                <c:pt idx="239">
                  <c:v>63.3333333333333</c:v>
                </c:pt>
                <c:pt idx="240">
                  <c:v>68.6666666666666</c:v>
                </c:pt>
                <c:pt idx="241">
                  <c:v>70</c:v>
                </c:pt>
                <c:pt idx="242">
                  <c:v>66.6666666666666</c:v>
                </c:pt>
                <c:pt idx="243">
                  <c:v>75.3333333333333</c:v>
                </c:pt>
                <c:pt idx="244">
                  <c:v>75.6666666666666</c:v>
                </c:pt>
                <c:pt idx="245">
                  <c:v>66.6666666666666</c:v>
                </c:pt>
                <c:pt idx="246">
                  <c:v>65.6666666666666</c:v>
                </c:pt>
                <c:pt idx="247">
                  <c:v>66</c:v>
                </c:pt>
                <c:pt idx="248">
                  <c:v>60.6666666666666</c:v>
                </c:pt>
                <c:pt idx="249">
                  <c:v>65</c:v>
                </c:pt>
                <c:pt idx="250">
                  <c:v>71.3333333333333</c:v>
                </c:pt>
                <c:pt idx="251">
                  <c:v>63</c:v>
                </c:pt>
                <c:pt idx="252">
                  <c:v>58.3333333333333</c:v>
                </c:pt>
                <c:pt idx="253">
                  <c:v>63.6666666666666</c:v>
                </c:pt>
                <c:pt idx="254">
                  <c:v>69</c:v>
                </c:pt>
                <c:pt idx="255">
                  <c:v>66.6666666666666</c:v>
                </c:pt>
                <c:pt idx="256">
                  <c:v>66.3333333333333</c:v>
                </c:pt>
                <c:pt idx="257">
                  <c:v>69.6666666666666</c:v>
                </c:pt>
                <c:pt idx="258">
                  <c:v>60.3333333333333</c:v>
                </c:pt>
                <c:pt idx="259">
                  <c:v>54.6666666666666</c:v>
                </c:pt>
                <c:pt idx="260">
                  <c:v>59.3333333333333</c:v>
                </c:pt>
                <c:pt idx="261">
                  <c:v>56</c:v>
                </c:pt>
                <c:pt idx="262">
                  <c:v>56.6666666666666</c:v>
                </c:pt>
                <c:pt idx="263">
                  <c:v>54</c:v>
                </c:pt>
                <c:pt idx="264">
                  <c:v>55.3333333333333</c:v>
                </c:pt>
                <c:pt idx="265">
                  <c:v>55</c:v>
                </c:pt>
                <c:pt idx="266">
                  <c:v>60</c:v>
                </c:pt>
                <c:pt idx="267">
                  <c:v>59.6666666666666</c:v>
                </c:pt>
                <c:pt idx="268">
                  <c:v>54</c:v>
                </c:pt>
                <c:pt idx="269">
                  <c:v>50.3333333333333</c:v>
                </c:pt>
                <c:pt idx="270">
                  <c:v>55.3333333333333</c:v>
                </c:pt>
                <c:pt idx="271">
                  <c:v>45.3333333333333</c:v>
                </c:pt>
                <c:pt idx="272">
                  <c:v>47.3333333333333</c:v>
                </c:pt>
                <c:pt idx="273">
                  <c:v>47.6666666666666</c:v>
                </c:pt>
                <c:pt idx="274">
                  <c:v>43.6666666666666</c:v>
                </c:pt>
                <c:pt idx="275">
                  <c:v>46</c:v>
                </c:pt>
                <c:pt idx="276">
                  <c:v>41.3333333333333</c:v>
                </c:pt>
                <c:pt idx="277">
                  <c:v>40.3333333333333</c:v>
                </c:pt>
                <c:pt idx="278">
                  <c:v>46.6666666666666</c:v>
                </c:pt>
                <c:pt idx="279">
                  <c:v>42.3333333333333</c:v>
                </c:pt>
                <c:pt idx="280">
                  <c:v>42.6666666666666</c:v>
                </c:pt>
                <c:pt idx="281">
                  <c:v>45.3333333333333</c:v>
                </c:pt>
                <c:pt idx="282">
                  <c:v>34</c:v>
                </c:pt>
                <c:pt idx="283">
                  <c:v>34.6666666666666</c:v>
                </c:pt>
                <c:pt idx="284">
                  <c:v>36</c:v>
                </c:pt>
                <c:pt idx="285">
                  <c:v>32.6666666666666</c:v>
                </c:pt>
                <c:pt idx="286">
                  <c:v>32</c:v>
                </c:pt>
                <c:pt idx="287">
                  <c:v>31.3333333333333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60974336"/>
        <c:axId val="1920421104"/>
      </c:lineChart>
      <c:catAx>
        <c:axId val="17609743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421104"/>
        <c:crosses val="autoZero"/>
        <c:auto val="1"/>
        <c:lblAlgn val="ctr"/>
        <c:lblOffset val="100"/>
        <c:noMultiLvlLbl val="0"/>
      </c:catAx>
      <c:valAx>
        <c:axId val="192042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74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'Cubic form-L78'!$A$20:$A$79</c:f>
              <c:numCache>
                <c:formatCode>h:mm</c:formatCode>
                <c:ptCount val="60"/>
                <c:pt idx="0">
                  <c:v>0.59027777777777801</c:v>
                </c:pt>
                <c:pt idx="1">
                  <c:v>0.59375</c:v>
                </c:pt>
                <c:pt idx="2">
                  <c:v>0.59722222222222199</c:v>
                </c:pt>
                <c:pt idx="3">
                  <c:v>0.60069444444444398</c:v>
                </c:pt>
                <c:pt idx="4">
                  <c:v>0.60416666666666696</c:v>
                </c:pt>
                <c:pt idx="5">
                  <c:v>0.60763888888888895</c:v>
                </c:pt>
                <c:pt idx="6">
                  <c:v>0.61111111111111105</c:v>
                </c:pt>
                <c:pt idx="7">
                  <c:v>0.61458333333333304</c:v>
                </c:pt>
                <c:pt idx="8">
                  <c:v>0.61805555555555503</c:v>
                </c:pt>
                <c:pt idx="9">
                  <c:v>0.62152777777777801</c:v>
                </c:pt>
                <c:pt idx="10">
                  <c:v>0.625</c:v>
                </c:pt>
                <c:pt idx="11">
                  <c:v>0.62847222222222199</c:v>
                </c:pt>
                <c:pt idx="12">
                  <c:v>0.63194444444444398</c:v>
                </c:pt>
                <c:pt idx="13">
                  <c:v>0.63541666666666696</c:v>
                </c:pt>
                <c:pt idx="14">
                  <c:v>0.63888888888888895</c:v>
                </c:pt>
                <c:pt idx="15">
                  <c:v>0.64236111111111105</c:v>
                </c:pt>
                <c:pt idx="16">
                  <c:v>0.64583333333333304</c:v>
                </c:pt>
                <c:pt idx="17">
                  <c:v>0.64930555555555503</c:v>
                </c:pt>
                <c:pt idx="18">
                  <c:v>0.65277777777777801</c:v>
                </c:pt>
                <c:pt idx="19">
                  <c:v>0.65625</c:v>
                </c:pt>
                <c:pt idx="20">
                  <c:v>0.65972222222222199</c:v>
                </c:pt>
                <c:pt idx="21">
                  <c:v>0.66319444444444398</c:v>
                </c:pt>
                <c:pt idx="22">
                  <c:v>0.66666666666666696</c:v>
                </c:pt>
                <c:pt idx="23">
                  <c:v>0.67013888888888895</c:v>
                </c:pt>
                <c:pt idx="24">
                  <c:v>0.67361111111111105</c:v>
                </c:pt>
                <c:pt idx="25">
                  <c:v>0.67708333333333304</c:v>
                </c:pt>
                <c:pt idx="26">
                  <c:v>0.68055555555555503</c:v>
                </c:pt>
                <c:pt idx="27">
                  <c:v>0.68402777777777801</c:v>
                </c:pt>
                <c:pt idx="28">
                  <c:v>0.6875</c:v>
                </c:pt>
                <c:pt idx="29">
                  <c:v>0.69097222222222199</c:v>
                </c:pt>
                <c:pt idx="30">
                  <c:v>0.69444444444444398</c:v>
                </c:pt>
                <c:pt idx="31">
                  <c:v>0.69791666666666696</c:v>
                </c:pt>
                <c:pt idx="32">
                  <c:v>0.70138888888888895</c:v>
                </c:pt>
                <c:pt idx="33">
                  <c:v>0.70486111111111105</c:v>
                </c:pt>
                <c:pt idx="34">
                  <c:v>0.70833333333333304</c:v>
                </c:pt>
                <c:pt idx="35">
                  <c:v>0.71180555555555503</c:v>
                </c:pt>
                <c:pt idx="36">
                  <c:v>0.71527777777777801</c:v>
                </c:pt>
                <c:pt idx="37">
                  <c:v>0.71875</c:v>
                </c:pt>
                <c:pt idx="38">
                  <c:v>0.72222222222222199</c:v>
                </c:pt>
                <c:pt idx="39">
                  <c:v>0.72569444444444398</c:v>
                </c:pt>
                <c:pt idx="40">
                  <c:v>0.72916666666666696</c:v>
                </c:pt>
                <c:pt idx="41">
                  <c:v>0.73263888888888895</c:v>
                </c:pt>
                <c:pt idx="42">
                  <c:v>0.73611111111111105</c:v>
                </c:pt>
                <c:pt idx="43">
                  <c:v>0.73958333333333304</c:v>
                </c:pt>
                <c:pt idx="44">
                  <c:v>0.74305555555555503</c:v>
                </c:pt>
                <c:pt idx="45">
                  <c:v>0.74652777777777801</c:v>
                </c:pt>
                <c:pt idx="46">
                  <c:v>0.75</c:v>
                </c:pt>
                <c:pt idx="47">
                  <c:v>0.75347222222222199</c:v>
                </c:pt>
                <c:pt idx="48">
                  <c:v>0.75694444444444398</c:v>
                </c:pt>
                <c:pt idx="49">
                  <c:v>0.76041666666666696</c:v>
                </c:pt>
                <c:pt idx="50">
                  <c:v>0.76388888888888895</c:v>
                </c:pt>
                <c:pt idx="51">
                  <c:v>0.76736111111111105</c:v>
                </c:pt>
                <c:pt idx="52">
                  <c:v>0.77083333333333304</c:v>
                </c:pt>
                <c:pt idx="53">
                  <c:v>0.77430555555555503</c:v>
                </c:pt>
                <c:pt idx="54">
                  <c:v>0.77777777777777801</c:v>
                </c:pt>
                <c:pt idx="55">
                  <c:v>0.78125</c:v>
                </c:pt>
                <c:pt idx="56">
                  <c:v>0.78472222222222199</c:v>
                </c:pt>
                <c:pt idx="57">
                  <c:v>0.78819444444444398</c:v>
                </c:pt>
                <c:pt idx="58">
                  <c:v>0.79166666666666696</c:v>
                </c:pt>
                <c:pt idx="59">
                  <c:v>0.79513888888888895</c:v>
                </c:pt>
              </c:numCache>
            </c:numRef>
          </c:cat>
          <c:val>
            <c:numRef>
              <c:f>'Cubic form-L78'!$D$20:$D$79</c:f>
              <c:numCache>
                <c:formatCode>0_ </c:formatCode>
                <c:ptCount val="60"/>
                <c:pt idx="0">
                  <c:v>1377</c:v>
                </c:pt>
                <c:pt idx="1">
                  <c:v>1317</c:v>
                </c:pt>
                <c:pt idx="2">
                  <c:v>1440</c:v>
                </c:pt>
                <c:pt idx="3">
                  <c:v>1461</c:v>
                </c:pt>
                <c:pt idx="4">
                  <c:v>1356</c:v>
                </c:pt>
                <c:pt idx="5">
                  <c:v>1155</c:v>
                </c:pt>
                <c:pt idx="6">
                  <c:v>1413</c:v>
                </c:pt>
                <c:pt idx="7">
                  <c:v>1284</c:v>
                </c:pt>
                <c:pt idx="8">
                  <c:v>1335</c:v>
                </c:pt>
                <c:pt idx="9">
                  <c:v>1308</c:v>
                </c:pt>
                <c:pt idx="10">
                  <c:v>1329</c:v>
                </c:pt>
                <c:pt idx="11">
                  <c:v>1323</c:v>
                </c:pt>
                <c:pt idx="12">
                  <c:v>1359</c:v>
                </c:pt>
                <c:pt idx="13">
                  <c:v>1149</c:v>
                </c:pt>
                <c:pt idx="14">
                  <c:v>1293</c:v>
                </c:pt>
                <c:pt idx="15">
                  <c:v>1164</c:v>
                </c:pt>
                <c:pt idx="16">
                  <c:v>1143</c:v>
                </c:pt>
                <c:pt idx="17">
                  <c:v>1029</c:v>
                </c:pt>
                <c:pt idx="18">
                  <c:v>855</c:v>
                </c:pt>
                <c:pt idx="19">
                  <c:v>795</c:v>
                </c:pt>
                <c:pt idx="20">
                  <c:v>978</c:v>
                </c:pt>
                <c:pt idx="21">
                  <c:v>1029</c:v>
                </c:pt>
                <c:pt idx="22">
                  <c:v>945</c:v>
                </c:pt>
                <c:pt idx="23">
                  <c:v>1071</c:v>
                </c:pt>
                <c:pt idx="24">
                  <c:v>792</c:v>
                </c:pt>
                <c:pt idx="25">
                  <c:v>939</c:v>
                </c:pt>
                <c:pt idx="26">
                  <c:v>858</c:v>
                </c:pt>
                <c:pt idx="27">
                  <c:v>711</c:v>
                </c:pt>
                <c:pt idx="28">
                  <c:v>780</c:v>
                </c:pt>
                <c:pt idx="29">
                  <c:v>807</c:v>
                </c:pt>
                <c:pt idx="30">
                  <c:v>993</c:v>
                </c:pt>
                <c:pt idx="31">
                  <c:v>813</c:v>
                </c:pt>
                <c:pt idx="32">
                  <c:v>918</c:v>
                </c:pt>
                <c:pt idx="33">
                  <c:v>792</c:v>
                </c:pt>
                <c:pt idx="34">
                  <c:v>861</c:v>
                </c:pt>
                <c:pt idx="35">
                  <c:v>912</c:v>
                </c:pt>
                <c:pt idx="36">
                  <c:v>768</c:v>
                </c:pt>
                <c:pt idx="37">
                  <c:v>765</c:v>
                </c:pt>
                <c:pt idx="38">
                  <c:v>783</c:v>
                </c:pt>
                <c:pt idx="39">
                  <c:v>777</c:v>
                </c:pt>
                <c:pt idx="40">
                  <c:v>819</c:v>
                </c:pt>
                <c:pt idx="41">
                  <c:v>861</c:v>
                </c:pt>
                <c:pt idx="42">
                  <c:v>765</c:v>
                </c:pt>
                <c:pt idx="43">
                  <c:v>843</c:v>
                </c:pt>
                <c:pt idx="44">
                  <c:v>1128</c:v>
                </c:pt>
                <c:pt idx="45">
                  <c:v>873</c:v>
                </c:pt>
                <c:pt idx="46">
                  <c:v>705</c:v>
                </c:pt>
                <c:pt idx="47">
                  <c:v>624</c:v>
                </c:pt>
                <c:pt idx="48">
                  <c:v>990</c:v>
                </c:pt>
                <c:pt idx="49">
                  <c:v>840</c:v>
                </c:pt>
                <c:pt idx="50">
                  <c:v>1062</c:v>
                </c:pt>
                <c:pt idx="51">
                  <c:v>1116</c:v>
                </c:pt>
                <c:pt idx="52">
                  <c:v>1056</c:v>
                </c:pt>
                <c:pt idx="53">
                  <c:v>1164</c:v>
                </c:pt>
                <c:pt idx="54">
                  <c:v>1143</c:v>
                </c:pt>
                <c:pt idx="55">
                  <c:v>1140</c:v>
                </c:pt>
                <c:pt idx="56">
                  <c:v>1191</c:v>
                </c:pt>
                <c:pt idx="57">
                  <c:v>1188</c:v>
                </c:pt>
                <c:pt idx="58">
                  <c:v>1251</c:v>
                </c:pt>
                <c:pt idx="59">
                  <c:v>1350</c:v>
                </c:pt>
              </c:numCache>
            </c:numRef>
          </c:val>
          <c:smooth val="0"/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'Cubic form-L78'!$H$20:$H$79</c:f>
              <c:numCache>
                <c:formatCode>0_ </c:formatCode>
                <c:ptCount val="60"/>
                <c:pt idx="0">
                  <c:v>1033.2954545454545</c:v>
                </c:pt>
                <c:pt idx="1">
                  <c:v>1033.2954545454545</c:v>
                </c:pt>
                <c:pt idx="2">
                  <c:v>1033.2954545454545</c:v>
                </c:pt>
                <c:pt idx="3">
                  <c:v>1033.2954545454545</c:v>
                </c:pt>
                <c:pt idx="4">
                  <c:v>1033.2954545454545</c:v>
                </c:pt>
                <c:pt idx="5">
                  <c:v>1033.2954545454545</c:v>
                </c:pt>
                <c:pt idx="6">
                  <c:v>1033.2954545454545</c:v>
                </c:pt>
                <c:pt idx="7">
                  <c:v>1033.2954545454545</c:v>
                </c:pt>
                <c:pt idx="8">
                  <c:v>1033.2954545454545</c:v>
                </c:pt>
                <c:pt idx="9">
                  <c:v>1033.2954545454545</c:v>
                </c:pt>
                <c:pt idx="10">
                  <c:v>1033.2954545454545</c:v>
                </c:pt>
                <c:pt idx="11">
                  <c:v>1033.2954545454545</c:v>
                </c:pt>
                <c:pt idx="12">
                  <c:v>1033.2954545454545</c:v>
                </c:pt>
                <c:pt idx="13">
                  <c:v>1033.2954545454545</c:v>
                </c:pt>
                <c:pt idx="14">
                  <c:v>1033.2954545454545</c:v>
                </c:pt>
                <c:pt idx="15">
                  <c:v>1033.2954545454545</c:v>
                </c:pt>
                <c:pt idx="16">
                  <c:v>1033.2954545454545</c:v>
                </c:pt>
                <c:pt idx="17">
                  <c:v>1033.2954545454545</c:v>
                </c:pt>
                <c:pt idx="18">
                  <c:v>1033.2954545454545</c:v>
                </c:pt>
                <c:pt idx="19">
                  <c:v>1033.2954545454545</c:v>
                </c:pt>
                <c:pt idx="20">
                  <c:v>1033.2954545454545</c:v>
                </c:pt>
                <c:pt idx="21">
                  <c:v>1033.2954545454545</c:v>
                </c:pt>
                <c:pt idx="22">
                  <c:v>1033.2954545454545</c:v>
                </c:pt>
                <c:pt idx="23">
                  <c:v>1033.2954545454545</c:v>
                </c:pt>
                <c:pt idx="24">
                  <c:v>1033.2954545454545</c:v>
                </c:pt>
                <c:pt idx="25">
                  <c:v>1033.2954545454545</c:v>
                </c:pt>
                <c:pt idx="26">
                  <c:v>1033.2954545454545</c:v>
                </c:pt>
                <c:pt idx="27">
                  <c:v>1033.2954545454545</c:v>
                </c:pt>
                <c:pt idx="28">
                  <c:v>1033.2954545454545</c:v>
                </c:pt>
                <c:pt idx="29">
                  <c:v>1033.2954545454545</c:v>
                </c:pt>
                <c:pt idx="30">
                  <c:v>1033.2954545454545</c:v>
                </c:pt>
                <c:pt idx="31">
                  <c:v>1033.2954545454545</c:v>
                </c:pt>
                <c:pt idx="32">
                  <c:v>1033.2954545454545</c:v>
                </c:pt>
                <c:pt idx="33">
                  <c:v>1033.2954545454545</c:v>
                </c:pt>
                <c:pt idx="34">
                  <c:v>1033.2954545454545</c:v>
                </c:pt>
                <c:pt idx="35">
                  <c:v>1033.2954545454545</c:v>
                </c:pt>
                <c:pt idx="36">
                  <c:v>1033.2954545454545</c:v>
                </c:pt>
                <c:pt idx="37">
                  <c:v>1033.2954545454545</c:v>
                </c:pt>
                <c:pt idx="38">
                  <c:v>1033.2954545454545</c:v>
                </c:pt>
                <c:pt idx="39">
                  <c:v>1033.2954545454545</c:v>
                </c:pt>
                <c:pt idx="40">
                  <c:v>1033.2954545454545</c:v>
                </c:pt>
                <c:pt idx="41">
                  <c:v>1033.2954545454545</c:v>
                </c:pt>
                <c:pt idx="42">
                  <c:v>1033.2954545454545</c:v>
                </c:pt>
                <c:pt idx="43">
                  <c:v>1033.2954545454545</c:v>
                </c:pt>
                <c:pt idx="44">
                  <c:v>1033.2954545454545</c:v>
                </c:pt>
                <c:pt idx="45">
                  <c:v>1033.2954545454545</c:v>
                </c:pt>
                <c:pt idx="46">
                  <c:v>1033.2954545454545</c:v>
                </c:pt>
                <c:pt idx="47">
                  <c:v>1033.2954545454545</c:v>
                </c:pt>
                <c:pt idx="48">
                  <c:v>1033.2954545454545</c:v>
                </c:pt>
                <c:pt idx="49">
                  <c:v>1033.2954545454545</c:v>
                </c:pt>
                <c:pt idx="50">
                  <c:v>1033.2954545454545</c:v>
                </c:pt>
                <c:pt idx="51">
                  <c:v>1033.2954545454545</c:v>
                </c:pt>
                <c:pt idx="52">
                  <c:v>1033.2954545454545</c:v>
                </c:pt>
                <c:pt idx="53">
                  <c:v>1033.2954545454545</c:v>
                </c:pt>
                <c:pt idx="54">
                  <c:v>1033.2954545454545</c:v>
                </c:pt>
                <c:pt idx="55">
                  <c:v>1033.2954545454545</c:v>
                </c:pt>
                <c:pt idx="56">
                  <c:v>1033.2954545454545</c:v>
                </c:pt>
                <c:pt idx="57">
                  <c:v>1033.2954545454545</c:v>
                </c:pt>
                <c:pt idx="58">
                  <c:v>1033.2954545454545</c:v>
                </c:pt>
                <c:pt idx="59">
                  <c:v>1033.2954545454545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60169360"/>
        <c:axId val="213813296"/>
      </c:lineChart>
      <c:catAx>
        <c:axId val="19601693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3296"/>
        <c:crosses val="autoZero"/>
        <c:auto val="1"/>
        <c:lblAlgn val="ctr"/>
        <c:lblOffset val="100"/>
        <c:noMultiLvlLbl val="0"/>
      </c:catAx>
      <c:valAx>
        <c:axId val="213813296"/>
        <c:scaling>
          <c:orientation val="minMax"/>
        </c:scaling>
        <c:delete val="0"/>
        <c:axPos val="l"/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1693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'Cubic form-L78'!$A$20:$A$79</c:f>
              <c:numCache>
                <c:formatCode>h:mm</c:formatCode>
                <c:ptCount val="60"/>
                <c:pt idx="0">
                  <c:v>0.59027777777777801</c:v>
                </c:pt>
                <c:pt idx="1">
                  <c:v>0.59375</c:v>
                </c:pt>
                <c:pt idx="2">
                  <c:v>0.59722222222222199</c:v>
                </c:pt>
                <c:pt idx="3">
                  <c:v>0.60069444444444398</c:v>
                </c:pt>
                <c:pt idx="4">
                  <c:v>0.60416666666666696</c:v>
                </c:pt>
                <c:pt idx="5">
                  <c:v>0.60763888888888895</c:v>
                </c:pt>
                <c:pt idx="6">
                  <c:v>0.61111111111111105</c:v>
                </c:pt>
                <c:pt idx="7">
                  <c:v>0.61458333333333304</c:v>
                </c:pt>
                <c:pt idx="8">
                  <c:v>0.61805555555555503</c:v>
                </c:pt>
                <c:pt idx="9">
                  <c:v>0.62152777777777801</c:v>
                </c:pt>
                <c:pt idx="10">
                  <c:v>0.625</c:v>
                </c:pt>
                <c:pt idx="11">
                  <c:v>0.62847222222222199</c:v>
                </c:pt>
                <c:pt idx="12">
                  <c:v>0.63194444444444398</c:v>
                </c:pt>
                <c:pt idx="13">
                  <c:v>0.63541666666666696</c:v>
                </c:pt>
                <c:pt idx="14">
                  <c:v>0.63888888888888895</c:v>
                </c:pt>
                <c:pt idx="15">
                  <c:v>0.64236111111111105</c:v>
                </c:pt>
                <c:pt idx="16">
                  <c:v>0.64583333333333304</c:v>
                </c:pt>
                <c:pt idx="17">
                  <c:v>0.64930555555555503</c:v>
                </c:pt>
                <c:pt idx="18">
                  <c:v>0.65277777777777801</c:v>
                </c:pt>
                <c:pt idx="19">
                  <c:v>0.65625</c:v>
                </c:pt>
                <c:pt idx="20">
                  <c:v>0.65972222222222199</c:v>
                </c:pt>
                <c:pt idx="21">
                  <c:v>0.66319444444444398</c:v>
                </c:pt>
                <c:pt idx="22">
                  <c:v>0.66666666666666696</c:v>
                </c:pt>
                <c:pt idx="23">
                  <c:v>0.67013888888888895</c:v>
                </c:pt>
                <c:pt idx="24">
                  <c:v>0.67361111111111105</c:v>
                </c:pt>
                <c:pt idx="25">
                  <c:v>0.67708333333333304</c:v>
                </c:pt>
                <c:pt idx="26">
                  <c:v>0.68055555555555503</c:v>
                </c:pt>
                <c:pt idx="27">
                  <c:v>0.68402777777777801</c:v>
                </c:pt>
                <c:pt idx="28">
                  <c:v>0.6875</c:v>
                </c:pt>
                <c:pt idx="29">
                  <c:v>0.69097222222222199</c:v>
                </c:pt>
                <c:pt idx="30">
                  <c:v>0.69444444444444398</c:v>
                </c:pt>
                <c:pt idx="31">
                  <c:v>0.69791666666666696</c:v>
                </c:pt>
                <c:pt idx="32">
                  <c:v>0.70138888888888895</c:v>
                </c:pt>
                <c:pt idx="33">
                  <c:v>0.70486111111111105</c:v>
                </c:pt>
                <c:pt idx="34">
                  <c:v>0.70833333333333304</c:v>
                </c:pt>
                <c:pt idx="35">
                  <c:v>0.71180555555555503</c:v>
                </c:pt>
                <c:pt idx="36">
                  <c:v>0.71527777777777801</c:v>
                </c:pt>
                <c:pt idx="37">
                  <c:v>0.71875</c:v>
                </c:pt>
                <c:pt idx="38">
                  <c:v>0.72222222222222199</c:v>
                </c:pt>
                <c:pt idx="39">
                  <c:v>0.72569444444444398</c:v>
                </c:pt>
                <c:pt idx="40">
                  <c:v>0.72916666666666696</c:v>
                </c:pt>
                <c:pt idx="41">
                  <c:v>0.73263888888888895</c:v>
                </c:pt>
                <c:pt idx="42">
                  <c:v>0.73611111111111105</c:v>
                </c:pt>
                <c:pt idx="43">
                  <c:v>0.73958333333333304</c:v>
                </c:pt>
                <c:pt idx="44">
                  <c:v>0.74305555555555503</c:v>
                </c:pt>
                <c:pt idx="45">
                  <c:v>0.74652777777777801</c:v>
                </c:pt>
                <c:pt idx="46">
                  <c:v>0.75</c:v>
                </c:pt>
                <c:pt idx="47">
                  <c:v>0.75347222222222199</c:v>
                </c:pt>
                <c:pt idx="48">
                  <c:v>0.75694444444444398</c:v>
                </c:pt>
                <c:pt idx="49">
                  <c:v>0.76041666666666696</c:v>
                </c:pt>
                <c:pt idx="50">
                  <c:v>0.76388888888888895</c:v>
                </c:pt>
                <c:pt idx="51">
                  <c:v>0.76736111111111105</c:v>
                </c:pt>
                <c:pt idx="52">
                  <c:v>0.77083333333333304</c:v>
                </c:pt>
                <c:pt idx="53">
                  <c:v>0.77430555555555503</c:v>
                </c:pt>
                <c:pt idx="54">
                  <c:v>0.77777777777777801</c:v>
                </c:pt>
                <c:pt idx="55">
                  <c:v>0.78125</c:v>
                </c:pt>
                <c:pt idx="56">
                  <c:v>0.78472222222222199</c:v>
                </c:pt>
                <c:pt idx="57">
                  <c:v>0.78819444444444398</c:v>
                </c:pt>
                <c:pt idx="58">
                  <c:v>0.79166666666666696</c:v>
                </c:pt>
                <c:pt idx="59">
                  <c:v>0.79513888888888895</c:v>
                </c:pt>
              </c:numCache>
            </c:numRef>
          </c:cat>
          <c:val>
            <c:numRef>
              <c:f>'Cubic form-L78'!$E$20:$E$79</c:f>
              <c:numCache>
                <c:formatCode>0_ </c:formatCode>
                <c:ptCount val="60"/>
                <c:pt idx="0">
                  <c:v>1.6783919597989012</c:v>
                </c:pt>
                <c:pt idx="1">
                  <c:v>7.5541401273885</c:v>
                </c:pt>
                <c:pt idx="2">
                  <c:v>6.5423728813559023</c:v>
                </c:pt>
                <c:pt idx="3">
                  <c:v>5.7608695652172983</c:v>
                </c:pt>
                <c:pt idx="4">
                  <c:v>6.2857142857141994</c:v>
                </c:pt>
                <c:pt idx="5">
                  <c:v>9</c:v>
                </c:pt>
                <c:pt idx="6">
                  <c:v>12.979310344827503</c:v>
                </c:pt>
                <c:pt idx="7">
                  <c:v>11.2173913043478</c:v>
                </c:pt>
                <c:pt idx="8">
                  <c:v>26.352941176470502</c:v>
                </c:pt>
                <c:pt idx="9">
                  <c:v>24.307692307692299</c:v>
                </c:pt>
                <c:pt idx="10">
                  <c:v>14.272727272727202</c:v>
                </c:pt>
                <c:pt idx="11">
                  <c:v>15.34375</c:v>
                </c:pt>
                <c:pt idx="12">
                  <c:v>13.1079136690647</c:v>
                </c:pt>
                <c:pt idx="13">
                  <c:v>16.9532710280373</c:v>
                </c:pt>
                <c:pt idx="14">
                  <c:v>16.048780487804798</c:v>
                </c:pt>
                <c:pt idx="15">
                  <c:v>19.203883495145597</c:v>
                </c:pt>
                <c:pt idx="16">
                  <c:v>34.96</c:v>
                </c:pt>
                <c:pt idx="17">
                  <c:v>44.965517241379303</c:v>
                </c:pt>
                <c:pt idx="18">
                  <c:v>53.534883720930196</c:v>
                </c:pt>
                <c:pt idx="19">
                  <c:v>91.777777777777004</c:v>
                </c:pt>
                <c:pt idx="20">
                  <c:v>59.043478260869506</c:v>
                </c:pt>
                <c:pt idx="21">
                  <c:v>63.478260869565204</c:v>
                </c:pt>
                <c:pt idx="22">
                  <c:v>95.935483870967005</c:v>
                </c:pt>
                <c:pt idx="23">
                  <c:v>56.384615384615302</c:v>
                </c:pt>
                <c:pt idx="24">
                  <c:v>70</c:v>
                </c:pt>
                <c:pt idx="25">
                  <c:v>67.899999999999906</c:v>
                </c:pt>
                <c:pt idx="26">
                  <c:v>72.057142857142793</c:v>
                </c:pt>
                <c:pt idx="27">
                  <c:v>75.571428571428001</c:v>
                </c:pt>
                <c:pt idx="28">
                  <c:v>78</c:v>
                </c:pt>
                <c:pt idx="29">
                  <c:v>120.72727272727201</c:v>
                </c:pt>
                <c:pt idx="30">
                  <c:v>139.5</c:v>
                </c:pt>
                <c:pt idx="31">
                  <c:v>99.076923076922995</c:v>
                </c:pt>
                <c:pt idx="32">
                  <c:v>120.88</c:v>
                </c:pt>
                <c:pt idx="33">
                  <c:v>124.85714285714201</c:v>
                </c:pt>
                <c:pt idx="34">
                  <c:v>111.75999999999999</c:v>
                </c:pt>
                <c:pt idx="35">
                  <c:v>78.228571428571001</c:v>
                </c:pt>
                <c:pt idx="36">
                  <c:v>107.565217391304</c:v>
                </c:pt>
                <c:pt idx="37">
                  <c:v>87.333333333333002</c:v>
                </c:pt>
                <c:pt idx="38">
                  <c:v>158.23529411764699</c:v>
                </c:pt>
                <c:pt idx="39">
                  <c:v>122</c:v>
                </c:pt>
                <c:pt idx="40">
                  <c:v>146.42105263157799</c:v>
                </c:pt>
                <c:pt idx="41">
                  <c:v>117.5</c:v>
                </c:pt>
                <c:pt idx="42">
                  <c:v>83.285714285713993</c:v>
                </c:pt>
                <c:pt idx="43" formatCode="0">
                  <c:v>134.57142857142799</c:v>
                </c:pt>
                <c:pt idx="44">
                  <c:v>89.692307692306997</c:v>
                </c:pt>
                <c:pt idx="45">
                  <c:v>73.771428571428501</c:v>
                </c:pt>
                <c:pt idx="46" formatCode="0">
                  <c:v>68</c:v>
                </c:pt>
                <c:pt idx="47">
                  <c:v>98.8</c:v>
                </c:pt>
                <c:pt idx="48">
                  <c:v>75.538461538460993</c:v>
                </c:pt>
                <c:pt idx="49">
                  <c:v>47.043478260869506</c:v>
                </c:pt>
                <c:pt idx="50" formatCode="0">
                  <c:v>33.830985915492903</c:v>
                </c:pt>
                <c:pt idx="51">
                  <c:v>25.310344827586199</c:v>
                </c:pt>
                <c:pt idx="52">
                  <c:v>13.1111111111111</c:v>
                </c:pt>
                <c:pt idx="53">
                  <c:v>26.909090909090899</c:v>
                </c:pt>
                <c:pt idx="54" formatCode="0">
                  <c:v>15.944954128440301</c:v>
                </c:pt>
                <c:pt idx="55">
                  <c:v>2.5</c:v>
                </c:pt>
                <c:pt idx="56">
                  <c:v>3.9622641509433016</c:v>
                </c:pt>
                <c:pt idx="57">
                  <c:v>1.789473684210499</c:v>
                </c:pt>
                <c:pt idx="58" formatCode="0">
                  <c:v>2.112359550561699</c:v>
                </c:pt>
                <c:pt idx="59">
                  <c:v>5.0344827586206016</c:v>
                </c:pt>
              </c:numCache>
            </c:numRef>
          </c:val>
          <c:smooth val="0"/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'Cubic form-L78'!$J$20:$J$79</c:f>
              <c:numCache>
                <c:formatCode>0_ </c:formatCode>
                <c:ptCount val="60"/>
                <c:pt idx="0">
                  <c:v>6.3749680012180764E-28</c:v>
                </c:pt>
                <c:pt idx="1">
                  <c:v>0.34104610346519904</c:v>
                </c:pt>
                <c:pt idx="2">
                  <c:v>1.3258953565350577</c:v>
                </c:pt>
                <c:pt idx="3">
                  <c:v>2.8982801181997329</c:v>
                </c:pt>
                <c:pt idx="4">
                  <c:v>5.0034873407550942</c:v>
                </c:pt>
                <c:pt idx="5">
                  <c:v>7.5883585698000351</c:v>
                </c:pt>
                <c:pt idx="6">
                  <c:v>10.601289944240124</c:v>
                </c:pt>
                <c:pt idx="7">
                  <c:v>13.992232196285363</c:v>
                </c:pt>
                <c:pt idx="8">
                  <c:v>17.712690651450714</c:v>
                </c:pt>
                <c:pt idx="9">
                  <c:v>21.71572522855714</c:v>
                </c:pt>
                <c:pt idx="10">
                  <c:v>25.955950439727452</c:v>
                </c:pt>
                <c:pt idx="11">
                  <c:v>30.389535390392446</c:v>
                </c:pt>
                <c:pt idx="12">
                  <c:v>34.974203779286803</c:v>
                </c:pt>
                <c:pt idx="13">
                  <c:v>39.669233898451743</c:v>
                </c:pt>
                <c:pt idx="14">
                  <c:v>44.435458633229224</c:v>
                </c:pt>
                <c:pt idx="15">
                  <c:v>49.235265462270178</c:v>
                </c:pt>
                <c:pt idx="16">
                  <c:v>54.032596457529174</c:v>
                </c:pt>
                <c:pt idx="17">
                  <c:v>58.792948284265726</c:v>
                </c:pt>
                <c:pt idx="18">
                  <c:v>63.483372201045526</c:v>
                </c:pt>
                <c:pt idx="19">
                  <c:v>68.072474059735598</c:v>
                </c:pt>
                <c:pt idx="20">
                  <c:v>72.530414305511528</c:v>
                </c:pt>
                <c:pt idx="21">
                  <c:v>76.828907976852577</c:v>
                </c:pt>
                <c:pt idx="22">
                  <c:v>80.941224705544329</c:v>
                </c:pt>
                <c:pt idx="23">
                  <c:v>84.842188716673618</c:v>
                </c:pt>
                <c:pt idx="24">
                  <c:v>88.508178828635877</c:v>
                </c:pt>
                <c:pt idx="25">
                  <c:v>91.917128453130175</c:v>
                </c:pt>
                <c:pt idx="26">
                  <c:v>95.04852559516064</c:v>
                </c:pt>
                <c:pt idx="27">
                  <c:v>97.8834128530371</c:v>
                </c:pt>
                <c:pt idx="28">
                  <c:v>100.40438741837195</c:v>
                </c:pt>
                <c:pt idx="29">
                  <c:v>102.59560107608502</c:v>
                </c:pt>
                <c:pt idx="30">
                  <c:v>104.44276020440019</c:v>
                </c:pt>
                <c:pt idx="31">
                  <c:v>105.93312577484666</c:v>
                </c:pt>
                <c:pt idx="32">
                  <c:v>107.05551335225742</c:v>
                </c:pt>
                <c:pt idx="33">
                  <c:v>107.80029309477176</c:v>
                </c:pt>
                <c:pt idx="34">
                  <c:v>108.15938975383338</c:v>
                </c:pt>
                <c:pt idx="35">
                  <c:v>108.12628267419089</c:v>
                </c:pt>
                <c:pt idx="36">
                  <c:v>107.6960057938978</c:v>
                </c:pt>
                <c:pt idx="37">
                  <c:v>106.86514764431297</c:v>
                </c:pt>
                <c:pt idx="38">
                  <c:v>105.63185135009977</c:v>
                </c:pt>
                <c:pt idx="39">
                  <c:v>103.9958146292267</c:v>
                </c:pt>
                <c:pt idx="40">
                  <c:v>101.95828979296664</c:v>
                </c:pt>
                <c:pt idx="41">
                  <c:v>99.522083745898996</c:v>
                </c:pt>
                <c:pt idx="42">
                  <c:v>96.69155798590667</c:v>
                </c:pt>
                <c:pt idx="43">
                  <c:v>93.472628604177885</c:v>
                </c:pt>
                <c:pt idx="44">
                  <c:v>89.872766285206126</c:v>
                </c:pt>
                <c:pt idx="45">
                  <c:v>85.900996306788201</c:v>
                </c:pt>
                <c:pt idx="46">
                  <c:v>81.56789854002929</c:v>
                </c:pt>
                <c:pt idx="47">
                  <c:v>76.88560744933676</c:v>
                </c:pt>
                <c:pt idx="48">
                  <c:v>71.867812092423705</c:v>
                </c:pt>
                <c:pt idx="49">
                  <c:v>66.529756120306601</c:v>
                </c:pt>
                <c:pt idx="50">
                  <c:v>60.888237777310948</c:v>
                </c:pt>
                <c:pt idx="51">
                  <c:v>54.96160990106349</c:v>
                </c:pt>
                <c:pt idx="52">
                  <c:v>48.769779922497214</c:v>
                </c:pt>
                <c:pt idx="53">
                  <c:v>42.334209865849807</c:v>
                </c:pt>
                <c:pt idx="54">
                  <c:v>35.677916348662414</c:v>
                </c:pt>
                <c:pt idx="55">
                  <c:v>28.825470581785797</c:v>
                </c:pt>
                <c:pt idx="56">
                  <c:v>21.802998369371387</c:v>
                </c:pt>
                <c:pt idx="57">
                  <c:v>14.638180108876822</c:v>
                </c:pt>
                <c:pt idx="58">
                  <c:v>7.3602507910625219</c:v>
                </c:pt>
                <c:pt idx="59">
                  <c:v>-2.3070779610094799E-13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3799152"/>
        <c:axId val="213810032"/>
      </c:lineChart>
      <c:catAx>
        <c:axId val="2137991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0032"/>
        <c:crosses val="autoZero"/>
        <c:auto val="1"/>
        <c:lblAlgn val="ctr"/>
        <c:lblOffset val="100"/>
        <c:noMultiLvlLbl val="0"/>
      </c:catAx>
      <c:valAx>
        <c:axId val="213810032"/>
        <c:scaling>
          <c:orientation val="minMax"/>
        </c:scaling>
        <c:delete val="0"/>
        <c:axPos val="l"/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91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Q-K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'L78-0105'!$G$1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'L78-0105'!$F$2:$F$289</c:f>
              <c:numCache>
                <c:formatCode>General</c:formatCode>
                <c:ptCount val="288"/>
                <c:pt idx="0">
                  <c:v>6.7804878048780397</c:v>
                </c:pt>
                <c:pt idx="1">
                  <c:v>5.6190476190476097</c:v>
                </c:pt>
                <c:pt idx="2">
                  <c:v>7.4418604651162701</c:v>
                </c:pt>
                <c:pt idx="3">
                  <c:v>6.5279999999999996</c:v>
                </c:pt>
                <c:pt idx="4">
                  <c:v>6</c:v>
                </c:pt>
                <c:pt idx="5">
                  <c:v>6.8571428571428497</c:v>
                </c:pt>
                <c:pt idx="6">
                  <c:v>5.0307692307692298</c:v>
                </c:pt>
                <c:pt idx="7">
                  <c:v>6.4</c:v>
                </c:pt>
                <c:pt idx="8">
                  <c:v>4.9384615384615298</c:v>
                </c:pt>
                <c:pt idx="9">
                  <c:v>7.056</c:v>
                </c:pt>
                <c:pt idx="10">
                  <c:v>5.3723849372384898</c:v>
                </c:pt>
                <c:pt idx="11">
                  <c:v>4.0161290322580596</c:v>
                </c:pt>
                <c:pt idx="12">
                  <c:v>6.1860465116279002</c:v>
                </c:pt>
                <c:pt idx="13">
                  <c:v>4.9268292682926802</c:v>
                </c:pt>
                <c:pt idx="14">
                  <c:v>4.5354330708661399</c:v>
                </c:pt>
                <c:pt idx="15">
                  <c:v>4.4584980237154097</c:v>
                </c:pt>
                <c:pt idx="16">
                  <c:v>5.2380952380952301</c:v>
                </c:pt>
                <c:pt idx="17">
                  <c:v>4.992</c:v>
                </c:pt>
                <c:pt idx="18">
                  <c:v>4.1739130434782599</c:v>
                </c:pt>
                <c:pt idx="19">
                  <c:v>4.546875</c:v>
                </c:pt>
                <c:pt idx="20">
                  <c:v>4.04819277108433</c:v>
                </c:pt>
                <c:pt idx="21">
                  <c:v>4.1593625498007896</c:v>
                </c:pt>
                <c:pt idx="22">
                  <c:v>4.09756097560975</c:v>
                </c:pt>
                <c:pt idx="23">
                  <c:v>3.4698795180722799</c:v>
                </c:pt>
                <c:pt idx="24">
                  <c:v>4.3125</c:v>
                </c:pt>
                <c:pt idx="25">
                  <c:v>3.3764258555133</c:v>
                </c:pt>
                <c:pt idx="26">
                  <c:v>3.7414448669201499</c:v>
                </c:pt>
                <c:pt idx="27">
                  <c:v>3.87250996015936</c:v>
                </c:pt>
                <c:pt idx="28">
                  <c:v>3.46768060836501</c:v>
                </c:pt>
                <c:pt idx="29">
                  <c:v>3.3201581027667899</c:v>
                </c:pt>
                <c:pt idx="30">
                  <c:v>3.6097560975609699</c:v>
                </c:pt>
                <c:pt idx="31">
                  <c:v>4.7510204081632601</c:v>
                </c:pt>
                <c:pt idx="32">
                  <c:v>4.81927710843373</c:v>
                </c:pt>
                <c:pt idx="33">
                  <c:v>4.2580645161290303</c:v>
                </c:pt>
                <c:pt idx="34">
                  <c:v>3.5714285714285698</c:v>
                </c:pt>
                <c:pt idx="35">
                  <c:v>3.2093023255813899</c:v>
                </c:pt>
                <c:pt idx="36">
                  <c:v>4.4015444015443999</c:v>
                </c:pt>
                <c:pt idx="37">
                  <c:v>3.7894736842105199</c:v>
                </c:pt>
                <c:pt idx="38">
                  <c:v>4.1221374045801502</c:v>
                </c:pt>
                <c:pt idx="39">
                  <c:v>3.0708661417322798</c:v>
                </c:pt>
                <c:pt idx="40">
                  <c:v>4.6875</c:v>
                </c:pt>
                <c:pt idx="41">
                  <c:v>4.24096385542168</c:v>
                </c:pt>
                <c:pt idx="42">
                  <c:v>4.6153846153846096</c:v>
                </c:pt>
                <c:pt idx="43">
                  <c:v>3.87832699619771</c:v>
                </c:pt>
                <c:pt idx="44">
                  <c:v>4.9384615384615298</c:v>
                </c:pt>
                <c:pt idx="45">
                  <c:v>5.2413793103448203</c:v>
                </c:pt>
                <c:pt idx="46">
                  <c:v>3.8918918918918899</c:v>
                </c:pt>
                <c:pt idx="47">
                  <c:v>4.5230769230769203</c:v>
                </c:pt>
                <c:pt idx="48">
                  <c:v>3.81395348837209</c:v>
                </c:pt>
                <c:pt idx="49">
                  <c:v>4.0161290322580596</c:v>
                </c:pt>
                <c:pt idx="50">
                  <c:v>4.9111969111969103</c:v>
                </c:pt>
                <c:pt idx="51">
                  <c:v>4.359375</c:v>
                </c:pt>
                <c:pt idx="52">
                  <c:v>6.3307086614173196</c:v>
                </c:pt>
                <c:pt idx="53">
                  <c:v>6.4615384615384599</c:v>
                </c:pt>
                <c:pt idx="54">
                  <c:v>6.5909090909090899</c:v>
                </c:pt>
                <c:pt idx="55">
                  <c:v>7.5</c:v>
                </c:pt>
                <c:pt idx="56">
                  <c:v>9.0676691729323302</c:v>
                </c:pt>
                <c:pt idx="57">
                  <c:v>8.2758620689655107</c:v>
                </c:pt>
                <c:pt idx="58">
                  <c:v>8.5909090909090899</c:v>
                </c:pt>
                <c:pt idx="59">
                  <c:v>7.44360902255639</c:v>
                </c:pt>
                <c:pt idx="60">
                  <c:v>7.6153846153846096</c:v>
                </c:pt>
                <c:pt idx="61">
                  <c:v>8.0150943396226406</c:v>
                </c:pt>
                <c:pt idx="62">
                  <c:v>9.1274131274131207</c:v>
                </c:pt>
                <c:pt idx="63">
                  <c:v>9.9692307692307693</c:v>
                </c:pt>
                <c:pt idx="64">
                  <c:v>10.676806083650099</c:v>
                </c:pt>
                <c:pt idx="65">
                  <c:v>12.091603053435099</c:v>
                </c:pt>
                <c:pt idx="66">
                  <c:v>10.538745387453799</c:v>
                </c:pt>
                <c:pt idx="67">
                  <c:v>13.172932330827001</c:v>
                </c:pt>
                <c:pt idx="68">
                  <c:v>17.388679245283001</c:v>
                </c:pt>
                <c:pt idx="69">
                  <c:v>16.551724137931</c:v>
                </c:pt>
                <c:pt idx="70">
                  <c:v>11.5419847328244</c:v>
                </c:pt>
                <c:pt idx="71">
                  <c:v>20.6456692913385</c:v>
                </c:pt>
                <c:pt idx="72">
                  <c:v>15.367588932806299</c:v>
                </c:pt>
                <c:pt idx="73">
                  <c:v>17.3927125506072</c:v>
                </c:pt>
                <c:pt idx="74">
                  <c:v>20.5020242914979</c:v>
                </c:pt>
                <c:pt idx="75">
                  <c:v>19.036144578313198</c:v>
                </c:pt>
                <c:pt idx="76">
                  <c:v>21.493975903614398</c:v>
                </c:pt>
                <c:pt idx="77">
                  <c:v>21.127413127413099</c:v>
                </c:pt>
                <c:pt idx="78">
                  <c:v>23.166023166023098</c:v>
                </c:pt>
                <c:pt idx="79">
                  <c:v>23.4375</c:v>
                </c:pt>
                <c:pt idx="80">
                  <c:v>24.6666666666666</c:v>
                </c:pt>
                <c:pt idx="81">
                  <c:v>26.084745762711801</c:v>
                </c:pt>
                <c:pt idx="82">
                  <c:v>22.128</c:v>
                </c:pt>
                <c:pt idx="83">
                  <c:v>22.761904761904699</c:v>
                </c:pt>
                <c:pt idx="84">
                  <c:v>20.144578313253</c:v>
                </c:pt>
                <c:pt idx="85">
                  <c:v>20.661290322580601</c:v>
                </c:pt>
                <c:pt idx="86">
                  <c:v>20.904761904761902</c:v>
                </c:pt>
                <c:pt idx="87">
                  <c:v>20.859375</c:v>
                </c:pt>
                <c:pt idx="88">
                  <c:v>22.7244094488188</c:v>
                </c:pt>
                <c:pt idx="89">
                  <c:v>20.7480916030534</c:v>
                </c:pt>
                <c:pt idx="90">
                  <c:v>22.3333333333333</c:v>
                </c:pt>
                <c:pt idx="91">
                  <c:v>25.180327868852402</c:v>
                </c:pt>
                <c:pt idx="92">
                  <c:v>21.3692307692307</c:v>
                </c:pt>
                <c:pt idx="93">
                  <c:v>22.620689655172399</c:v>
                </c:pt>
                <c:pt idx="94">
                  <c:v>23.478260869565201</c:v>
                </c:pt>
                <c:pt idx="95">
                  <c:v>21.46875</c:v>
                </c:pt>
                <c:pt idx="96">
                  <c:v>21.209302325581302</c:v>
                </c:pt>
                <c:pt idx="97">
                  <c:v>18.022813688212899</c:v>
                </c:pt>
                <c:pt idx="98">
                  <c:v>17.930501930501901</c:v>
                </c:pt>
                <c:pt idx="99">
                  <c:v>19.300380228136799</c:v>
                </c:pt>
                <c:pt idx="100">
                  <c:v>19.740458015267102</c:v>
                </c:pt>
                <c:pt idx="101">
                  <c:v>19.026615969581702</c:v>
                </c:pt>
                <c:pt idx="102">
                  <c:v>17.479245283018798</c:v>
                </c:pt>
                <c:pt idx="103">
                  <c:v>20.465116279069701</c:v>
                </c:pt>
                <c:pt idx="104">
                  <c:v>20.803088803088801</c:v>
                </c:pt>
                <c:pt idx="105">
                  <c:v>20.881889763779501</c:v>
                </c:pt>
                <c:pt idx="106">
                  <c:v>21.8267716535433</c:v>
                </c:pt>
                <c:pt idx="107">
                  <c:v>17.931034482758601</c:v>
                </c:pt>
                <c:pt idx="108">
                  <c:v>18</c:v>
                </c:pt>
                <c:pt idx="109">
                  <c:v>20.090909090909001</c:v>
                </c:pt>
                <c:pt idx="110">
                  <c:v>20.90625</c:v>
                </c:pt>
                <c:pt idx="111">
                  <c:v>20.71875</c:v>
                </c:pt>
                <c:pt idx="112">
                  <c:v>21.767441860465102</c:v>
                </c:pt>
                <c:pt idx="113">
                  <c:v>19.335849056603699</c:v>
                </c:pt>
                <c:pt idx="114">
                  <c:v>18.947368421052602</c:v>
                </c:pt>
                <c:pt idx="115">
                  <c:v>20.584615384615301</c:v>
                </c:pt>
                <c:pt idx="116">
                  <c:v>20.4274809160305</c:v>
                </c:pt>
                <c:pt idx="117">
                  <c:v>19.797665369649799</c:v>
                </c:pt>
                <c:pt idx="118">
                  <c:v>20.756756756756701</c:v>
                </c:pt>
                <c:pt idx="119">
                  <c:v>18</c:v>
                </c:pt>
                <c:pt idx="120">
                  <c:v>17.136186770428001</c:v>
                </c:pt>
                <c:pt idx="121">
                  <c:v>19.034482758620602</c:v>
                </c:pt>
                <c:pt idx="122">
                  <c:v>19.2</c:v>
                </c:pt>
                <c:pt idx="123">
                  <c:v>21.8687258687258</c:v>
                </c:pt>
                <c:pt idx="124">
                  <c:v>20.045977011494202</c:v>
                </c:pt>
                <c:pt idx="125">
                  <c:v>19.465648854961799</c:v>
                </c:pt>
                <c:pt idx="126">
                  <c:v>19.088803088803001</c:v>
                </c:pt>
                <c:pt idx="127">
                  <c:v>20.658823529411698</c:v>
                </c:pt>
                <c:pt idx="128">
                  <c:v>21.515625</c:v>
                </c:pt>
                <c:pt idx="129">
                  <c:v>19.8406374501992</c:v>
                </c:pt>
                <c:pt idx="130">
                  <c:v>21.082352941176399</c:v>
                </c:pt>
                <c:pt idx="131">
                  <c:v>24.164383561643799</c:v>
                </c:pt>
                <c:pt idx="132">
                  <c:v>21.662337662337599</c:v>
                </c:pt>
                <c:pt idx="133">
                  <c:v>22.844036697247699</c:v>
                </c:pt>
                <c:pt idx="134">
                  <c:v>23.4</c:v>
                </c:pt>
                <c:pt idx="135">
                  <c:v>23.324675324675301</c:v>
                </c:pt>
                <c:pt idx="136">
                  <c:v>21.831325301204799</c:v>
                </c:pt>
                <c:pt idx="137">
                  <c:v>20.117647058823501</c:v>
                </c:pt>
                <c:pt idx="138">
                  <c:v>22.3115577889447</c:v>
                </c:pt>
                <c:pt idx="139">
                  <c:v>24.782608695652101</c:v>
                </c:pt>
                <c:pt idx="140">
                  <c:v>27.5502958579881</c:v>
                </c:pt>
                <c:pt idx="141">
                  <c:v>26.576687116564401</c:v>
                </c:pt>
                <c:pt idx="142">
                  <c:v>29.4615384615384</c:v>
                </c:pt>
                <c:pt idx="143">
                  <c:v>34.478873239436602</c:v>
                </c:pt>
                <c:pt idx="144">
                  <c:v>27.1111111111111</c:v>
                </c:pt>
                <c:pt idx="145">
                  <c:v>44.137931034482698</c:v>
                </c:pt>
                <c:pt idx="146">
                  <c:v>42.421052631578902</c:v>
                </c:pt>
                <c:pt idx="147">
                  <c:v>32.533333333333303</c:v>
                </c:pt>
                <c:pt idx="148">
                  <c:v>37.190082644628099</c:v>
                </c:pt>
                <c:pt idx="149">
                  <c:v>38.697674418604599</c:v>
                </c:pt>
                <c:pt idx="150">
                  <c:v>39.3719008264462</c:v>
                </c:pt>
                <c:pt idx="151">
                  <c:v>48.125</c:v>
                </c:pt>
                <c:pt idx="152">
                  <c:v>50.235294117647001</c:v>
                </c:pt>
                <c:pt idx="153">
                  <c:v>39.161676646706503</c:v>
                </c:pt>
                <c:pt idx="154">
                  <c:v>21.813333333333301</c:v>
                </c:pt>
                <c:pt idx="155">
                  <c:v>16.325581395348799</c:v>
                </c:pt>
                <c:pt idx="156">
                  <c:v>12.6023166023166</c:v>
                </c:pt>
                <c:pt idx="157">
                  <c:v>12.319391634980899</c:v>
                </c:pt>
                <c:pt idx="158">
                  <c:v>13.615384615384601</c:v>
                </c:pt>
                <c:pt idx="159">
                  <c:v>14.1860465116279</c:v>
                </c:pt>
                <c:pt idx="160">
                  <c:v>13.860465116279</c:v>
                </c:pt>
                <c:pt idx="161">
                  <c:v>15.0344827586206</c:v>
                </c:pt>
                <c:pt idx="162">
                  <c:v>15.7846153846153</c:v>
                </c:pt>
                <c:pt idx="163">
                  <c:v>14.823529411764699</c:v>
                </c:pt>
                <c:pt idx="164">
                  <c:v>17.741176470588201</c:v>
                </c:pt>
                <c:pt idx="165">
                  <c:v>17.369649805447398</c:v>
                </c:pt>
                <c:pt idx="166">
                  <c:v>17.176470588235201</c:v>
                </c:pt>
                <c:pt idx="167">
                  <c:v>19.181102362204701</c:v>
                </c:pt>
                <c:pt idx="168">
                  <c:v>19.731225296442599</c:v>
                </c:pt>
                <c:pt idx="169">
                  <c:v>23.5</c:v>
                </c:pt>
                <c:pt idx="170">
                  <c:v>27.678391959798901</c:v>
                </c:pt>
                <c:pt idx="171">
                  <c:v>33.5541401273885</c:v>
                </c:pt>
                <c:pt idx="172">
                  <c:v>32.542372881355902</c:v>
                </c:pt>
                <c:pt idx="173">
                  <c:v>31.760869565217298</c:v>
                </c:pt>
                <c:pt idx="174">
                  <c:v>32.285714285714199</c:v>
                </c:pt>
                <c:pt idx="175">
                  <c:v>35</c:v>
                </c:pt>
                <c:pt idx="176">
                  <c:v>38.979310344827503</c:v>
                </c:pt>
                <c:pt idx="177">
                  <c:v>37.2173913043478</c:v>
                </c:pt>
                <c:pt idx="178">
                  <c:v>52.352941176470502</c:v>
                </c:pt>
                <c:pt idx="179">
                  <c:v>50.307692307692299</c:v>
                </c:pt>
                <c:pt idx="180">
                  <c:v>40.272727272727202</c:v>
                </c:pt>
                <c:pt idx="181">
                  <c:v>41.34375</c:v>
                </c:pt>
                <c:pt idx="182">
                  <c:v>39.1079136690647</c:v>
                </c:pt>
                <c:pt idx="183">
                  <c:v>42.9532710280373</c:v>
                </c:pt>
                <c:pt idx="184">
                  <c:v>42.048780487804798</c:v>
                </c:pt>
                <c:pt idx="185">
                  <c:v>45.203883495145597</c:v>
                </c:pt>
                <c:pt idx="186">
                  <c:v>60.96</c:v>
                </c:pt>
                <c:pt idx="187">
                  <c:v>70.965517241379303</c:v>
                </c:pt>
                <c:pt idx="188">
                  <c:v>79.534883720930196</c:v>
                </c:pt>
                <c:pt idx="189">
                  <c:v>117.777777777777</c:v>
                </c:pt>
                <c:pt idx="190">
                  <c:v>85.043478260869506</c:v>
                </c:pt>
                <c:pt idx="191">
                  <c:v>89.478260869565204</c:v>
                </c:pt>
                <c:pt idx="192">
                  <c:v>121.935483870967</c:v>
                </c:pt>
                <c:pt idx="193">
                  <c:v>82.384615384615302</c:v>
                </c:pt>
                <c:pt idx="194">
                  <c:v>96</c:v>
                </c:pt>
                <c:pt idx="195">
                  <c:v>93.899999999999906</c:v>
                </c:pt>
                <c:pt idx="196">
                  <c:v>98.057142857142793</c:v>
                </c:pt>
                <c:pt idx="197">
                  <c:v>101.571428571428</c:v>
                </c:pt>
                <c:pt idx="198">
                  <c:v>104</c:v>
                </c:pt>
                <c:pt idx="199">
                  <c:v>146.72727272727201</c:v>
                </c:pt>
                <c:pt idx="200">
                  <c:v>165.5</c:v>
                </c:pt>
                <c:pt idx="201">
                  <c:v>125.07692307692299</c:v>
                </c:pt>
                <c:pt idx="202">
                  <c:v>146.88</c:v>
                </c:pt>
                <c:pt idx="203">
                  <c:v>150.85714285714201</c:v>
                </c:pt>
                <c:pt idx="204">
                  <c:v>137.76</c:v>
                </c:pt>
                <c:pt idx="205">
                  <c:v>104.228571428571</c:v>
                </c:pt>
                <c:pt idx="206">
                  <c:v>133.565217391304</c:v>
                </c:pt>
                <c:pt idx="207">
                  <c:v>113.333333333333</c:v>
                </c:pt>
                <c:pt idx="208">
                  <c:v>184.23529411764699</c:v>
                </c:pt>
                <c:pt idx="209">
                  <c:v>148</c:v>
                </c:pt>
                <c:pt idx="210">
                  <c:v>172.42105263157799</c:v>
                </c:pt>
                <c:pt idx="211">
                  <c:v>143.5</c:v>
                </c:pt>
                <c:pt idx="212">
                  <c:v>109.28571428571399</c:v>
                </c:pt>
                <c:pt idx="213">
                  <c:v>160.57142857142799</c:v>
                </c:pt>
                <c:pt idx="214">
                  <c:v>115.692307692307</c:v>
                </c:pt>
                <c:pt idx="215">
                  <c:v>99.771428571428501</c:v>
                </c:pt>
                <c:pt idx="216">
                  <c:v>94</c:v>
                </c:pt>
                <c:pt idx="217">
                  <c:v>124.8</c:v>
                </c:pt>
                <c:pt idx="218">
                  <c:v>101.53846153846099</c:v>
                </c:pt>
                <c:pt idx="219">
                  <c:v>73.043478260869506</c:v>
                </c:pt>
                <c:pt idx="220">
                  <c:v>59.830985915492903</c:v>
                </c:pt>
                <c:pt idx="221">
                  <c:v>51.310344827586199</c:v>
                </c:pt>
                <c:pt idx="222">
                  <c:v>39.1111111111111</c:v>
                </c:pt>
                <c:pt idx="223">
                  <c:v>52.909090909090899</c:v>
                </c:pt>
                <c:pt idx="224">
                  <c:v>41.944954128440301</c:v>
                </c:pt>
                <c:pt idx="225">
                  <c:v>28.5</c:v>
                </c:pt>
                <c:pt idx="226">
                  <c:v>29.962264150943302</c:v>
                </c:pt>
                <c:pt idx="227">
                  <c:v>27.789473684210499</c:v>
                </c:pt>
                <c:pt idx="228">
                  <c:v>28.112359550561699</c:v>
                </c:pt>
                <c:pt idx="229">
                  <c:v>31.034482758620602</c:v>
                </c:pt>
                <c:pt idx="230">
                  <c:v>22.2777777777777</c:v>
                </c:pt>
                <c:pt idx="231">
                  <c:v>17.211155378486001</c:v>
                </c:pt>
                <c:pt idx="232">
                  <c:v>19.399209486166001</c:v>
                </c:pt>
                <c:pt idx="233">
                  <c:v>18.857142857142801</c:v>
                </c:pt>
                <c:pt idx="234">
                  <c:v>18.418604651162699</c:v>
                </c:pt>
                <c:pt idx="235">
                  <c:v>17.745173745173702</c:v>
                </c:pt>
                <c:pt idx="236">
                  <c:v>17.270588235294099</c:v>
                </c:pt>
                <c:pt idx="237">
                  <c:v>15.9681274900398</c:v>
                </c:pt>
                <c:pt idx="238">
                  <c:v>14.740157480314901</c:v>
                </c:pt>
                <c:pt idx="239">
                  <c:v>14.8346456692913</c:v>
                </c:pt>
                <c:pt idx="240">
                  <c:v>15.455252918287901</c:v>
                </c:pt>
                <c:pt idx="241">
                  <c:v>15.75</c:v>
                </c:pt>
                <c:pt idx="242">
                  <c:v>15.699604743083</c:v>
                </c:pt>
                <c:pt idx="243">
                  <c:v>17.190476190476101</c:v>
                </c:pt>
                <c:pt idx="244">
                  <c:v>16.470588235294102</c:v>
                </c:pt>
                <c:pt idx="245">
                  <c:v>15.0350194552529</c:v>
                </c:pt>
                <c:pt idx="246">
                  <c:v>14.6206896551724</c:v>
                </c:pt>
                <c:pt idx="247">
                  <c:v>14.881889763779499</c:v>
                </c:pt>
                <c:pt idx="248">
                  <c:v>14.076923076923</c:v>
                </c:pt>
                <c:pt idx="249">
                  <c:v>14.629482071713101</c:v>
                </c:pt>
                <c:pt idx="250">
                  <c:v>14.3813229571984</c:v>
                </c:pt>
                <c:pt idx="251">
                  <c:v>15.046875</c:v>
                </c:pt>
                <c:pt idx="252">
                  <c:v>12</c:v>
                </c:pt>
                <c:pt idx="253">
                  <c:v>14.3908045977011</c:v>
                </c:pt>
                <c:pt idx="254">
                  <c:v>15.5212355212355</c:v>
                </c:pt>
                <c:pt idx="255">
                  <c:v>16.2162162162162</c:v>
                </c:pt>
                <c:pt idx="256">
                  <c:v>15.6</c:v>
                </c:pt>
                <c:pt idx="257">
                  <c:v>13.8390804597701</c:v>
                </c:pt>
                <c:pt idx="258">
                  <c:v>14.0307692307692</c:v>
                </c:pt>
                <c:pt idx="259">
                  <c:v>12.511627906976701</c:v>
                </c:pt>
                <c:pt idx="260">
                  <c:v>12.8669201520912</c:v>
                </c:pt>
                <c:pt idx="261">
                  <c:v>13.640625</c:v>
                </c:pt>
                <c:pt idx="262">
                  <c:v>12.4562737642585</c:v>
                </c:pt>
                <c:pt idx="263">
                  <c:v>13.343629343629299</c:v>
                </c:pt>
                <c:pt idx="264">
                  <c:v>13.3384615384615</c:v>
                </c:pt>
                <c:pt idx="265">
                  <c:v>14.068965517241301</c:v>
                </c:pt>
                <c:pt idx="266">
                  <c:v>13.323193916349799</c:v>
                </c:pt>
                <c:pt idx="267">
                  <c:v>15.0367346938775</c:v>
                </c:pt>
                <c:pt idx="268">
                  <c:v>16.852173913043401</c:v>
                </c:pt>
                <c:pt idx="269">
                  <c:v>16.066115702479301</c:v>
                </c:pt>
                <c:pt idx="270">
                  <c:v>13.9102040816326</c:v>
                </c:pt>
                <c:pt idx="271">
                  <c:v>15.060728744939199</c:v>
                </c:pt>
                <c:pt idx="272">
                  <c:v>14.3801652892561</c:v>
                </c:pt>
                <c:pt idx="273">
                  <c:v>12.094861660078999</c:v>
                </c:pt>
                <c:pt idx="274">
                  <c:v>9.8740157480314892</c:v>
                </c:pt>
                <c:pt idx="275">
                  <c:v>10.682926829268199</c:v>
                </c:pt>
                <c:pt idx="276">
                  <c:v>10.157480314960599</c:v>
                </c:pt>
                <c:pt idx="277">
                  <c:v>10.422310756972101</c:v>
                </c:pt>
                <c:pt idx="278">
                  <c:v>10.944000000000001</c:v>
                </c:pt>
                <c:pt idx="279">
                  <c:v>12.096</c:v>
                </c:pt>
                <c:pt idx="280">
                  <c:v>10.4453441295546</c:v>
                </c:pt>
                <c:pt idx="281">
                  <c:v>10.776470588235201</c:v>
                </c:pt>
                <c:pt idx="282">
                  <c:v>9.3543307086614096</c:v>
                </c:pt>
                <c:pt idx="283">
                  <c:v>8.8800000000000008</c:v>
                </c:pt>
                <c:pt idx="284">
                  <c:v>9.5714285714285694</c:v>
                </c:pt>
                <c:pt idx="285">
                  <c:v>7.7007874015748001</c:v>
                </c:pt>
                <c:pt idx="286">
                  <c:v>7.1904761904761898</c:v>
                </c:pt>
                <c:pt idx="287">
                  <c:v>7.7952755905511797</c:v>
                </c:pt>
              </c:numCache>
            </c:numRef>
          </c:xVal>
          <c:yVal>
            <c:numRef>
              <c:f>'L78-0105'!$G$2:$G$289</c:f>
              <c:numCache>
                <c:formatCode>General</c:formatCode>
                <c:ptCount val="288"/>
                <c:pt idx="0">
                  <c:v>34.75</c:v>
                </c:pt>
                <c:pt idx="1">
                  <c:v>29.5</c:v>
                </c:pt>
                <c:pt idx="2">
                  <c:v>40</c:v>
                </c:pt>
                <c:pt idx="3">
                  <c:v>34</c:v>
                </c:pt>
                <c:pt idx="4">
                  <c:v>32</c:v>
                </c:pt>
                <c:pt idx="5">
                  <c:v>36</c:v>
                </c:pt>
                <c:pt idx="6">
                  <c:v>27.25</c:v>
                </c:pt>
                <c:pt idx="7">
                  <c:v>34</c:v>
                </c:pt>
                <c:pt idx="8">
                  <c:v>26.75</c:v>
                </c:pt>
                <c:pt idx="9">
                  <c:v>36.75</c:v>
                </c:pt>
                <c:pt idx="10">
                  <c:v>26.75</c:v>
                </c:pt>
                <c:pt idx="11">
                  <c:v>20.75</c:v>
                </c:pt>
                <c:pt idx="12">
                  <c:v>33.25</c:v>
                </c:pt>
                <c:pt idx="13">
                  <c:v>25.25</c:v>
                </c:pt>
                <c:pt idx="14">
                  <c:v>24</c:v>
                </c:pt>
                <c:pt idx="15">
                  <c:v>23.5</c:v>
                </c:pt>
                <c:pt idx="16">
                  <c:v>27.5</c:v>
                </c:pt>
                <c:pt idx="17">
                  <c:v>26</c:v>
                </c:pt>
                <c:pt idx="18">
                  <c:v>22</c:v>
                </c:pt>
                <c:pt idx="19">
                  <c:v>24.25</c:v>
                </c:pt>
                <c:pt idx="20">
                  <c:v>21</c:v>
                </c:pt>
                <c:pt idx="21">
                  <c:v>21.75</c:v>
                </c:pt>
                <c:pt idx="22">
                  <c:v>21</c:v>
                </c:pt>
                <c:pt idx="23">
                  <c:v>18</c:v>
                </c:pt>
                <c:pt idx="24">
                  <c:v>23</c:v>
                </c:pt>
                <c:pt idx="25">
                  <c:v>18.5</c:v>
                </c:pt>
                <c:pt idx="26">
                  <c:v>20.5</c:v>
                </c:pt>
                <c:pt idx="27">
                  <c:v>20.25</c:v>
                </c:pt>
                <c:pt idx="28">
                  <c:v>19</c:v>
                </c:pt>
                <c:pt idx="29">
                  <c:v>17.5</c:v>
                </c:pt>
                <c:pt idx="30">
                  <c:v>18.5</c:v>
                </c:pt>
                <c:pt idx="31">
                  <c:v>24.25</c:v>
                </c:pt>
                <c:pt idx="32">
                  <c:v>25</c:v>
                </c:pt>
                <c:pt idx="33">
                  <c:v>22</c:v>
                </c:pt>
                <c:pt idx="34">
                  <c:v>18.75</c:v>
                </c:pt>
                <c:pt idx="35">
                  <c:v>17.25</c:v>
                </c:pt>
                <c:pt idx="36">
                  <c:v>23.75</c:v>
                </c:pt>
                <c:pt idx="37">
                  <c:v>21</c:v>
                </c:pt>
                <c:pt idx="38">
                  <c:v>22.5</c:v>
                </c:pt>
                <c:pt idx="39">
                  <c:v>16.25</c:v>
                </c:pt>
                <c:pt idx="40">
                  <c:v>25</c:v>
                </c:pt>
                <c:pt idx="41">
                  <c:v>22</c:v>
                </c:pt>
                <c:pt idx="42">
                  <c:v>25</c:v>
                </c:pt>
                <c:pt idx="43">
                  <c:v>21.25</c:v>
                </c:pt>
                <c:pt idx="44">
                  <c:v>26.75</c:v>
                </c:pt>
                <c:pt idx="45">
                  <c:v>28.5</c:v>
                </c:pt>
                <c:pt idx="46">
                  <c:v>21</c:v>
                </c:pt>
                <c:pt idx="47">
                  <c:v>24.5</c:v>
                </c:pt>
                <c:pt idx="48">
                  <c:v>20.5</c:v>
                </c:pt>
                <c:pt idx="49">
                  <c:v>20.75</c:v>
                </c:pt>
                <c:pt idx="50">
                  <c:v>26.5</c:v>
                </c:pt>
                <c:pt idx="51">
                  <c:v>23.25</c:v>
                </c:pt>
                <c:pt idx="52">
                  <c:v>33.5</c:v>
                </c:pt>
                <c:pt idx="53">
                  <c:v>35</c:v>
                </c:pt>
                <c:pt idx="54">
                  <c:v>36.25</c:v>
                </c:pt>
                <c:pt idx="55">
                  <c:v>41.25</c:v>
                </c:pt>
                <c:pt idx="56">
                  <c:v>50.25</c:v>
                </c:pt>
                <c:pt idx="57">
                  <c:v>45</c:v>
                </c:pt>
                <c:pt idx="58">
                  <c:v>47.25</c:v>
                </c:pt>
                <c:pt idx="59">
                  <c:v>41.25</c:v>
                </c:pt>
                <c:pt idx="60">
                  <c:v>41.25</c:v>
                </c:pt>
                <c:pt idx="61">
                  <c:v>44.25</c:v>
                </c:pt>
                <c:pt idx="62">
                  <c:v>49.25</c:v>
                </c:pt>
                <c:pt idx="63">
                  <c:v>54</c:v>
                </c:pt>
                <c:pt idx="64">
                  <c:v>58.5</c:v>
                </c:pt>
                <c:pt idx="65">
                  <c:v>66</c:v>
                </c:pt>
                <c:pt idx="66">
                  <c:v>59.5</c:v>
                </c:pt>
                <c:pt idx="67">
                  <c:v>73</c:v>
                </c:pt>
                <c:pt idx="68">
                  <c:v>96</c:v>
                </c:pt>
                <c:pt idx="69">
                  <c:v>90</c:v>
                </c:pt>
                <c:pt idx="70">
                  <c:v>63</c:v>
                </c:pt>
                <c:pt idx="71">
                  <c:v>109.25</c:v>
                </c:pt>
                <c:pt idx="72">
                  <c:v>81</c:v>
                </c:pt>
                <c:pt idx="73">
                  <c:v>89.5</c:v>
                </c:pt>
                <c:pt idx="74">
                  <c:v>105.5</c:v>
                </c:pt>
                <c:pt idx="75">
                  <c:v>98.75</c:v>
                </c:pt>
                <c:pt idx="76">
                  <c:v>111.5</c:v>
                </c:pt>
                <c:pt idx="77">
                  <c:v>114</c:v>
                </c:pt>
                <c:pt idx="78">
                  <c:v>125</c:v>
                </c:pt>
                <c:pt idx="79">
                  <c:v>125</c:v>
                </c:pt>
                <c:pt idx="80">
                  <c:v>129.5</c:v>
                </c:pt>
                <c:pt idx="81">
                  <c:v>128.25</c:v>
                </c:pt>
                <c:pt idx="82">
                  <c:v>115.25</c:v>
                </c:pt>
                <c:pt idx="83">
                  <c:v>119.5</c:v>
                </c:pt>
                <c:pt idx="84">
                  <c:v>104.5</c:v>
                </c:pt>
                <c:pt idx="85">
                  <c:v>106.75</c:v>
                </c:pt>
                <c:pt idx="86">
                  <c:v>109.75</c:v>
                </c:pt>
                <c:pt idx="87">
                  <c:v>111.25</c:v>
                </c:pt>
                <c:pt idx="88">
                  <c:v>120.25</c:v>
                </c:pt>
                <c:pt idx="89">
                  <c:v>113.25</c:v>
                </c:pt>
                <c:pt idx="90">
                  <c:v>117.25</c:v>
                </c:pt>
                <c:pt idx="91">
                  <c:v>128</c:v>
                </c:pt>
                <c:pt idx="92">
                  <c:v>115.75</c:v>
                </c:pt>
                <c:pt idx="93">
                  <c:v>123</c:v>
                </c:pt>
                <c:pt idx="94">
                  <c:v>123.75</c:v>
                </c:pt>
                <c:pt idx="95">
                  <c:v>114.5</c:v>
                </c:pt>
                <c:pt idx="96">
                  <c:v>114</c:v>
                </c:pt>
                <c:pt idx="97">
                  <c:v>98.75</c:v>
                </c:pt>
                <c:pt idx="98">
                  <c:v>96.75</c:v>
                </c:pt>
                <c:pt idx="99">
                  <c:v>105.75</c:v>
                </c:pt>
                <c:pt idx="100">
                  <c:v>107.75</c:v>
                </c:pt>
                <c:pt idx="101">
                  <c:v>104.25</c:v>
                </c:pt>
                <c:pt idx="102">
                  <c:v>96.5</c:v>
                </c:pt>
                <c:pt idx="103">
                  <c:v>110</c:v>
                </c:pt>
                <c:pt idx="104">
                  <c:v>112.25</c:v>
                </c:pt>
                <c:pt idx="105">
                  <c:v>110.5</c:v>
                </c:pt>
                <c:pt idx="106">
                  <c:v>115.5</c:v>
                </c:pt>
                <c:pt idx="107">
                  <c:v>97.5</c:v>
                </c:pt>
                <c:pt idx="108">
                  <c:v>98.25</c:v>
                </c:pt>
                <c:pt idx="109">
                  <c:v>110.5</c:v>
                </c:pt>
                <c:pt idx="110">
                  <c:v>111.5</c:v>
                </c:pt>
                <c:pt idx="111">
                  <c:v>110.5</c:v>
                </c:pt>
                <c:pt idx="112">
                  <c:v>117</c:v>
                </c:pt>
                <c:pt idx="113">
                  <c:v>106.75</c:v>
                </c:pt>
                <c:pt idx="114">
                  <c:v>105</c:v>
                </c:pt>
                <c:pt idx="115">
                  <c:v>111.5</c:v>
                </c:pt>
                <c:pt idx="116">
                  <c:v>111.5</c:v>
                </c:pt>
                <c:pt idx="117">
                  <c:v>106</c:v>
                </c:pt>
                <c:pt idx="118">
                  <c:v>112</c:v>
                </c:pt>
                <c:pt idx="119">
                  <c:v>98.25</c:v>
                </c:pt>
                <c:pt idx="120">
                  <c:v>91.75</c:v>
                </c:pt>
                <c:pt idx="121">
                  <c:v>103.5</c:v>
                </c:pt>
                <c:pt idx="122">
                  <c:v>104</c:v>
                </c:pt>
                <c:pt idx="123">
                  <c:v>118</c:v>
                </c:pt>
                <c:pt idx="124">
                  <c:v>109</c:v>
                </c:pt>
                <c:pt idx="125">
                  <c:v>106.25</c:v>
                </c:pt>
                <c:pt idx="126">
                  <c:v>103</c:v>
                </c:pt>
                <c:pt idx="127">
                  <c:v>109.75</c:v>
                </c:pt>
                <c:pt idx="128">
                  <c:v>114.75</c:v>
                </c:pt>
                <c:pt idx="129">
                  <c:v>103.75</c:v>
                </c:pt>
                <c:pt idx="130">
                  <c:v>112</c:v>
                </c:pt>
                <c:pt idx="131">
                  <c:v>110.25</c:v>
                </c:pt>
                <c:pt idx="132">
                  <c:v>104.25</c:v>
                </c:pt>
                <c:pt idx="133">
                  <c:v>103.75</c:v>
                </c:pt>
                <c:pt idx="134">
                  <c:v>107.25</c:v>
                </c:pt>
                <c:pt idx="135">
                  <c:v>112.25</c:v>
                </c:pt>
                <c:pt idx="136">
                  <c:v>113.25</c:v>
                </c:pt>
                <c:pt idx="137">
                  <c:v>99.75</c:v>
                </c:pt>
                <c:pt idx="138">
                  <c:v>92.5</c:v>
                </c:pt>
                <c:pt idx="139">
                  <c:v>95</c:v>
                </c:pt>
                <c:pt idx="140">
                  <c:v>97</c:v>
                </c:pt>
                <c:pt idx="141">
                  <c:v>90.25</c:v>
                </c:pt>
                <c:pt idx="142">
                  <c:v>95.75</c:v>
                </c:pt>
                <c:pt idx="143">
                  <c:v>102</c:v>
                </c:pt>
                <c:pt idx="144">
                  <c:v>76.25</c:v>
                </c:pt>
                <c:pt idx="145">
                  <c:v>80</c:v>
                </c:pt>
                <c:pt idx="146">
                  <c:v>100.75</c:v>
                </c:pt>
                <c:pt idx="147">
                  <c:v>91.5</c:v>
                </c:pt>
                <c:pt idx="148">
                  <c:v>93.75</c:v>
                </c:pt>
                <c:pt idx="149">
                  <c:v>104</c:v>
                </c:pt>
                <c:pt idx="150">
                  <c:v>99.25</c:v>
                </c:pt>
                <c:pt idx="151">
                  <c:v>96.25</c:v>
                </c:pt>
                <c:pt idx="152">
                  <c:v>106.75</c:v>
                </c:pt>
                <c:pt idx="153">
                  <c:v>136.25</c:v>
                </c:pt>
                <c:pt idx="154">
                  <c:v>102.25</c:v>
                </c:pt>
                <c:pt idx="155">
                  <c:v>87.75</c:v>
                </c:pt>
                <c:pt idx="156">
                  <c:v>68</c:v>
                </c:pt>
                <c:pt idx="157">
                  <c:v>67.5</c:v>
                </c:pt>
                <c:pt idx="158">
                  <c:v>73.75</c:v>
                </c:pt>
                <c:pt idx="159">
                  <c:v>76.25</c:v>
                </c:pt>
                <c:pt idx="160">
                  <c:v>74.5</c:v>
                </c:pt>
                <c:pt idx="161">
                  <c:v>81.75</c:v>
                </c:pt>
                <c:pt idx="162">
                  <c:v>85.5</c:v>
                </c:pt>
                <c:pt idx="163">
                  <c:v>78.75</c:v>
                </c:pt>
                <c:pt idx="164">
                  <c:v>94.25</c:v>
                </c:pt>
                <c:pt idx="165">
                  <c:v>93</c:v>
                </c:pt>
                <c:pt idx="166">
                  <c:v>91.25</c:v>
                </c:pt>
                <c:pt idx="167">
                  <c:v>101.5</c:v>
                </c:pt>
                <c:pt idx="168">
                  <c:v>104</c:v>
                </c:pt>
                <c:pt idx="169">
                  <c:v>117.5</c:v>
                </c:pt>
                <c:pt idx="170">
                  <c:v>114.75</c:v>
                </c:pt>
                <c:pt idx="171">
                  <c:v>109.75</c:v>
                </c:pt>
                <c:pt idx="172">
                  <c:v>120</c:v>
                </c:pt>
                <c:pt idx="173">
                  <c:v>121.75</c:v>
                </c:pt>
                <c:pt idx="174">
                  <c:v>113</c:v>
                </c:pt>
                <c:pt idx="175">
                  <c:v>96.25</c:v>
                </c:pt>
                <c:pt idx="176">
                  <c:v>117.75</c:v>
                </c:pt>
                <c:pt idx="177">
                  <c:v>107</c:v>
                </c:pt>
                <c:pt idx="178">
                  <c:v>111.25</c:v>
                </c:pt>
                <c:pt idx="179">
                  <c:v>109</c:v>
                </c:pt>
                <c:pt idx="180">
                  <c:v>110.75</c:v>
                </c:pt>
                <c:pt idx="181">
                  <c:v>110.25</c:v>
                </c:pt>
                <c:pt idx="182">
                  <c:v>113.25</c:v>
                </c:pt>
                <c:pt idx="183">
                  <c:v>95.75</c:v>
                </c:pt>
                <c:pt idx="184">
                  <c:v>107.75</c:v>
                </c:pt>
                <c:pt idx="185">
                  <c:v>97</c:v>
                </c:pt>
                <c:pt idx="186">
                  <c:v>95.25</c:v>
                </c:pt>
                <c:pt idx="187">
                  <c:v>85.75</c:v>
                </c:pt>
                <c:pt idx="188">
                  <c:v>71.25</c:v>
                </c:pt>
                <c:pt idx="189">
                  <c:v>66.25</c:v>
                </c:pt>
                <c:pt idx="190">
                  <c:v>81.5</c:v>
                </c:pt>
                <c:pt idx="191">
                  <c:v>85.75</c:v>
                </c:pt>
                <c:pt idx="192">
                  <c:v>78.75</c:v>
                </c:pt>
                <c:pt idx="193">
                  <c:v>89.25</c:v>
                </c:pt>
                <c:pt idx="194">
                  <c:v>66</c:v>
                </c:pt>
                <c:pt idx="195">
                  <c:v>78.25</c:v>
                </c:pt>
                <c:pt idx="196">
                  <c:v>71.5</c:v>
                </c:pt>
                <c:pt idx="197">
                  <c:v>59.25</c:v>
                </c:pt>
                <c:pt idx="198">
                  <c:v>65</c:v>
                </c:pt>
                <c:pt idx="199">
                  <c:v>67.25</c:v>
                </c:pt>
                <c:pt idx="200">
                  <c:v>82.75</c:v>
                </c:pt>
                <c:pt idx="201">
                  <c:v>67.75</c:v>
                </c:pt>
                <c:pt idx="202">
                  <c:v>76.5</c:v>
                </c:pt>
                <c:pt idx="203">
                  <c:v>66</c:v>
                </c:pt>
                <c:pt idx="204">
                  <c:v>71.75</c:v>
                </c:pt>
                <c:pt idx="205">
                  <c:v>76</c:v>
                </c:pt>
                <c:pt idx="206">
                  <c:v>64</c:v>
                </c:pt>
                <c:pt idx="207">
                  <c:v>63.75</c:v>
                </c:pt>
                <c:pt idx="208">
                  <c:v>65.25</c:v>
                </c:pt>
                <c:pt idx="209">
                  <c:v>64.75</c:v>
                </c:pt>
                <c:pt idx="210">
                  <c:v>68.25</c:v>
                </c:pt>
                <c:pt idx="211">
                  <c:v>71.75</c:v>
                </c:pt>
                <c:pt idx="212">
                  <c:v>63.75</c:v>
                </c:pt>
                <c:pt idx="213">
                  <c:v>70.25</c:v>
                </c:pt>
                <c:pt idx="214">
                  <c:v>94</c:v>
                </c:pt>
                <c:pt idx="215">
                  <c:v>72.75</c:v>
                </c:pt>
                <c:pt idx="216">
                  <c:v>58.75</c:v>
                </c:pt>
                <c:pt idx="217">
                  <c:v>52</c:v>
                </c:pt>
                <c:pt idx="218">
                  <c:v>82.5</c:v>
                </c:pt>
                <c:pt idx="219">
                  <c:v>70</c:v>
                </c:pt>
                <c:pt idx="220">
                  <c:v>88.5</c:v>
                </c:pt>
                <c:pt idx="221">
                  <c:v>93</c:v>
                </c:pt>
                <c:pt idx="222">
                  <c:v>88</c:v>
                </c:pt>
                <c:pt idx="223">
                  <c:v>97</c:v>
                </c:pt>
                <c:pt idx="224">
                  <c:v>95.25</c:v>
                </c:pt>
                <c:pt idx="225">
                  <c:v>95</c:v>
                </c:pt>
                <c:pt idx="226">
                  <c:v>99.25</c:v>
                </c:pt>
                <c:pt idx="227">
                  <c:v>99</c:v>
                </c:pt>
                <c:pt idx="228">
                  <c:v>104.25</c:v>
                </c:pt>
                <c:pt idx="229">
                  <c:v>112.5</c:v>
                </c:pt>
                <c:pt idx="230">
                  <c:v>100.25</c:v>
                </c:pt>
                <c:pt idx="231">
                  <c:v>90</c:v>
                </c:pt>
                <c:pt idx="232">
                  <c:v>102.25</c:v>
                </c:pt>
                <c:pt idx="233">
                  <c:v>99</c:v>
                </c:pt>
                <c:pt idx="234">
                  <c:v>99</c:v>
                </c:pt>
                <c:pt idx="235">
                  <c:v>95.75</c:v>
                </c:pt>
                <c:pt idx="236">
                  <c:v>91.75</c:v>
                </c:pt>
                <c:pt idx="237">
                  <c:v>83.5</c:v>
                </c:pt>
                <c:pt idx="238">
                  <c:v>78</c:v>
                </c:pt>
                <c:pt idx="239">
                  <c:v>78.5</c:v>
                </c:pt>
                <c:pt idx="240">
                  <c:v>82.75</c:v>
                </c:pt>
                <c:pt idx="241">
                  <c:v>84</c:v>
                </c:pt>
                <c:pt idx="242">
                  <c:v>82.75</c:v>
                </c:pt>
                <c:pt idx="243">
                  <c:v>90.25</c:v>
                </c:pt>
                <c:pt idx="244">
                  <c:v>87.5</c:v>
                </c:pt>
                <c:pt idx="245">
                  <c:v>80.5</c:v>
                </c:pt>
                <c:pt idx="246">
                  <c:v>79.5</c:v>
                </c:pt>
                <c:pt idx="247">
                  <c:v>78.75</c:v>
                </c:pt>
                <c:pt idx="248">
                  <c:v>76.25</c:v>
                </c:pt>
                <c:pt idx="249">
                  <c:v>76.5</c:v>
                </c:pt>
                <c:pt idx="250">
                  <c:v>77</c:v>
                </c:pt>
                <c:pt idx="251">
                  <c:v>80.25</c:v>
                </c:pt>
                <c:pt idx="252">
                  <c:v>65.25</c:v>
                </c:pt>
                <c:pt idx="253">
                  <c:v>78.25</c:v>
                </c:pt>
                <c:pt idx="254">
                  <c:v>83.75</c:v>
                </c:pt>
                <c:pt idx="255">
                  <c:v>87.5</c:v>
                </c:pt>
                <c:pt idx="256">
                  <c:v>81.25</c:v>
                </c:pt>
                <c:pt idx="257">
                  <c:v>75.25</c:v>
                </c:pt>
                <c:pt idx="258">
                  <c:v>76</c:v>
                </c:pt>
                <c:pt idx="259">
                  <c:v>67.25</c:v>
                </c:pt>
                <c:pt idx="260">
                  <c:v>70.5</c:v>
                </c:pt>
                <c:pt idx="261">
                  <c:v>72.75</c:v>
                </c:pt>
                <c:pt idx="262">
                  <c:v>68.25</c:v>
                </c:pt>
                <c:pt idx="263">
                  <c:v>72</c:v>
                </c:pt>
                <c:pt idx="264">
                  <c:v>72.25</c:v>
                </c:pt>
                <c:pt idx="265">
                  <c:v>76.5</c:v>
                </c:pt>
                <c:pt idx="266">
                  <c:v>73</c:v>
                </c:pt>
                <c:pt idx="267">
                  <c:v>76.75</c:v>
                </c:pt>
                <c:pt idx="268">
                  <c:v>80.75</c:v>
                </c:pt>
                <c:pt idx="269">
                  <c:v>81</c:v>
                </c:pt>
                <c:pt idx="270">
                  <c:v>71</c:v>
                </c:pt>
                <c:pt idx="271">
                  <c:v>77.5</c:v>
                </c:pt>
                <c:pt idx="272">
                  <c:v>72.5</c:v>
                </c:pt>
                <c:pt idx="273">
                  <c:v>63.75</c:v>
                </c:pt>
                <c:pt idx="274">
                  <c:v>52.25</c:v>
                </c:pt>
                <c:pt idx="275">
                  <c:v>54.75</c:v>
                </c:pt>
                <c:pt idx="276">
                  <c:v>53.75</c:v>
                </c:pt>
                <c:pt idx="277">
                  <c:v>54.5</c:v>
                </c:pt>
                <c:pt idx="278">
                  <c:v>57</c:v>
                </c:pt>
                <c:pt idx="279">
                  <c:v>63</c:v>
                </c:pt>
                <c:pt idx="280">
                  <c:v>53.75</c:v>
                </c:pt>
                <c:pt idx="281">
                  <c:v>57.25</c:v>
                </c:pt>
                <c:pt idx="282">
                  <c:v>49.5</c:v>
                </c:pt>
                <c:pt idx="283">
                  <c:v>46.25</c:v>
                </c:pt>
                <c:pt idx="284">
                  <c:v>50.25</c:v>
                </c:pt>
                <c:pt idx="285">
                  <c:v>40.75</c:v>
                </c:pt>
                <c:pt idx="286">
                  <c:v>37.75</c:v>
                </c:pt>
                <c:pt idx="287">
                  <c:v>41.25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6768"/>
        <c:axId val="213799696"/>
      </c:scatterChart>
      <c:valAx>
        <c:axId val="2138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9696"/>
        <c:crosses val="autoZero"/>
        <c:crossBetween val="midCat"/>
      </c:valAx>
      <c:valAx>
        <c:axId val="2137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'L78-0105'!$G$1</c:f>
              <c:strCache>
                <c:ptCount val="1"/>
                <c:pt idx="0">
                  <c:v>vol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'L78-0105'!$B$2:$B$289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'L78-0105'!$G$2:$G$289</c:f>
              <c:numCache>
                <c:formatCode>General</c:formatCode>
                <c:ptCount val="288"/>
                <c:pt idx="0">
                  <c:v>34.75</c:v>
                </c:pt>
                <c:pt idx="1">
                  <c:v>29.5</c:v>
                </c:pt>
                <c:pt idx="2">
                  <c:v>40</c:v>
                </c:pt>
                <c:pt idx="3">
                  <c:v>34</c:v>
                </c:pt>
                <c:pt idx="4">
                  <c:v>32</c:v>
                </c:pt>
                <c:pt idx="5">
                  <c:v>36</c:v>
                </c:pt>
                <c:pt idx="6">
                  <c:v>27.25</c:v>
                </c:pt>
                <c:pt idx="7">
                  <c:v>34</c:v>
                </c:pt>
                <c:pt idx="8">
                  <c:v>26.75</c:v>
                </c:pt>
                <c:pt idx="9">
                  <c:v>36.75</c:v>
                </c:pt>
                <c:pt idx="10">
                  <c:v>26.75</c:v>
                </c:pt>
                <c:pt idx="11">
                  <c:v>20.75</c:v>
                </c:pt>
                <c:pt idx="12">
                  <c:v>33.25</c:v>
                </c:pt>
                <c:pt idx="13">
                  <c:v>25.25</c:v>
                </c:pt>
                <c:pt idx="14">
                  <c:v>24</c:v>
                </c:pt>
                <c:pt idx="15">
                  <c:v>23.5</c:v>
                </c:pt>
                <c:pt idx="16">
                  <c:v>27.5</c:v>
                </c:pt>
                <c:pt idx="17">
                  <c:v>26</c:v>
                </c:pt>
                <c:pt idx="18">
                  <c:v>22</c:v>
                </c:pt>
                <c:pt idx="19">
                  <c:v>24.25</c:v>
                </c:pt>
                <c:pt idx="20">
                  <c:v>21</c:v>
                </c:pt>
                <c:pt idx="21">
                  <c:v>21.75</c:v>
                </c:pt>
                <c:pt idx="22">
                  <c:v>21</c:v>
                </c:pt>
                <c:pt idx="23">
                  <c:v>18</c:v>
                </c:pt>
                <c:pt idx="24">
                  <c:v>23</c:v>
                </c:pt>
                <c:pt idx="25">
                  <c:v>18.5</c:v>
                </c:pt>
                <c:pt idx="26">
                  <c:v>20.5</c:v>
                </c:pt>
                <c:pt idx="27">
                  <c:v>20.25</c:v>
                </c:pt>
                <c:pt idx="28">
                  <c:v>19</c:v>
                </c:pt>
                <c:pt idx="29">
                  <c:v>17.5</c:v>
                </c:pt>
                <c:pt idx="30">
                  <c:v>18.5</c:v>
                </c:pt>
                <c:pt idx="31">
                  <c:v>24.25</c:v>
                </c:pt>
                <c:pt idx="32">
                  <c:v>25</c:v>
                </c:pt>
                <c:pt idx="33">
                  <c:v>22</c:v>
                </c:pt>
                <c:pt idx="34">
                  <c:v>18.75</c:v>
                </c:pt>
                <c:pt idx="35">
                  <c:v>17.25</c:v>
                </c:pt>
                <c:pt idx="36">
                  <c:v>23.75</c:v>
                </c:pt>
                <c:pt idx="37">
                  <c:v>21</c:v>
                </c:pt>
                <c:pt idx="38">
                  <c:v>22.5</c:v>
                </c:pt>
                <c:pt idx="39">
                  <c:v>16.25</c:v>
                </c:pt>
                <c:pt idx="40">
                  <c:v>25</c:v>
                </c:pt>
                <c:pt idx="41">
                  <c:v>22</c:v>
                </c:pt>
                <c:pt idx="42">
                  <c:v>25</c:v>
                </c:pt>
                <c:pt idx="43">
                  <c:v>21.25</c:v>
                </c:pt>
                <c:pt idx="44">
                  <c:v>26.75</c:v>
                </c:pt>
                <c:pt idx="45">
                  <c:v>28.5</c:v>
                </c:pt>
                <c:pt idx="46">
                  <c:v>21</c:v>
                </c:pt>
                <c:pt idx="47">
                  <c:v>24.5</c:v>
                </c:pt>
                <c:pt idx="48">
                  <c:v>20.5</c:v>
                </c:pt>
                <c:pt idx="49">
                  <c:v>20.75</c:v>
                </c:pt>
                <c:pt idx="50">
                  <c:v>26.5</c:v>
                </c:pt>
                <c:pt idx="51">
                  <c:v>23.25</c:v>
                </c:pt>
                <c:pt idx="52">
                  <c:v>33.5</c:v>
                </c:pt>
                <c:pt idx="53">
                  <c:v>35</c:v>
                </c:pt>
                <c:pt idx="54">
                  <c:v>36.25</c:v>
                </c:pt>
                <c:pt idx="55">
                  <c:v>41.25</c:v>
                </c:pt>
                <c:pt idx="56">
                  <c:v>50.25</c:v>
                </c:pt>
                <c:pt idx="57">
                  <c:v>45</c:v>
                </c:pt>
                <c:pt idx="58">
                  <c:v>47.25</c:v>
                </c:pt>
                <c:pt idx="59">
                  <c:v>41.25</c:v>
                </c:pt>
                <c:pt idx="60">
                  <c:v>41.25</c:v>
                </c:pt>
                <c:pt idx="61">
                  <c:v>44.25</c:v>
                </c:pt>
                <c:pt idx="62">
                  <c:v>49.25</c:v>
                </c:pt>
                <c:pt idx="63">
                  <c:v>54</c:v>
                </c:pt>
                <c:pt idx="64">
                  <c:v>58.5</c:v>
                </c:pt>
                <c:pt idx="65">
                  <c:v>66</c:v>
                </c:pt>
                <c:pt idx="66">
                  <c:v>59.5</c:v>
                </c:pt>
                <c:pt idx="67">
                  <c:v>73</c:v>
                </c:pt>
                <c:pt idx="68">
                  <c:v>96</c:v>
                </c:pt>
                <c:pt idx="69">
                  <c:v>90</c:v>
                </c:pt>
                <c:pt idx="70">
                  <c:v>63</c:v>
                </c:pt>
                <c:pt idx="71">
                  <c:v>109.25</c:v>
                </c:pt>
                <c:pt idx="72">
                  <c:v>81</c:v>
                </c:pt>
                <c:pt idx="73">
                  <c:v>89.5</c:v>
                </c:pt>
                <c:pt idx="74">
                  <c:v>105.5</c:v>
                </c:pt>
                <c:pt idx="75">
                  <c:v>98.75</c:v>
                </c:pt>
                <c:pt idx="76">
                  <c:v>111.5</c:v>
                </c:pt>
                <c:pt idx="77">
                  <c:v>114</c:v>
                </c:pt>
                <c:pt idx="78">
                  <c:v>125</c:v>
                </c:pt>
                <c:pt idx="79">
                  <c:v>125</c:v>
                </c:pt>
                <c:pt idx="80">
                  <c:v>129.5</c:v>
                </c:pt>
                <c:pt idx="81">
                  <c:v>128.25</c:v>
                </c:pt>
                <c:pt idx="82">
                  <c:v>115.25</c:v>
                </c:pt>
                <c:pt idx="83">
                  <c:v>119.5</c:v>
                </c:pt>
                <c:pt idx="84">
                  <c:v>104.5</c:v>
                </c:pt>
                <c:pt idx="85">
                  <c:v>106.75</c:v>
                </c:pt>
                <c:pt idx="86">
                  <c:v>109.75</c:v>
                </c:pt>
                <c:pt idx="87">
                  <c:v>111.25</c:v>
                </c:pt>
                <c:pt idx="88">
                  <c:v>120.25</c:v>
                </c:pt>
                <c:pt idx="89">
                  <c:v>113.25</c:v>
                </c:pt>
                <c:pt idx="90">
                  <c:v>117.25</c:v>
                </c:pt>
                <c:pt idx="91">
                  <c:v>128</c:v>
                </c:pt>
                <c:pt idx="92">
                  <c:v>115.75</c:v>
                </c:pt>
                <c:pt idx="93">
                  <c:v>123</c:v>
                </c:pt>
                <c:pt idx="94">
                  <c:v>123.75</c:v>
                </c:pt>
                <c:pt idx="95">
                  <c:v>114.5</c:v>
                </c:pt>
                <c:pt idx="96">
                  <c:v>114</c:v>
                </c:pt>
                <c:pt idx="97">
                  <c:v>98.75</c:v>
                </c:pt>
                <c:pt idx="98">
                  <c:v>96.75</c:v>
                </c:pt>
                <c:pt idx="99">
                  <c:v>105.75</c:v>
                </c:pt>
                <c:pt idx="100">
                  <c:v>107.75</c:v>
                </c:pt>
                <c:pt idx="101">
                  <c:v>104.25</c:v>
                </c:pt>
                <c:pt idx="102">
                  <c:v>96.5</c:v>
                </c:pt>
                <c:pt idx="103">
                  <c:v>110</c:v>
                </c:pt>
                <c:pt idx="104">
                  <c:v>112.25</c:v>
                </c:pt>
                <c:pt idx="105">
                  <c:v>110.5</c:v>
                </c:pt>
                <c:pt idx="106">
                  <c:v>115.5</c:v>
                </c:pt>
                <c:pt idx="107">
                  <c:v>97.5</c:v>
                </c:pt>
                <c:pt idx="108">
                  <c:v>98.25</c:v>
                </c:pt>
                <c:pt idx="109">
                  <c:v>110.5</c:v>
                </c:pt>
                <c:pt idx="110">
                  <c:v>111.5</c:v>
                </c:pt>
                <c:pt idx="111">
                  <c:v>110.5</c:v>
                </c:pt>
                <c:pt idx="112">
                  <c:v>117</c:v>
                </c:pt>
                <c:pt idx="113">
                  <c:v>106.75</c:v>
                </c:pt>
                <c:pt idx="114">
                  <c:v>105</c:v>
                </c:pt>
                <c:pt idx="115">
                  <c:v>111.5</c:v>
                </c:pt>
                <c:pt idx="116">
                  <c:v>111.5</c:v>
                </c:pt>
                <c:pt idx="117">
                  <c:v>106</c:v>
                </c:pt>
                <c:pt idx="118">
                  <c:v>112</c:v>
                </c:pt>
                <c:pt idx="119">
                  <c:v>98.25</c:v>
                </c:pt>
                <c:pt idx="120">
                  <c:v>91.75</c:v>
                </c:pt>
                <c:pt idx="121">
                  <c:v>103.5</c:v>
                </c:pt>
                <c:pt idx="122">
                  <c:v>104</c:v>
                </c:pt>
                <c:pt idx="123">
                  <c:v>118</c:v>
                </c:pt>
                <c:pt idx="124">
                  <c:v>109</c:v>
                </c:pt>
                <c:pt idx="125">
                  <c:v>106.25</c:v>
                </c:pt>
                <c:pt idx="126">
                  <c:v>103</c:v>
                </c:pt>
                <c:pt idx="127">
                  <c:v>109.75</c:v>
                </c:pt>
                <c:pt idx="128">
                  <c:v>114.75</c:v>
                </c:pt>
                <c:pt idx="129">
                  <c:v>103.75</c:v>
                </c:pt>
                <c:pt idx="130">
                  <c:v>112</c:v>
                </c:pt>
                <c:pt idx="131">
                  <c:v>110.25</c:v>
                </c:pt>
                <c:pt idx="132">
                  <c:v>104.25</c:v>
                </c:pt>
                <c:pt idx="133">
                  <c:v>103.75</c:v>
                </c:pt>
                <c:pt idx="134">
                  <c:v>107.25</c:v>
                </c:pt>
                <c:pt idx="135">
                  <c:v>112.25</c:v>
                </c:pt>
                <c:pt idx="136">
                  <c:v>113.25</c:v>
                </c:pt>
                <c:pt idx="137">
                  <c:v>99.75</c:v>
                </c:pt>
                <c:pt idx="138">
                  <c:v>92.5</c:v>
                </c:pt>
                <c:pt idx="139">
                  <c:v>95</c:v>
                </c:pt>
                <c:pt idx="140">
                  <c:v>97</c:v>
                </c:pt>
                <c:pt idx="141">
                  <c:v>90.25</c:v>
                </c:pt>
                <c:pt idx="142">
                  <c:v>95.75</c:v>
                </c:pt>
                <c:pt idx="143">
                  <c:v>102</c:v>
                </c:pt>
                <c:pt idx="144">
                  <c:v>76.25</c:v>
                </c:pt>
                <c:pt idx="145">
                  <c:v>80</c:v>
                </c:pt>
                <c:pt idx="146">
                  <c:v>100.75</c:v>
                </c:pt>
                <c:pt idx="147">
                  <c:v>91.5</c:v>
                </c:pt>
                <c:pt idx="148">
                  <c:v>93.75</c:v>
                </c:pt>
                <c:pt idx="149">
                  <c:v>104</c:v>
                </c:pt>
                <c:pt idx="150">
                  <c:v>99.25</c:v>
                </c:pt>
                <c:pt idx="151">
                  <c:v>96.25</c:v>
                </c:pt>
                <c:pt idx="152">
                  <c:v>106.75</c:v>
                </c:pt>
                <c:pt idx="153">
                  <c:v>136.25</c:v>
                </c:pt>
                <c:pt idx="154">
                  <c:v>102.25</c:v>
                </c:pt>
                <c:pt idx="155">
                  <c:v>87.75</c:v>
                </c:pt>
                <c:pt idx="156">
                  <c:v>68</c:v>
                </c:pt>
                <c:pt idx="157">
                  <c:v>67.5</c:v>
                </c:pt>
                <c:pt idx="158">
                  <c:v>73.75</c:v>
                </c:pt>
                <c:pt idx="159">
                  <c:v>76.25</c:v>
                </c:pt>
                <c:pt idx="160">
                  <c:v>74.5</c:v>
                </c:pt>
                <c:pt idx="161">
                  <c:v>81.75</c:v>
                </c:pt>
                <c:pt idx="162">
                  <c:v>85.5</c:v>
                </c:pt>
                <c:pt idx="163">
                  <c:v>78.75</c:v>
                </c:pt>
                <c:pt idx="164">
                  <c:v>94.25</c:v>
                </c:pt>
                <c:pt idx="165">
                  <c:v>93</c:v>
                </c:pt>
                <c:pt idx="166">
                  <c:v>91.25</c:v>
                </c:pt>
                <c:pt idx="167">
                  <c:v>101.5</c:v>
                </c:pt>
                <c:pt idx="168">
                  <c:v>104</c:v>
                </c:pt>
                <c:pt idx="169">
                  <c:v>117.5</c:v>
                </c:pt>
                <c:pt idx="170">
                  <c:v>114.75</c:v>
                </c:pt>
                <c:pt idx="171">
                  <c:v>109.75</c:v>
                </c:pt>
                <c:pt idx="172">
                  <c:v>120</c:v>
                </c:pt>
                <c:pt idx="173">
                  <c:v>121.75</c:v>
                </c:pt>
                <c:pt idx="174">
                  <c:v>113</c:v>
                </c:pt>
                <c:pt idx="175">
                  <c:v>96.25</c:v>
                </c:pt>
                <c:pt idx="176">
                  <c:v>117.75</c:v>
                </c:pt>
                <c:pt idx="177">
                  <c:v>107</c:v>
                </c:pt>
                <c:pt idx="178">
                  <c:v>111.25</c:v>
                </c:pt>
                <c:pt idx="179">
                  <c:v>109</c:v>
                </c:pt>
                <c:pt idx="180">
                  <c:v>110.75</c:v>
                </c:pt>
                <c:pt idx="181">
                  <c:v>110.25</c:v>
                </c:pt>
                <c:pt idx="182">
                  <c:v>113.25</c:v>
                </c:pt>
                <c:pt idx="183">
                  <c:v>95.75</c:v>
                </c:pt>
                <c:pt idx="184">
                  <c:v>107.75</c:v>
                </c:pt>
                <c:pt idx="185">
                  <c:v>97</c:v>
                </c:pt>
                <c:pt idx="186">
                  <c:v>95.25</c:v>
                </c:pt>
                <c:pt idx="187">
                  <c:v>85.75</c:v>
                </c:pt>
                <c:pt idx="188">
                  <c:v>71.25</c:v>
                </c:pt>
                <c:pt idx="189">
                  <c:v>66.25</c:v>
                </c:pt>
                <c:pt idx="190">
                  <c:v>81.5</c:v>
                </c:pt>
                <c:pt idx="191">
                  <c:v>85.75</c:v>
                </c:pt>
                <c:pt idx="192">
                  <c:v>78.75</c:v>
                </c:pt>
                <c:pt idx="193">
                  <c:v>89.25</c:v>
                </c:pt>
                <c:pt idx="194">
                  <c:v>66</c:v>
                </c:pt>
                <c:pt idx="195">
                  <c:v>78.25</c:v>
                </c:pt>
                <c:pt idx="196">
                  <c:v>71.5</c:v>
                </c:pt>
                <c:pt idx="197">
                  <c:v>59.25</c:v>
                </c:pt>
                <c:pt idx="198">
                  <c:v>65</c:v>
                </c:pt>
                <c:pt idx="199">
                  <c:v>67.25</c:v>
                </c:pt>
                <c:pt idx="200">
                  <c:v>82.75</c:v>
                </c:pt>
                <c:pt idx="201">
                  <c:v>67.75</c:v>
                </c:pt>
                <c:pt idx="202">
                  <c:v>76.5</c:v>
                </c:pt>
                <c:pt idx="203">
                  <c:v>66</c:v>
                </c:pt>
                <c:pt idx="204">
                  <c:v>71.75</c:v>
                </c:pt>
                <c:pt idx="205">
                  <c:v>76</c:v>
                </c:pt>
                <c:pt idx="206">
                  <c:v>64</c:v>
                </c:pt>
                <c:pt idx="207">
                  <c:v>63.75</c:v>
                </c:pt>
                <c:pt idx="208">
                  <c:v>65.25</c:v>
                </c:pt>
                <c:pt idx="209">
                  <c:v>64.75</c:v>
                </c:pt>
                <c:pt idx="210">
                  <c:v>68.25</c:v>
                </c:pt>
                <c:pt idx="211">
                  <c:v>71.75</c:v>
                </c:pt>
                <c:pt idx="212">
                  <c:v>63.75</c:v>
                </c:pt>
                <c:pt idx="213">
                  <c:v>70.25</c:v>
                </c:pt>
                <c:pt idx="214">
                  <c:v>94</c:v>
                </c:pt>
                <c:pt idx="215">
                  <c:v>72.75</c:v>
                </c:pt>
                <c:pt idx="216">
                  <c:v>58.75</c:v>
                </c:pt>
                <c:pt idx="217">
                  <c:v>52</c:v>
                </c:pt>
                <c:pt idx="218">
                  <c:v>82.5</c:v>
                </c:pt>
                <c:pt idx="219">
                  <c:v>70</c:v>
                </c:pt>
                <c:pt idx="220">
                  <c:v>88.5</c:v>
                </c:pt>
                <c:pt idx="221">
                  <c:v>93</c:v>
                </c:pt>
                <c:pt idx="222">
                  <c:v>88</c:v>
                </c:pt>
                <c:pt idx="223">
                  <c:v>97</c:v>
                </c:pt>
                <c:pt idx="224">
                  <c:v>95.25</c:v>
                </c:pt>
                <c:pt idx="225">
                  <c:v>95</c:v>
                </c:pt>
                <c:pt idx="226">
                  <c:v>99.25</c:v>
                </c:pt>
                <c:pt idx="227">
                  <c:v>99</c:v>
                </c:pt>
                <c:pt idx="228">
                  <c:v>104.25</c:v>
                </c:pt>
                <c:pt idx="229">
                  <c:v>112.5</c:v>
                </c:pt>
                <c:pt idx="230">
                  <c:v>100.25</c:v>
                </c:pt>
                <c:pt idx="231">
                  <c:v>90</c:v>
                </c:pt>
                <c:pt idx="232">
                  <c:v>102.25</c:v>
                </c:pt>
                <c:pt idx="233">
                  <c:v>99</c:v>
                </c:pt>
                <c:pt idx="234">
                  <c:v>99</c:v>
                </c:pt>
                <c:pt idx="235">
                  <c:v>95.75</c:v>
                </c:pt>
                <c:pt idx="236">
                  <c:v>91.75</c:v>
                </c:pt>
                <c:pt idx="237">
                  <c:v>83.5</c:v>
                </c:pt>
                <c:pt idx="238">
                  <c:v>78</c:v>
                </c:pt>
                <c:pt idx="239">
                  <c:v>78.5</c:v>
                </c:pt>
                <c:pt idx="240">
                  <c:v>82.75</c:v>
                </c:pt>
                <c:pt idx="241">
                  <c:v>84</c:v>
                </c:pt>
                <c:pt idx="242">
                  <c:v>82.75</c:v>
                </c:pt>
                <c:pt idx="243">
                  <c:v>90.25</c:v>
                </c:pt>
                <c:pt idx="244">
                  <c:v>87.5</c:v>
                </c:pt>
                <c:pt idx="245">
                  <c:v>80.5</c:v>
                </c:pt>
                <c:pt idx="246">
                  <c:v>79.5</c:v>
                </c:pt>
                <c:pt idx="247">
                  <c:v>78.75</c:v>
                </c:pt>
                <c:pt idx="248">
                  <c:v>76.25</c:v>
                </c:pt>
                <c:pt idx="249">
                  <c:v>76.5</c:v>
                </c:pt>
                <c:pt idx="250">
                  <c:v>77</c:v>
                </c:pt>
                <c:pt idx="251">
                  <c:v>80.25</c:v>
                </c:pt>
                <c:pt idx="252">
                  <c:v>65.25</c:v>
                </c:pt>
                <c:pt idx="253">
                  <c:v>78.25</c:v>
                </c:pt>
                <c:pt idx="254">
                  <c:v>83.75</c:v>
                </c:pt>
                <c:pt idx="255">
                  <c:v>87.5</c:v>
                </c:pt>
                <c:pt idx="256">
                  <c:v>81.25</c:v>
                </c:pt>
                <c:pt idx="257">
                  <c:v>75.25</c:v>
                </c:pt>
                <c:pt idx="258">
                  <c:v>76</c:v>
                </c:pt>
                <c:pt idx="259">
                  <c:v>67.25</c:v>
                </c:pt>
                <c:pt idx="260">
                  <c:v>70.5</c:v>
                </c:pt>
                <c:pt idx="261">
                  <c:v>72.75</c:v>
                </c:pt>
                <c:pt idx="262">
                  <c:v>68.25</c:v>
                </c:pt>
                <c:pt idx="263">
                  <c:v>72</c:v>
                </c:pt>
                <c:pt idx="264">
                  <c:v>72.25</c:v>
                </c:pt>
                <c:pt idx="265">
                  <c:v>76.5</c:v>
                </c:pt>
                <c:pt idx="266">
                  <c:v>73</c:v>
                </c:pt>
                <c:pt idx="267">
                  <c:v>76.75</c:v>
                </c:pt>
                <c:pt idx="268">
                  <c:v>80.75</c:v>
                </c:pt>
                <c:pt idx="269">
                  <c:v>81</c:v>
                </c:pt>
                <c:pt idx="270">
                  <c:v>71</c:v>
                </c:pt>
                <c:pt idx="271">
                  <c:v>77.5</c:v>
                </c:pt>
                <c:pt idx="272">
                  <c:v>72.5</c:v>
                </c:pt>
                <c:pt idx="273">
                  <c:v>63.75</c:v>
                </c:pt>
                <c:pt idx="274">
                  <c:v>52.25</c:v>
                </c:pt>
                <c:pt idx="275">
                  <c:v>54.75</c:v>
                </c:pt>
                <c:pt idx="276">
                  <c:v>53.75</c:v>
                </c:pt>
                <c:pt idx="277">
                  <c:v>54.5</c:v>
                </c:pt>
                <c:pt idx="278">
                  <c:v>57</c:v>
                </c:pt>
                <c:pt idx="279">
                  <c:v>63</c:v>
                </c:pt>
                <c:pt idx="280">
                  <c:v>53.75</c:v>
                </c:pt>
                <c:pt idx="281">
                  <c:v>57.25</c:v>
                </c:pt>
                <c:pt idx="282">
                  <c:v>49.5</c:v>
                </c:pt>
                <c:pt idx="283">
                  <c:v>46.25</c:v>
                </c:pt>
                <c:pt idx="284">
                  <c:v>50.25</c:v>
                </c:pt>
                <c:pt idx="285">
                  <c:v>40.75</c:v>
                </c:pt>
                <c:pt idx="286">
                  <c:v>37.75</c:v>
                </c:pt>
                <c:pt idx="287">
                  <c:v>41.25</c:v>
                </c:pt>
              </c:numCache>
            </c:numRef>
          </c:val>
          <c:smooth val="0"/>
        </c:ser>
        <c:ser>
          <c:idx val="1"/>
          <c:order val="1"/>
          <c:tx>
            <c:v>mph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'L78-0105'!$E$2:$E$289</c:f>
              <c:numCache>
                <c:formatCode>General</c:formatCode>
                <c:ptCount val="288"/>
                <c:pt idx="0">
                  <c:v>61.5</c:v>
                </c:pt>
                <c:pt idx="1">
                  <c:v>63</c:v>
                </c:pt>
                <c:pt idx="2">
                  <c:v>64.5</c:v>
                </c:pt>
                <c:pt idx="3">
                  <c:v>62.5</c:v>
                </c:pt>
                <c:pt idx="4">
                  <c:v>64</c:v>
                </c:pt>
                <c:pt idx="5">
                  <c:v>63</c:v>
                </c:pt>
                <c:pt idx="6">
                  <c:v>65</c:v>
                </c:pt>
                <c:pt idx="7">
                  <c:v>63.75</c:v>
                </c:pt>
                <c:pt idx="8">
                  <c:v>65</c:v>
                </c:pt>
                <c:pt idx="9">
                  <c:v>62.5</c:v>
                </c:pt>
                <c:pt idx="10">
                  <c:v>59.75</c:v>
                </c:pt>
                <c:pt idx="11">
                  <c:v>62</c:v>
                </c:pt>
                <c:pt idx="12">
                  <c:v>64.5</c:v>
                </c:pt>
                <c:pt idx="13">
                  <c:v>61.5</c:v>
                </c:pt>
                <c:pt idx="14">
                  <c:v>63.5</c:v>
                </c:pt>
                <c:pt idx="15">
                  <c:v>63.25</c:v>
                </c:pt>
                <c:pt idx="16">
                  <c:v>63</c:v>
                </c:pt>
                <c:pt idx="17">
                  <c:v>62.5</c:v>
                </c:pt>
                <c:pt idx="18">
                  <c:v>63.25</c:v>
                </c:pt>
                <c:pt idx="19">
                  <c:v>64</c:v>
                </c:pt>
                <c:pt idx="20">
                  <c:v>62.25</c:v>
                </c:pt>
                <c:pt idx="21">
                  <c:v>62.75</c:v>
                </c:pt>
                <c:pt idx="22">
                  <c:v>61.5</c:v>
                </c:pt>
                <c:pt idx="23">
                  <c:v>62.25</c:v>
                </c:pt>
                <c:pt idx="24">
                  <c:v>64</c:v>
                </c:pt>
                <c:pt idx="25">
                  <c:v>65.75</c:v>
                </c:pt>
                <c:pt idx="26">
                  <c:v>65.75</c:v>
                </c:pt>
                <c:pt idx="27">
                  <c:v>62.75</c:v>
                </c:pt>
                <c:pt idx="28">
                  <c:v>65.75</c:v>
                </c:pt>
                <c:pt idx="29">
                  <c:v>63.25</c:v>
                </c:pt>
                <c:pt idx="30">
                  <c:v>61.5</c:v>
                </c:pt>
                <c:pt idx="31">
                  <c:v>61.25</c:v>
                </c:pt>
                <c:pt idx="32">
                  <c:v>62.25</c:v>
                </c:pt>
                <c:pt idx="33">
                  <c:v>62</c:v>
                </c:pt>
                <c:pt idx="34">
                  <c:v>63</c:v>
                </c:pt>
                <c:pt idx="35">
                  <c:v>64.5</c:v>
                </c:pt>
                <c:pt idx="36">
                  <c:v>64.75</c:v>
                </c:pt>
                <c:pt idx="37">
                  <c:v>66.5</c:v>
                </c:pt>
                <c:pt idx="38">
                  <c:v>65.5</c:v>
                </c:pt>
                <c:pt idx="39">
                  <c:v>63.5</c:v>
                </c:pt>
                <c:pt idx="40">
                  <c:v>64</c:v>
                </c:pt>
                <c:pt idx="41">
                  <c:v>62.25</c:v>
                </c:pt>
                <c:pt idx="42">
                  <c:v>65</c:v>
                </c:pt>
                <c:pt idx="43">
                  <c:v>65.75</c:v>
                </c:pt>
                <c:pt idx="44">
                  <c:v>65</c:v>
                </c:pt>
                <c:pt idx="45">
                  <c:v>65.25</c:v>
                </c:pt>
                <c:pt idx="46">
                  <c:v>64.75</c:v>
                </c:pt>
                <c:pt idx="47">
                  <c:v>65</c:v>
                </c:pt>
                <c:pt idx="48">
                  <c:v>64.5</c:v>
                </c:pt>
                <c:pt idx="49">
                  <c:v>62</c:v>
                </c:pt>
                <c:pt idx="50">
                  <c:v>64.75</c:v>
                </c:pt>
                <c:pt idx="51">
                  <c:v>64</c:v>
                </c:pt>
                <c:pt idx="52">
                  <c:v>63.5</c:v>
                </c:pt>
                <c:pt idx="53">
                  <c:v>65</c:v>
                </c:pt>
                <c:pt idx="54">
                  <c:v>66</c:v>
                </c:pt>
                <c:pt idx="55">
                  <c:v>66</c:v>
                </c:pt>
                <c:pt idx="56">
                  <c:v>66.5</c:v>
                </c:pt>
                <c:pt idx="57">
                  <c:v>65.25</c:v>
                </c:pt>
                <c:pt idx="58">
                  <c:v>66</c:v>
                </c:pt>
                <c:pt idx="59">
                  <c:v>66.5</c:v>
                </c:pt>
                <c:pt idx="60">
                  <c:v>65</c:v>
                </c:pt>
                <c:pt idx="61">
                  <c:v>66.25</c:v>
                </c:pt>
                <c:pt idx="62">
                  <c:v>64.75</c:v>
                </c:pt>
                <c:pt idx="63">
                  <c:v>65</c:v>
                </c:pt>
                <c:pt idx="64">
                  <c:v>65.75</c:v>
                </c:pt>
                <c:pt idx="65">
                  <c:v>65.5</c:v>
                </c:pt>
                <c:pt idx="66">
                  <c:v>67.75</c:v>
                </c:pt>
                <c:pt idx="67">
                  <c:v>66.5</c:v>
                </c:pt>
                <c:pt idx="68">
                  <c:v>66.25</c:v>
                </c:pt>
                <c:pt idx="69">
                  <c:v>65.25</c:v>
                </c:pt>
                <c:pt idx="70">
                  <c:v>65.5</c:v>
                </c:pt>
                <c:pt idx="71">
                  <c:v>63.5</c:v>
                </c:pt>
                <c:pt idx="72">
                  <c:v>63.25</c:v>
                </c:pt>
                <c:pt idx="73">
                  <c:v>61.75</c:v>
                </c:pt>
                <c:pt idx="74">
                  <c:v>61.75</c:v>
                </c:pt>
                <c:pt idx="75">
                  <c:v>62.25</c:v>
                </c:pt>
                <c:pt idx="76">
                  <c:v>62.25</c:v>
                </c:pt>
                <c:pt idx="77">
                  <c:v>64.75</c:v>
                </c:pt>
                <c:pt idx="78">
                  <c:v>64.75</c:v>
                </c:pt>
                <c:pt idx="79">
                  <c:v>64</c:v>
                </c:pt>
                <c:pt idx="80">
                  <c:v>63</c:v>
                </c:pt>
                <c:pt idx="81">
                  <c:v>59</c:v>
                </c:pt>
                <c:pt idx="82">
                  <c:v>62.5</c:v>
                </c:pt>
                <c:pt idx="83">
                  <c:v>63</c:v>
                </c:pt>
                <c:pt idx="84">
                  <c:v>62.25</c:v>
                </c:pt>
                <c:pt idx="85">
                  <c:v>62</c:v>
                </c:pt>
                <c:pt idx="86">
                  <c:v>63</c:v>
                </c:pt>
                <c:pt idx="87">
                  <c:v>64</c:v>
                </c:pt>
                <c:pt idx="88">
                  <c:v>63.5</c:v>
                </c:pt>
                <c:pt idx="89">
                  <c:v>65.5</c:v>
                </c:pt>
                <c:pt idx="90">
                  <c:v>63</c:v>
                </c:pt>
                <c:pt idx="91">
                  <c:v>61</c:v>
                </c:pt>
                <c:pt idx="92">
                  <c:v>65</c:v>
                </c:pt>
                <c:pt idx="93">
                  <c:v>65.25</c:v>
                </c:pt>
                <c:pt idx="94">
                  <c:v>63.25</c:v>
                </c:pt>
                <c:pt idx="95">
                  <c:v>64</c:v>
                </c:pt>
                <c:pt idx="96">
                  <c:v>64.5</c:v>
                </c:pt>
                <c:pt idx="97">
                  <c:v>65.75</c:v>
                </c:pt>
                <c:pt idx="98">
                  <c:v>64.75</c:v>
                </c:pt>
                <c:pt idx="99">
                  <c:v>65.75</c:v>
                </c:pt>
                <c:pt idx="100">
                  <c:v>65.5</c:v>
                </c:pt>
                <c:pt idx="101">
                  <c:v>65.75</c:v>
                </c:pt>
                <c:pt idx="102">
                  <c:v>66.25</c:v>
                </c:pt>
                <c:pt idx="103">
                  <c:v>64.5</c:v>
                </c:pt>
                <c:pt idx="104">
                  <c:v>64.75</c:v>
                </c:pt>
                <c:pt idx="105">
                  <c:v>63.5</c:v>
                </c:pt>
                <c:pt idx="106">
                  <c:v>63.5</c:v>
                </c:pt>
                <c:pt idx="107">
                  <c:v>65.25</c:v>
                </c:pt>
                <c:pt idx="108">
                  <c:v>65.5</c:v>
                </c:pt>
                <c:pt idx="109">
                  <c:v>66</c:v>
                </c:pt>
                <c:pt idx="110">
                  <c:v>64</c:v>
                </c:pt>
                <c:pt idx="111">
                  <c:v>64</c:v>
                </c:pt>
                <c:pt idx="112">
                  <c:v>64.5</c:v>
                </c:pt>
                <c:pt idx="113">
                  <c:v>66.25</c:v>
                </c:pt>
                <c:pt idx="114">
                  <c:v>66.5</c:v>
                </c:pt>
                <c:pt idx="115">
                  <c:v>65</c:v>
                </c:pt>
                <c:pt idx="116">
                  <c:v>65.5</c:v>
                </c:pt>
                <c:pt idx="117">
                  <c:v>64.25</c:v>
                </c:pt>
                <c:pt idx="118">
                  <c:v>64.75</c:v>
                </c:pt>
                <c:pt idx="119">
                  <c:v>65.5</c:v>
                </c:pt>
                <c:pt idx="120">
                  <c:v>64.25</c:v>
                </c:pt>
                <c:pt idx="121">
                  <c:v>65.25</c:v>
                </c:pt>
                <c:pt idx="122">
                  <c:v>65</c:v>
                </c:pt>
                <c:pt idx="123">
                  <c:v>64.75</c:v>
                </c:pt>
                <c:pt idx="124">
                  <c:v>65.25</c:v>
                </c:pt>
                <c:pt idx="125">
                  <c:v>65.5</c:v>
                </c:pt>
                <c:pt idx="126">
                  <c:v>64.75</c:v>
                </c:pt>
                <c:pt idx="127">
                  <c:v>63.75</c:v>
                </c:pt>
                <c:pt idx="128">
                  <c:v>64</c:v>
                </c:pt>
                <c:pt idx="129">
                  <c:v>62.75</c:v>
                </c:pt>
                <c:pt idx="130">
                  <c:v>63.75</c:v>
                </c:pt>
                <c:pt idx="131">
                  <c:v>54.75</c:v>
                </c:pt>
                <c:pt idx="132">
                  <c:v>57.75</c:v>
                </c:pt>
                <c:pt idx="133">
                  <c:v>54.5</c:v>
                </c:pt>
                <c:pt idx="134">
                  <c:v>55</c:v>
                </c:pt>
                <c:pt idx="135">
                  <c:v>57.75</c:v>
                </c:pt>
                <c:pt idx="136">
                  <c:v>62.25</c:v>
                </c:pt>
                <c:pt idx="137">
                  <c:v>59.5</c:v>
                </c:pt>
                <c:pt idx="138">
                  <c:v>49.75</c:v>
                </c:pt>
                <c:pt idx="139">
                  <c:v>46</c:v>
                </c:pt>
                <c:pt idx="140">
                  <c:v>42.25</c:v>
                </c:pt>
                <c:pt idx="141">
                  <c:v>40.75</c:v>
                </c:pt>
                <c:pt idx="142">
                  <c:v>39</c:v>
                </c:pt>
                <c:pt idx="143">
                  <c:v>35.5</c:v>
                </c:pt>
                <c:pt idx="144">
                  <c:v>33.75</c:v>
                </c:pt>
                <c:pt idx="145">
                  <c:v>21.75</c:v>
                </c:pt>
                <c:pt idx="146">
                  <c:v>28.5</c:v>
                </c:pt>
                <c:pt idx="147">
                  <c:v>33.75</c:v>
                </c:pt>
                <c:pt idx="148">
                  <c:v>30.25</c:v>
                </c:pt>
                <c:pt idx="149">
                  <c:v>32.25</c:v>
                </c:pt>
                <c:pt idx="150">
                  <c:v>30.25</c:v>
                </c:pt>
                <c:pt idx="151">
                  <c:v>24</c:v>
                </c:pt>
                <c:pt idx="152">
                  <c:v>25.5</c:v>
                </c:pt>
                <c:pt idx="153">
                  <c:v>41.75</c:v>
                </c:pt>
                <c:pt idx="154">
                  <c:v>56.25</c:v>
                </c:pt>
                <c:pt idx="155">
                  <c:v>64.5</c:v>
                </c:pt>
                <c:pt idx="156">
                  <c:v>64.75</c:v>
                </c:pt>
                <c:pt idx="157">
                  <c:v>65.75</c:v>
                </c:pt>
                <c:pt idx="158">
                  <c:v>65</c:v>
                </c:pt>
                <c:pt idx="159">
                  <c:v>64.5</c:v>
                </c:pt>
                <c:pt idx="160">
                  <c:v>64.5</c:v>
                </c:pt>
                <c:pt idx="161">
                  <c:v>65.25</c:v>
                </c:pt>
                <c:pt idx="162">
                  <c:v>65</c:v>
                </c:pt>
                <c:pt idx="163">
                  <c:v>63.75</c:v>
                </c:pt>
                <c:pt idx="164">
                  <c:v>63.75</c:v>
                </c:pt>
                <c:pt idx="165">
                  <c:v>64.25</c:v>
                </c:pt>
                <c:pt idx="166">
                  <c:v>63.75</c:v>
                </c:pt>
                <c:pt idx="167">
                  <c:v>63.5</c:v>
                </c:pt>
                <c:pt idx="168">
                  <c:v>63.25</c:v>
                </c:pt>
                <c:pt idx="169">
                  <c:v>60</c:v>
                </c:pt>
                <c:pt idx="170">
                  <c:v>49.75</c:v>
                </c:pt>
                <c:pt idx="171">
                  <c:v>39.25</c:v>
                </c:pt>
                <c:pt idx="172">
                  <c:v>44.25</c:v>
                </c:pt>
                <c:pt idx="173">
                  <c:v>46</c:v>
                </c:pt>
                <c:pt idx="174">
                  <c:v>42</c:v>
                </c:pt>
                <c:pt idx="175">
                  <c:v>33</c:v>
                </c:pt>
                <c:pt idx="176">
                  <c:v>36.25</c:v>
                </c:pt>
                <c:pt idx="177">
                  <c:v>34.5</c:v>
                </c:pt>
                <c:pt idx="178">
                  <c:v>25.5</c:v>
                </c:pt>
                <c:pt idx="179">
                  <c:v>26</c:v>
                </c:pt>
                <c:pt idx="180">
                  <c:v>33</c:v>
                </c:pt>
                <c:pt idx="181">
                  <c:v>32</c:v>
                </c:pt>
                <c:pt idx="182">
                  <c:v>34.75</c:v>
                </c:pt>
                <c:pt idx="183">
                  <c:v>26.75</c:v>
                </c:pt>
                <c:pt idx="184">
                  <c:v>30.75</c:v>
                </c:pt>
                <c:pt idx="185">
                  <c:v>25.75</c:v>
                </c:pt>
                <c:pt idx="186">
                  <c:v>18.75</c:v>
                </c:pt>
                <c:pt idx="187">
                  <c:v>14.5</c:v>
                </c:pt>
                <c:pt idx="188">
                  <c:v>10.75</c:v>
                </c:pt>
                <c:pt idx="189">
                  <c:v>6.75</c:v>
                </c:pt>
                <c:pt idx="190">
                  <c:v>11.5</c:v>
                </c:pt>
                <c:pt idx="191">
                  <c:v>11.5</c:v>
                </c:pt>
                <c:pt idx="192">
                  <c:v>7.75</c:v>
                </c:pt>
                <c:pt idx="193">
                  <c:v>13</c:v>
                </c:pt>
                <c:pt idx="194">
                  <c:v>8.25</c:v>
                </c:pt>
                <c:pt idx="195">
                  <c:v>10</c:v>
                </c:pt>
                <c:pt idx="196">
                  <c:v>8.75</c:v>
                </c:pt>
                <c:pt idx="197">
                  <c:v>7</c:v>
                </c:pt>
                <c:pt idx="198">
                  <c:v>7.5</c:v>
                </c:pt>
                <c:pt idx="199">
                  <c:v>5.5</c:v>
                </c:pt>
                <c:pt idx="200">
                  <c:v>6</c:v>
                </c:pt>
                <c:pt idx="201">
                  <c:v>6.5</c:v>
                </c:pt>
                <c:pt idx="202">
                  <c:v>6.25</c:v>
                </c:pt>
                <c:pt idx="203">
                  <c:v>5.25</c:v>
                </c:pt>
                <c:pt idx="204">
                  <c:v>6.25</c:v>
                </c:pt>
                <c:pt idx="205">
                  <c:v>8.75</c:v>
                </c:pt>
                <c:pt idx="206">
                  <c:v>5.75</c:v>
                </c:pt>
                <c:pt idx="207">
                  <c:v>6.75</c:v>
                </c:pt>
                <c:pt idx="208">
                  <c:v>4.25</c:v>
                </c:pt>
                <c:pt idx="209">
                  <c:v>5.25</c:v>
                </c:pt>
                <c:pt idx="210">
                  <c:v>4.75</c:v>
                </c:pt>
                <c:pt idx="211">
                  <c:v>6</c:v>
                </c:pt>
                <c:pt idx="212">
                  <c:v>7</c:v>
                </c:pt>
                <c:pt idx="213">
                  <c:v>5.25</c:v>
                </c:pt>
                <c:pt idx="214">
                  <c:v>9.75</c:v>
                </c:pt>
                <c:pt idx="215">
                  <c:v>8.75</c:v>
                </c:pt>
                <c:pt idx="216">
                  <c:v>7.5</c:v>
                </c:pt>
                <c:pt idx="217">
                  <c:v>5</c:v>
                </c:pt>
                <c:pt idx="218">
                  <c:v>9.75</c:v>
                </c:pt>
                <c:pt idx="219">
                  <c:v>11.5</c:v>
                </c:pt>
                <c:pt idx="220">
                  <c:v>17.75</c:v>
                </c:pt>
                <c:pt idx="221">
                  <c:v>21.75</c:v>
                </c:pt>
                <c:pt idx="222">
                  <c:v>27</c:v>
                </c:pt>
                <c:pt idx="223">
                  <c:v>22</c:v>
                </c:pt>
                <c:pt idx="224">
                  <c:v>27.25</c:v>
                </c:pt>
                <c:pt idx="225">
                  <c:v>40</c:v>
                </c:pt>
                <c:pt idx="226">
                  <c:v>39.75</c:v>
                </c:pt>
                <c:pt idx="227">
                  <c:v>42.75</c:v>
                </c:pt>
                <c:pt idx="228">
                  <c:v>44.5</c:v>
                </c:pt>
                <c:pt idx="229">
                  <c:v>43.5</c:v>
                </c:pt>
                <c:pt idx="230">
                  <c:v>54</c:v>
                </c:pt>
                <c:pt idx="231">
                  <c:v>62.75</c:v>
                </c:pt>
                <c:pt idx="232">
                  <c:v>63.25</c:v>
                </c:pt>
                <c:pt idx="233">
                  <c:v>63</c:v>
                </c:pt>
                <c:pt idx="234">
                  <c:v>64.5</c:v>
                </c:pt>
                <c:pt idx="235">
                  <c:v>64.75</c:v>
                </c:pt>
                <c:pt idx="236">
                  <c:v>63.75</c:v>
                </c:pt>
                <c:pt idx="237">
                  <c:v>62.75</c:v>
                </c:pt>
                <c:pt idx="238">
                  <c:v>63.5</c:v>
                </c:pt>
                <c:pt idx="239">
                  <c:v>63.5</c:v>
                </c:pt>
                <c:pt idx="240">
                  <c:v>64.25</c:v>
                </c:pt>
                <c:pt idx="241">
                  <c:v>64</c:v>
                </c:pt>
                <c:pt idx="242">
                  <c:v>63.25</c:v>
                </c:pt>
                <c:pt idx="243">
                  <c:v>63</c:v>
                </c:pt>
                <c:pt idx="244">
                  <c:v>63.75</c:v>
                </c:pt>
                <c:pt idx="245">
                  <c:v>64.25</c:v>
                </c:pt>
                <c:pt idx="246">
                  <c:v>65.25</c:v>
                </c:pt>
                <c:pt idx="247">
                  <c:v>63.5</c:v>
                </c:pt>
                <c:pt idx="248">
                  <c:v>65</c:v>
                </c:pt>
                <c:pt idx="249">
                  <c:v>62.75</c:v>
                </c:pt>
                <c:pt idx="250">
                  <c:v>64.25</c:v>
                </c:pt>
                <c:pt idx="251">
                  <c:v>64</c:v>
                </c:pt>
                <c:pt idx="252">
                  <c:v>65.25</c:v>
                </c:pt>
                <c:pt idx="253">
                  <c:v>65.25</c:v>
                </c:pt>
                <c:pt idx="254">
                  <c:v>64.75</c:v>
                </c:pt>
                <c:pt idx="255">
                  <c:v>64.75</c:v>
                </c:pt>
                <c:pt idx="256">
                  <c:v>62.5</c:v>
                </c:pt>
                <c:pt idx="257">
                  <c:v>65.25</c:v>
                </c:pt>
                <c:pt idx="258">
                  <c:v>65</c:v>
                </c:pt>
                <c:pt idx="259">
                  <c:v>64.5</c:v>
                </c:pt>
                <c:pt idx="260">
                  <c:v>65.75</c:v>
                </c:pt>
                <c:pt idx="261">
                  <c:v>64</c:v>
                </c:pt>
                <c:pt idx="262">
                  <c:v>65.75</c:v>
                </c:pt>
                <c:pt idx="263">
                  <c:v>64.75</c:v>
                </c:pt>
                <c:pt idx="264">
                  <c:v>65</c:v>
                </c:pt>
                <c:pt idx="265">
                  <c:v>65.25</c:v>
                </c:pt>
                <c:pt idx="266">
                  <c:v>65.75</c:v>
                </c:pt>
                <c:pt idx="267">
                  <c:v>61.25</c:v>
                </c:pt>
                <c:pt idx="268">
                  <c:v>57.5</c:v>
                </c:pt>
                <c:pt idx="269">
                  <c:v>60.5</c:v>
                </c:pt>
                <c:pt idx="270">
                  <c:v>61.25</c:v>
                </c:pt>
                <c:pt idx="271">
                  <c:v>61.75</c:v>
                </c:pt>
                <c:pt idx="272">
                  <c:v>60.5</c:v>
                </c:pt>
                <c:pt idx="273">
                  <c:v>63.25</c:v>
                </c:pt>
                <c:pt idx="274">
                  <c:v>63.5</c:v>
                </c:pt>
                <c:pt idx="275">
                  <c:v>61.5</c:v>
                </c:pt>
                <c:pt idx="276">
                  <c:v>63.5</c:v>
                </c:pt>
                <c:pt idx="277">
                  <c:v>62.75</c:v>
                </c:pt>
                <c:pt idx="278">
                  <c:v>62.5</c:v>
                </c:pt>
                <c:pt idx="279">
                  <c:v>62.5</c:v>
                </c:pt>
                <c:pt idx="280">
                  <c:v>61.75</c:v>
                </c:pt>
                <c:pt idx="281">
                  <c:v>63.75</c:v>
                </c:pt>
                <c:pt idx="282">
                  <c:v>63.5</c:v>
                </c:pt>
                <c:pt idx="283">
                  <c:v>62.5</c:v>
                </c:pt>
                <c:pt idx="284">
                  <c:v>63</c:v>
                </c:pt>
                <c:pt idx="285">
                  <c:v>63.5</c:v>
                </c:pt>
                <c:pt idx="286">
                  <c:v>63</c:v>
                </c:pt>
                <c:pt idx="287">
                  <c:v>63.5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3808400"/>
        <c:axId val="213810576"/>
      </c:lineChart>
      <c:catAx>
        <c:axId val="2138084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10576"/>
        <c:crosses val="autoZero"/>
        <c:auto val="1"/>
        <c:lblAlgn val="ctr"/>
        <c:lblOffset val="100"/>
        <c:noMultiLvlLbl val="0"/>
      </c:catAx>
      <c:valAx>
        <c:axId val="21381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84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9525</xdr:rowOff>
    </xdr:from>
    <xdr:to>
      <xdr:col>7</xdr:col>
      <xdr:colOff>1584109</xdr:colOff>
      <xdr:row>26</xdr:row>
      <xdr:rowOff>122102</xdr:rowOff>
    </xdr:to>
    <xdr:grpSp>
      <xdr:nvGrpSpPr>
        <xdr:cNvPr id="9" name="Group 8"/>
        <xdr:cNvGrpSpPr/>
      </xdr:nvGrpSpPr>
      <xdr:grpSpPr>
        <a:xfrm>
          <a:off x="605118" y="3393701"/>
          <a:ext cx="6929315" cy="2017577"/>
          <a:chOff x="0" y="3381375"/>
          <a:chExt cx="6956209" cy="2017577"/>
        </a:xfrm>
      </xdr:grpSpPr>
      <xdr:pic>
        <xdr:nvPicPr>
          <xdr:cNvPr id="2" name="Picture 1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3381375"/>
            <a:ext cx="5675766" cy="2017577"/>
          </a:xfrm>
          <a:prstGeom prst="rect">
            <a:avLst/>
          </a:prstGeom>
        </xdr:spPr>
      </xdr:pic>
      <xdr:sp macro="" textlink="">
        <xdr:nvSpPr>
          <xdr:cNvPr id="3" name="文本框 11"/>
          <xdr:cNvSpPr txBox="1"/>
        </xdr:nvSpPr>
        <xdr:spPr>
          <a:xfrm>
            <a:off x="3271631" y="3832132"/>
            <a:ext cx="591670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C00000"/>
                </a:solidFill>
              </a:rPr>
              <a:t>84</a:t>
            </a:r>
          </a:p>
        </xdr:txBody>
      </xdr:sp>
      <xdr:sp macro="" textlink="">
        <xdr:nvSpPr>
          <xdr:cNvPr id="4" name="文本框 12"/>
          <xdr:cNvSpPr txBox="1"/>
        </xdr:nvSpPr>
        <xdr:spPr>
          <a:xfrm>
            <a:off x="2121823" y="3637941"/>
            <a:ext cx="591670" cy="3788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C00000"/>
                </a:solidFill>
              </a:rPr>
              <a:t>78</a:t>
            </a:r>
          </a:p>
        </xdr:txBody>
      </xdr:sp>
      <xdr:sp macro="" textlink="">
        <xdr:nvSpPr>
          <xdr:cNvPr id="5" name="文本框 13"/>
          <xdr:cNvSpPr txBox="1"/>
        </xdr:nvSpPr>
        <xdr:spPr>
          <a:xfrm>
            <a:off x="524362" y="3660901"/>
            <a:ext cx="591670" cy="3788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C00000"/>
                </a:solidFill>
              </a:rPr>
              <a:t>137</a:t>
            </a:r>
          </a:p>
        </xdr:txBody>
      </xdr:sp>
      <xdr:sp macro="" textlink="">
        <xdr:nvSpPr>
          <xdr:cNvPr id="6" name="文本框 15"/>
          <xdr:cNvSpPr txBox="1"/>
        </xdr:nvSpPr>
        <xdr:spPr>
          <a:xfrm>
            <a:off x="4154739" y="3778486"/>
            <a:ext cx="2801470" cy="3788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C00000"/>
                </a:solidFill>
              </a:rPr>
              <a:t>139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12</xdr:row>
      <xdr:rowOff>157162</xdr:rowOff>
    </xdr:from>
    <xdr:to>
      <xdr:col>21</xdr:col>
      <xdr:colOff>590549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432996</xdr:colOff>
      <xdr:row>33</xdr:row>
      <xdr:rowOff>185158</xdr:rowOff>
    </xdr:from>
    <xdr:to>
      <xdr:col>17</xdr:col>
      <xdr:colOff>284182</xdr:colOff>
      <xdr:row>35</xdr:row>
      <xdr:rowOff>153784</xdr:rowOff>
    </xdr:to>
    <xdr:pic>
      <xdr:nvPicPr>
        <xdr:cNvPr id="4" name="图片 4">
          <a:extLst>
            <a:ext uri="{FF2B5EF4-FFF2-40B4-BE49-F238E27FC236}">
              <a16:creationId xmlns:a16="http://schemas.microsoft.com/office/drawing/2014/main" xmlns="" id="{93DF0539-810B-4FB2-B60C-27E0006E5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9290" y="6740599"/>
          <a:ext cx="3470686" cy="349626"/>
        </a:xfrm>
        <a:prstGeom prst="rect">
          <a:avLst/>
        </a:prstGeom>
      </xdr:spPr>
    </xdr:pic>
    <xdr:clientData/>
  </xdr:twoCellAnchor>
  <xdr:twoCellAnchor>
    <xdr:from>
      <xdr:col>6</xdr:col>
      <xdr:colOff>357554</xdr:colOff>
      <xdr:row>15</xdr:row>
      <xdr:rowOff>41030</xdr:rowOff>
    </xdr:from>
    <xdr:to>
      <xdr:col>7</xdr:col>
      <xdr:colOff>52754</xdr:colOff>
      <xdr:row>18</xdr:row>
      <xdr:rowOff>93785</xdr:rowOff>
    </xdr:to>
    <xdr:cxnSp macro="">
      <xdr:nvCxnSpPr>
        <xdr:cNvPr id="5" name="直接箭头连接符 6">
          <a:extLst>
            <a:ext uri="{FF2B5EF4-FFF2-40B4-BE49-F238E27FC236}">
              <a16:creationId xmlns:a16="http://schemas.microsoft.com/office/drawing/2014/main" xmlns="" id="{97B1385A-A8DF-4C95-BB6A-33D1A805D391}"/>
            </a:ext>
          </a:extLst>
        </xdr:cNvPr>
        <xdr:cNvCxnSpPr/>
      </xdr:nvCxnSpPr>
      <xdr:spPr>
        <a:xfrm flipH="1">
          <a:off x="4015154" y="2974730"/>
          <a:ext cx="304800" cy="6242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436788</xdr:colOff>
      <xdr:row>16</xdr:row>
      <xdr:rowOff>187777</xdr:rowOff>
    </xdr:from>
    <xdr:to>
      <xdr:col>19</xdr:col>
      <xdr:colOff>117021</xdr:colOff>
      <xdr:row>30</xdr:row>
      <xdr:rowOff>73477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401411</xdr:colOff>
      <xdr:row>17</xdr:row>
      <xdr:rowOff>50345</xdr:rowOff>
    </xdr:from>
    <xdr:to>
      <xdr:col>27</xdr:col>
      <xdr:colOff>217716</xdr:colOff>
      <xdr:row>30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547687</xdr:colOff>
      <xdr:row>0</xdr:row>
      <xdr:rowOff>90486</xdr:rowOff>
    </xdr:from>
    <xdr:to>
      <xdr:col>22</xdr:col>
      <xdr:colOff>276225</xdr:colOff>
      <xdr:row>20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500062</xdr:colOff>
      <xdr:row>21</xdr:row>
      <xdr:rowOff>100853</xdr:rowOff>
    </xdr:from>
    <xdr:to>
      <xdr:col>22</xdr:col>
      <xdr:colOff>291353</xdr:colOff>
      <xdr:row>37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571501</xdr:colOff>
      <xdr:row>38</xdr:row>
      <xdr:rowOff>90765</xdr:rowOff>
    </xdr:from>
    <xdr:to>
      <xdr:col>22</xdr:col>
      <xdr:colOff>291354</xdr:colOff>
      <xdr:row>57</xdr:row>
      <xdr:rowOff>100852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133847</xdr:colOff>
      <xdr:row>15</xdr:row>
      <xdr:rowOff>40944</xdr:rowOff>
    </xdr:from>
    <xdr:to>
      <xdr:col>12</xdr:col>
      <xdr:colOff>586740</xdr:colOff>
      <xdr:row>17</xdr:row>
      <xdr:rowOff>9570</xdr:rowOff>
    </xdr:to>
    <xdr:pic>
      <xdr:nvPicPr>
        <xdr:cNvPr id="4" name="图片 4">
          <a:extLst>
            <a:ext uri="{FF2B5EF4-FFF2-40B4-BE49-F238E27FC236}">
              <a16:creationId xmlns:a16="http://schemas.microsoft.com/office/drawing/2014/main" xmlns="" id="{93DF0539-810B-4FB2-B60C-27E0006E5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4238" y="2972987"/>
          <a:ext cx="3517459" cy="349626"/>
        </a:xfrm>
        <a:prstGeom prst="rect">
          <a:avLst/>
        </a:prstGeom>
      </xdr:spPr>
    </xdr:pic>
    <xdr:clientData/>
  </xdr:twoCellAnchor>
  <xdr:twoCellAnchor>
    <xdr:from>
      <xdr:col>6</xdr:col>
      <xdr:colOff>357554</xdr:colOff>
      <xdr:row>15</xdr:row>
      <xdr:rowOff>41030</xdr:rowOff>
    </xdr:from>
    <xdr:to>
      <xdr:col>7</xdr:col>
      <xdr:colOff>52754</xdr:colOff>
      <xdr:row>18</xdr:row>
      <xdr:rowOff>93785</xdr:rowOff>
    </xdr:to>
    <xdr:cxnSp macro="">
      <xdr:nvCxnSpPr>
        <xdr:cNvPr id="5" name="直接箭头连接符 6">
          <a:extLst>
            <a:ext uri="{FF2B5EF4-FFF2-40B4-BE49-F238E27FC236}">
              <a16:creationId xmlns:a16="http://schemas.microsoft.com/office/drawing/2014/main" xmlns="" id="{97B1385A-A8DF-4C95-BB6A-33D1A805D391}"/>
            </a:ext>
          </a:extLst>
        </xdr:cNvPr>
        <xdr:cNvCxnSpPr/>
      </xdr:nvCxnSpPr>
      <xdr:spPr>
        <a:xfrm flipH="1">
          <a:off x="4015154" y="2974730"/>
          <a:ext cx="304800" cy="6242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61231</xdr:colOff>
      <xdr:row>17</xdr:row>
      <xdr:rowOff>77560</xdr:rowOff>
    </xdr:from>
    <xdr:to>
      <xdr:col>18</xdr:col>
      <xdr:colOff>374196</xdr:colOff>
      <xdr:row>30</xdr:row>
      <xdr:rowOff>153760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360589</xdr:colOff>
      <xdr:row>17</xdr:row>
      <xdr:rowOff>104775</xdr:rowOff>
    </xdr:from>
    <xdr:to>
      <xdr:col>27</xdr:col>
      <xdr:colOff>34018</xdr:colOff>
      <xdr:row>30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17</xdr:row>
      <xdr:rowOff>9525</xdr:rowOff>
    </xdr:from>
    <xdr:to>
      <xdr:col>19</xdr:col>
      <xdr:colOff>466724</xdr:colOff>
      <xdr:row>35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33336</xdr:colOff>
      <xdr:row>1</xdr:row>
      <xdr:rowOff>109537</xdr:rowOff>
    </xdr:from>
    <xdr:to>
      <xdr:col>19</xdr:col>
      <xdr:colOff>400049</xdr:colOff>
      <xdr:row>15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</xdr:colOff>
      <xdr:row>36</xdr:row>
      <xdr:rowOff>166687</xdr:rowOff>
    </xdr:from>
    <xdr:to>
      <xdr:col>19</xdr:col>
      <xdr:colOff>590550</xdr:colOff>
      <xdr:row>51</xdr:row>
      <xdr:rowOff>52387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533400</xdr:colOff>
      <xdr:row>1</xdr:row>
      <xdr:rowOff>123825</xdr:rowOff>
    </xdr:from>
    <xdr:to>
      <xdr:col>30</xdr:col>
      <xdr:colOff>479112</xdr:colOff>
      <xdr:row>16</xdr:row>
      <xdr:rowOff>21956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15800" y="314325"/>
          <a:ext cx="6651312" cy="27556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517071</xdr:colOff>
      <xdr:row>16</xdr:row>
      <xdr:rowOff>143691</xdr:rowOff>
    </xdr:from>
    <xdr:to>
      <xdr:col>19</xdr:col>
      <xdr:colOff>194309</xdr:colOff>
      <xdr:row>33</xdr:row>
      <xdr:rowOff>108857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F11C65AA-26F5-45C5-B615-76581A64C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538299</xdr:colOff>
      <xdr:row>16</xdr:row>
      <xdr:rowOff>140426</xdr:rowOff>
    </xdr:from>
    <xdr:to>
      <xdr:col>27</xdr:col>
      <xdr:colOff>230778</xdr:colOff>
      <xdr:row>33</xdr:row>
      <xdr:rowOff>40822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08028FD5-35FC-4895-A131-604E45D5F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51435</xdr:colOff>
      <xdr:row>15</xdr:row>
      <xdr:rowOff>16510</xdr:rowOff>
    </xdr:from>
    <xdr:to>
      <xdr:col>12</xdr:col>
      <xdr:colOff>501015</xdr:colOff>
      <xdr:row>17</xdr:row>
      <xdr:rowOff>12350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93DF0539-810B-4FB2-B60C-27E0006E5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18635" y="2731135"/>
          <a:ext cx="3497580" cy="357790"/>
        </a:xfrm>
        <a:prstGeom prst="rect">
          <a:avLst/>
        </a:prstGeom>
      </xdr:spPr>
    </xdr:pic>
    <xdr:clientData/>
  </xdr:twoCellAnchor>
  <xdr:twoCellAnchor>
    <xdr:from>
      <xdr:col>6</xdr:col>
      <xdr:colOff>357554</xdr:colOff>
      <xdr:row>15</xdr:row>
      <xdr:rowOff>41030</xdr:rowOff>
    </xdr:from>
    <xdr:to>
      <xdr:col>7</xdr:col>
      <xdr:colOff>52754</xdr:colOff>
      <xdr:row>18</xdr:row>
      <xdr:rowOff>93785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xmlns="" id="{97B1385A-A8DF-4C95-BB6A-33D1A805D391}"/>
            </a:ext>
          </a:extLst>
        </xdr:cNvPr>
        <xdr:cNvCxnSpPr/>
      </xdr:nvCxnSpPr>
      <xdr:spPr>
        <a:xfrm flipH="1">
          <a:off x="4015154" y="2813538"/>
          <a:ext cx="304800" cy="5802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</xdr:row>
      <xdr:rowOff>90487</xdr:rowOff>
    </xdr:from>
    <xdr:to>
      <xdr:col>21</xdr:col>
      <xdr:colOff>9525</xdr:colOff>
      <xdr:row>15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366712</xdr:colOff>
      <xdr:row>18</xdr:row>
      <xdr:rowOff>185737</xdr:rowOff>
    </xdr:from>
    <xdr:to>
      <xdr:col>21</xdr:col>
      <xdr:colOff>19050</xdr:colOff>
      <xdr:row>33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34</xdr:row>
      <xdr:rowOff>176212</xdr:rowOff>
    </xdr:from>
    <xdr:to>
      <xdr:col>22</xdr:col>
      <xdr:colOff>95250</xdr:colOff>
      <xdr:row>49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11975</xdr:colOff>
      <xdr:row>15</xdr:row>
      <xdr:rowOff>31478</xdr:rowOff>
    </xdr:from>
    <xdr:to>
      <xdr:col>12</xdr:col>
      <xdr:colOff>464276</xdr:colOff>
      <xdr:row>17</xdr:row>
      <xdr:rowOff>104</xdr:rowOff>
    </xdr:to>
    <xdr:pic>
      <xdr:nvPicPr>
        <xdr:cNvPr id="4" name="图片 4">
          <a:extLst>
            <a:ext uri="{FF2B5EF4-FFF2-40B4-BE49-F238E27FC236}">
              <a16:creationId xmlns:a16="http://schemas.microsoft.com/office/drawing/2014/main" xmlns="" id="{93DF0539-810B-4FB2-B60C-27E0006E5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8225" y="2970621"/>
          <a:ext cx="3513908" cy="349626"/>
        </a:xfrm>
        <a:prstGeom prst="rect">
          <a:avLst/>
        </a:prstGeom>
      </xdr:spPr>
    </xdr:pic>
    <xdr:clientData/>
  </xdr:twoCellAnchor>
  <xdr:twoCellAnchor>
    <xdr:from>
      <xdr:col>6</xdr:col>
      <xdr:colOff>357554</xdr:colOff>
      <xdr:row>15</xdr:row>
      <xdr:rowOff>41030</xdr:rowOff>
    </xdr:from>
    <xdr:to>
      <xdr:col>7</xdr:col>
      <xdr:colOff>52754</xdr:colOff>
      <xdr:row>18</xdr:row>
      <xdr:rowOff>93785</xdr:rowOff>
    </xdr:to>
    <xdr:cxnSp macro="">
      <xdr:nvCxnSpPr>
        <xdr:cNvPr id="5" name="直接箭头连接符 6">
          <a:extLst>
            <a:ext uri="{FF2B5EF4-FFF2-40B4-BE49-F238E27FC236}">
              <a16:creationId xmlns:a16="http://schemas.microsoft.com/office/drawing/2014/main" xmlns="" id="{97B1385A-A8DF-4C95-BB6A-33D1A805D391}"/>
            </a:ext>
          </a:extLst>
        </xdr:cNvPr>
        <xdr:cNvCxnSpPr/>
      </xdr:nvCxnSpPr>
      <xdr:spPr>
        <a:xfrm flipH="1">
          <a:off x="4015154" y="2974730"/>
          <a:ext cx="304800" cy="6242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344836</xdr:colOff>
      <xdr:row>17</xdr:row>
      <xdr:rowOff>53075</xdr:rowOff>
    </xdr:from>
    <xdr:to>
      <xdr:col>21</xdr:col>
      <xdr:colOff>87100</xdr:colOff>
      <xdr:row>30</xdr:row>
      <xdr:rowOff>129275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444305</xdr:colOff>
      <xdr:row>17</xdr:row>
      <xdr:rowOff>47108</xdr:rowOff>
    </xdr:from>
    <xdr:to>
      <xdr:col>29</xdr:col>
      <xdr:colOff>169179</xdr:colOff>
      <xdr:row>30</xdr:row>
      <xdr:rowOff>123308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519111</xdr:colOff>
      <xdr:row>1</xdr:row>
      <xdr:rowOff>0</xdr:rowOff>
    </xdr:from>
    <xdr:to>
      <xdr:col>25</xdr:col>
      <xdr:colOff>536864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471486</xdr:colOff>
      <xdr:row>23</xdr:row>
      <xdr:rowOff>103909</xdr:rowOff>
    </xdr:from>
    <xdr:to>
      <xdr:col>25</xdr:col>
      <xdr:colOff>502227</xdr:colOff>
      <xdr:row>45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564696</xdr:colOff>
      <xdr:row>48</xdr:row>
      <xdr:rowOff>118381</xdr:rowOff>
    </xdr:from>
    <xdr:to>
      <xdr:col>25</xdr:col>
      <xdr:colOff>472965</xdr:colOff>
      <xdr:row>67</xdr:row>
      <xdr:rowOff>81643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zoomScale="85" zoomScaleNormal="85" workbookViewId="0">
      <selection activeCell="I22" sqref="I22"/>
    </sheetView>
  </sheetViews>
  <sheetFormatPr defaultRowHeight="15"/>
  <cols>
    <col min="4" max="4" width="34.85546875" bestFit="1" customWidth="1"/>
    <col min="8" max="8" width="26.85546875" bestFit="1" customWidth="1"/>
    <col min="9" max="9" width="42.28515625" bestFit="1" customWidth="1"/>
    <col min="11" max="11" width="26.140625" bestFit="1" customWidth="1"/>
    <col min="12" max="12" width="22" bestFit="1" customWidth="1"/>
  </cols>
  <sheetData>
    <row r="1" spans="2:12" ht="15.75" thickBot="1">
      <c r="B1" s="24" t="s">
        <v>84</v>
      </c>
      <c r="H1" s="24" t="s">
        <v>85</v>
      </c>
      <c r="K1" s="24" t="s">
        <v>86</v>
      </c>
    </row>
    <row r="2" spans="2:12">
      <c r="B2" s="26" t="s">
        <v>54</v>
      </c>
      <c r="C2" s="34">
        <v>144.64099999999999</v>
      </c>
      <c r="D2" s="27" t="s">
        <v>55</v>
      </c>
      <c r="H2" s="26" t="s">
        <v>57</v>
      </c>
      <c r="I2" s="27" t="s">
        <v>58</v>
      </c>
      <c r="K2" s="26" t="s">
        <v>68</v>
      </c>
      <c r="L2" s="27" t="s">
        <v>69</v>
      </c>
    </row>
    <row r="3" spans="2:12">
      <c r="B3" s="28"/>
      <c r="C3" s="25"/>
      <c r="D3" s="29" t="s">
        <v>44</v>
      </c>
      <c r="H3" s="28" t="s">
        <v>59</v>
      </c>
      <c r="I3" s="29" t="s">
        <v>60</v>
      </c>
      <c r="K3" s="28">
        <v>1</v>
      </c>
      <c r="L3" s="29" t="s">
        <v>70</v>
      </c>
    </row>
    <row r="4" spans="2:12">
      <c r="B4" s="28"/>
      <c r="C4" s="25"/>
      <c r="D4" s="29" t="s">
        <v>45</v>
      </c>
      <c r="H4" s="30" t="s">
        <v>61</v>
      </c>
      <c r="I4" s="31" t="s">
        <v>62</v>
      </c>
      <c r="K4" s="28">
        <v>2</v>
      </c>
      <c r="L4" s="29" t="s">
        <v>71</v>
      </c>
    </row>
    <row r="5" spans="2:12">
      <c r="B5" s="28"/>
      <c r="C5" s="25"/>
      <c r="D5" s="35" t="s">
        <v>46</v>
      </c>
      <c r="H5" s="28" t="s">
        <v>63</v>
      </c>
      <c r="I5" s="29" t="s">
        <v>64</v>
      </c>
      <c r="K5" s="28">
        <v>3</v>
      </c>
      <c r="L5" s="29" t="s">
        <v>72</v>
      </c>
    </row>
    <row r="6" spans="2:12" ht="37.5" customHeight="1">
      <c r="B6" s="28" t="s">
        <v>47</v>
      </c>
      <c r="C6" s="25">
        <v>145.68100000000001</v>
      </c>
      <c r="D6" s="29" t="s">
        <v>48</v>
      </c>
      <c r="H6" s="28" t="s">
        <v>65</v>
      </c>
      <c r="I6" s="29" t="s">
        <v>66</v>
      </c>
      <c r="K6" s="28">
        <v>4</v>
      </c>
      <c r="L6" s="29" t="s">
        <v>73</v>
      </c>
    </row>
    <row r="7" spans="2:12">
      <c r="B7" s="28"/>
      <c r="C7" s="25"/>
      <c r="D7" s="29" t="s">
        <v>45</v>
      </c>
      <c r="H7" s="28"/>
      <c r="I7" s="42" t="s">
        <v>87</v>
      </c>
      <c r="K7" s="28">
        <v>5</v>
      </c>
      <c r="L7" s="29" t="s">
        <v>74</v>
      </c>
    </row>
    <row r="8" spans="2:12" ht="15.75" thickBot="1">
      <c r="B8" s="28"/>
      <c r="C8" s="25"/>
      <c r="D8" s="35" t="s">
        <v>46</v>
      </c>
      <c r="H8" s="32"/>
      <c r="I8" s="33" t="s">
        <v>67</v>
      </c>
      <c r="K8" s="28">
        <v>6</v>
      </c>
      <c r="L8" s="29" t="s">
        <v>75</v>
      </c>
    </row>
    <row r="9" spans="2:12">
      <c r="B9" s="28" t="s">
        <v>49</v>
      </c>
      <c r="C9" s="25">
        <v>143.346</v>
      </c>
      <c r="D9" s="29" t="s">
        <v>45</v>
      </c>
      <c r="K9" s="28">
        <v>7</v>
      </c>
      <c r="L9" s="29" t="s">
        <v>76</v>
      </c>
    </row>
    <row r="10" spans="2:12">
      <c r="B10" s="28"/>
      <c r="C10" s="25"/>
      <c r="D10" s="35" t="s">
        <v>50</v>
      </c>
      <c r="K10" s="28">
        <v>8</v>
      </c>
      <c r="L10" s="29" t="s">
        <v>77</v>
      </c>
    </row>
    <row r="11" spans="2:12">
      <c r="B11" s="28" t="s">
        <v>51</v>
      </c>
      <c r="C11" s="25">
        <v>146.82300000000001</v>
      </c>
      <c r="D11" s="29" t="s">
        <v>52</v>
      </c>
      <c r="K11" s="28">
        <v>9</v>
      </c>
      <c r="L11" s="29" t="s">
        <v>78</v>
      </c>
    </row>
    <row r="12" spans="2:12">
      <c r="B12" s="28"/>
      <c r="C12" s="25"/>
      <c r="D12" s="29" t="s">
        <v>45</v>
      </c>
      <c r="K12" s="38">
        <v>10</v>
      </c>
      <c r="L12" s="39" t="s">
        <v>79</v>
      </c>
    </row>
    <row r="13" spans="2:12" ht="15.75" thickBot="1">
      <c r="B13" s="32"/>
      <c r="C13" s="36"/>
      <c r="D13" s="37" t="s">
        <v>53</v>
      </c>
      <c r="K13" s="38">
        <v>10</v>
      </c>
      <c r="L13" s="39" t="s">
        <v>80</v>
      </c>
    </row>
    <row r="14" spans="2:12">
      <c r="K14" s="38">
        <v>10</v>
      </c>
      <c r="L14" s="39" t="s">
        <v>81</v>
      </c>
    </row>
    <row r="15" spans="2:12">
      <c r="K15" s="38">
        <v>10</v>
      </c>
      <c r="L15" s="39" t="s">
        <v>82</v>
      </c>
    </row>
    <row r="16" spans="2:12" ht="15.75" thickBot="1">
      <c r="K16" s="40">
        <v>10</v>
      </c>
      <c r="L16" s="41" t="s">
        <v>83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topLeftCell="A4" zoomScale="55" zoomScaleNormal="55" workbookViewId="0">
      <selection activeCell="E177" sqref="E177:E228"/>
    </sheetView>
  </sheetViews>
  <sheetFormatPr defaultRowHeight="15"/>
  <sheetData>
    <row r="1" spans="1:9">
      <c r="A1" t="s">
        <v>34</v>
      </c>
      <c r="B1" t="s">
        <v>40</v>
      </c>
      <c r="C1" t="s">
        <v>35</v>
      </c>
      <c r="D1" t="s">
        <v>36</v>
      </c>
      <c r="E1" t="s">
        <v>37</v>
      </c>
      <c r="F1" t="s">
        <v>39</v>
      </c>
      <c r="G1" t="s">
        <v>38</v>
      </c>
      <c r="H1" t="s">
        <v>56</v>
      </c>
      <c r="I1" t="s">
        <v>42</v>
      </c>
    </row>
    <row r="2" spans="1:9">
      <c r="A2">
        <v>139</v>
      </c>
      <c r="B2" s="23">
        <v>0</v>
      </c>
      <c r="C2">
        <v>10</v>
      </c>
      <c r="D2">
        <v>0</v>
      </c>
      <c r="E2">
        <v>68.400000000000006</v>
      </c>
      <c r="F2">
        <v>5.3333333333333304</v>
      </c>
      <c r="G2">
        <v>30.4</v>
      </c>
      <c r="H2">
        <v>31</v>
      </c>
      <c r="I2">
        <f>F2-H2</f>
        <v>-25.666666666666671</v>
      </c>
    </row>
    <row r="3" spans="1:9">
      <c r="A3">
        <v>139</v>
      </c>
      <c r="B3" s="23">
        <v>3.472222222222222E-3</v>
      </c>
      <c r="C3">
        <v>10</v>
      </c>
      <c r="D3">
        <v>5</v>
      </c>
      <c r="E3">
        <v>69.2</v>
      </c>
      <c r="F3">
        <v>4.5433526011560597</v>
      </c>
      <c r="G3">
        <v>26.2</v>
      </c>
      <c r="H3">
        <v>31</v>
      </c>
      <c r="I3">
        <f t="shared" ref="I3:I66" si="0">F3-H3</f>
        <v>-26.456647398843941</v>
      </c>
    </row>
    <row r="4" spans="1:9">
      <c r="A4">
        <v>139</v>
      </c>
      <c r="B4" s="23">
        <v>6.9444444444444397E-3</v>
      </c>
      <c r="C4">
        <v>10</v>
      </c>
      <c r="D4">
        <v>10</v>
      </c>
      <c r="E4">
        <v>68.2</v>
      </c>
      <c r="F4">
        <v>5.8416422287390004</v>
      </c>
      <c r="G4">
        <v>33.200000000000003</v>
      </c>
      <c r="H4">
        <v>31</v>
      </c>
      <c r="I4">
        <f t="shared" si="0"/>
        <v>-25.158357771260999</v>
      </c>
    </row>
    <row r="5" spans="1:9">
      <c r="A5">
        <v>139</v>
      </c>
      <c r="B5" s="23">
        <v>1.0416666666666701E-2</v>
      </c>
      <c r="C5">
        <v>10</v>
      </c>
      <c r="D5">
        <v>15</v>
      </c>
      <c r="E5">
        <v>68</v>
      </c>
      <c r="F5">
        <v>4.8352941176470496</v>
      </c>
      <c r="G5">
        <v>27.4</v>
      </c>
      <c r="H5">
        <v>31</v>
      </c>
      <c r="I5">
        <f t="shared" si="0"/>
        <v>-26.164705882352951</v>
      </c>
    </row>
    <row r="6" spans="1:9">
      <c r="A6">
        <v>139</v>
      </c>
      <c r="B6" s="23">
        <v>1.38888888888889E-2</v>
      </c>
      <c r="C6">
        <v>10</v>
      </c>
      <c r="D6">
        <v>20</v>
      </c>
      <c r="E6">
        <v>69.8</v>
      </c>
      <c r="F6">
        <v>4.4355300859598801</v>
      </c>
      <c r="G6">
        <v>25.8</v>
      </c>
      <c r="H6">
        <v>31</v>
      </c>
      <c r="I6">
        <f t="shared" si="0"/>
        <v>-26.564469914040121</v>
      </c>
    </row>
    <row r="7" spans="1:9">
      <c r="A7">
        <v>139</v>
      </c>
      <c r="B7" s="23">
        <v>1.7361111111111101E-2</v>
      </c>
      <c r="C7">
        <v>10</v>
      </c>
      <c r="D7">
        <v>25</v>
      </c>
      <c r="E7">
        <v>68.2</v>
      </c>
      <c r="F7">
        <v>4.7155425219941298</v>
      </c>
      <c r="G7">
        <v>26.8</v>
      </c>
      <c r="H7">
        <v>31</v>
      </c>
      <c r="I7">
        <f t="shared" si="0"/>
        <v>-26.284457478005869</v>
      </c>
    </row>
    <row r="8" spans="1:9">
      <c r="A8">
        <v>139</v>
      </c>
      <c r="B8" s="23">
        <v>2.0833333333333301E-2</v>
      </c>
      <c r="C8">
        <v>10</v>
      </c>
      <c r="D8">
        <v>30</v>
      </c>
      <c r="E8">
        <v>68</v>
      </c>
      <c r="F8">
        <v>4.4470588235294102</v>
      </c>
      <c r="G8">
        <v>25.2</v>
      </c>
      <c r="H8">
        <v>31</v>
      </c>
      <c r="I8">
        <f t="shared" si="0"/>
        <v>-26.55294117647059</v>
      </c>
    </row>
    <row r="9" spans="1:9">
      <c r="A9">
        <v>139</v>
      </c>
      <c r="B9" s="23">
        <v>2.4305555555555601E-2</v>
      </c>
      <c r="C9">
        <v>10</v>
      </c>
      <c r="D9">
        <v>35</v>
      </c>
      <c r="E9">
        <v>67.400000000000006</v>
      </c>
      <c r="F9">
        <v>3.66765578635014</v>
      </c>
      <c r="G9">
        <v>20.6</v>
      </c>
      <c r="H9">
        <v>31</v>
      </c>
      <c r="I9">
        <f t="shared" si="0"/>
        <v>-27.332344213649861</v>
      </c>
    </row>
    <row r="10" spans="1:9">
      <c r="A10">
        <v>139</v>
      </c>
      <c r="B10" s="23">
        <v>2.7777777777777801E-2</v>
      </c>
      <c r="C10">
        <v>10</v>
      </c>
      <c r="D10">
        <v>40</v>
      </c>
      <c r="E10">
        <v>69.400000000000006</v>
      </c>
      <c r="F10">
        <v>5.4639769452449496</v>
      </c>
      <c r="G10">
        <v>31.6</v>
      </c>
      <c r="H10">
        <v>31</v>
      </c>
      <c r="I10">
        <f t="shared" si="0"/>
        <v>-25.536023054755049</v>
      </c>
    </row>
    <row r="11" spans="1:9">
      <c r="A11">
        <v>139</v>
      </c>
      <c r="B11" s="23">
        <v>3.125E-2</v>
      </c>
      <c r="C11">
        <v>10</v>
      </c>
      <c r="D11">
        <v>45</v>
      </c>
      <c r="E11">
        <v>68.8</v>
      </c>
      <c r="F11">
        <v>4.6744186046511604</v>
      </c>
      <c r="G11">
        <v>26.8</v>
      </c>
      <c r="H11">
        <v>31</v>
      </c>
      <c r="I11">
        <f t="shared" si="0"/>
        <v>-26.325581395348841</v>
      </c>
    </row>
    <row r="12" spans="1:9">
      <c r="A12">
        <v>139</v>
      </c>
      <c r="B12" s="23">
        <v>3.4722222222222203E-2</v>
      </c>
      <c r="C12">
        <v>10</v>
      </c>
      <c r="D12">
        <v>50</v>
      </c>
      <c r="E12">
        <v>67.2</v>
      </c>
      <c r="F12">
        <v>3.6071428571428501</v>
      </c>
      <c r="G12">
        <v>20.2</v>
      </c>
      <c r="H12">
        <v>31</v>
      </c>
      <c r="I12">
        <f t="shared" si="0"/>
        <v>-27.392857142857149</v>
      </c>
    </row>
    <row r="13" spans="1:9">
      <c r="A13">
        <v>139</v>
      </c>
      <c r="B13" s="23">
        <v>3.8194444444444399E-2</v>
      </c>
      <c r="C13">
        <v>10</v>
      </c>
      <c r="D13">
        <v>55</v>
      </c>
      <c r="E13">
        <v>68.599999999999994</v>
      </c>
      <c r="F13">
        <v>3.5335276967930001</v>
      </c>
      <c r="G13">
        <v>20.2</v>
      </c>
      <c r="H13">
        <v>31</v>
      </c>
      <c r="I13">
        <f t="shared" si="0"/>
        <v>-27.466472303206999</v>
      </c>
    </row>
    <row r="14" spans="1:9">
      <c r="A14">
        <v>139</v>
      </c>
      <c r="B14" s="23">
        <v>4.1666666666666699E-2</v>
      </c>
      <c r="C14">
        <v>10</v>
      </c>
      <c r="D14">
        <v>60</v>
      </c>
      <c r="E14">
        <v>69.2</v>
      </c>
      <c r="F14">
        <v>3.7456647398843899</v>
      </c>
      <c r="G14">
        <v>21.6</v>
      </c>
      <c r="H14">
        <v>31</v>
      </c>
      <c r="I14">
        <f t="shared" si="0"/>
        <v>-27.25433526011561</v>
      </c>
    </row>
    <row r="15" spans="1:9">
      <c r="A15">
        <v>139</v>
      </c>
      <c r="B15" s="23">
        <v>4.5138888888888902E-2</v>
      </c>
      <c r="C15">
        <v>10</v>
      </c>
      <c r="D15">
        <v>65</v>
      </c>
      <c r="E15">
        <v>68</v>
      </c>
      <c r="F15">
        <v>3.6705882352941099</v>
      </c>
      <c r="G15">
        <v>20.8</v>
      </c>
      <c r="H15">
        <v>31</v>
      </c>
      <c r="I15">
        <f t="shared" si="0"/>
        <v>-27.329411764705888</v>
      </c>
    </row>
    <row r="16" spans="1:9">
      <c r="A16">
        <v>139</v>
      </c>
      <c r="B16" s="23">
        <v>4.8611111111111098E-2</v>
      </c>
      <c r="C16">
        <v>10</v>
      </c>
      <c r="D16">
        <v>70</v>
      </c>
      <c r="E16">
        <v>68.599999999999994</v>
      </c>
      <c r="F16">
        <v>3.5685131195335198</v>
      </c>
      <c r="G16">
        <v>20.399999999999999</v>
      </c>
      <c r="H16">
        <v>31</v>
      </c>
      <c r="I16">
        <f t="shared" si="0"/>
        <v>-27.43148688046648</v>
      </c>
    </row>
    <row r="17" spans="1:9">
      <c r="A17">
        <v>139</v>
      </c>
      <c r="B17" s="23">
        <v>5.2083333333333301E-2</v>
      </c>
      <c r="C17">
        <v>10</v>
      </c>
      <c r="D17">
        <v>75</v>
      </c>
      <c r="E17">
        <v>66.2</v>
      </c>
      <c r="F17">
        <v>3.26283987915407</v>
      </c>
      <c r="G17">
        <v>18</v>
      </c>
      <c r="H17">
        <v>31</v>
      </c>
      <c r="I17">
        <f t="shared" si="0"/>
        <v>-27.737160120845928</v>
      </c>
    </row>
    <row r="18" spans="1:9">
      <c r="A18">
        <v>139</v>
      </c>
      <c r="B18" s="23">
        <v>5.5555555555555601E-2</v>
      </c>
      <c r="C18">
        <v>10</v>
      </c>
      <c r="D18">
        <v>80</v>
      </c>
      <c r="E18">
        <v>65.2</v>
      </c>
      <c r="F18">
        <v>4.3067484662576598</v>
      </c>
      <c r="G18">
        <v>23.4</v>
      </c>
      <c r="H18">
        <v>31</v>
      </c>
      <c r="I18">
        <f t="shared" si="0"/>
        <v>-26.693251533742341</v>
      </c>
    </row>
    <row r="19" spans="1:9">
      <c r="A19">
        <v>139</v>
      </c>
      <c r="B19" s="23">
        <v>5.9027777777777797E-2</v>
      </c>
      <c r="C19">
        <v>10</v>
      </c>
      <c r="D19">
        <v>85</v>
      </c>
      <c r="E19">
        <v>68.8</v>
      </c>
      <c r="F19">
        <v>2.4767441860465098</v>
      </c>
      <c r="G19">
        <v>14.2</v>
      </c>
      <c r="H19">
        <v>31</v>
      </c>
      <c r="I19">
        <f t="shared" si="0"/>
        <v>-28.52325581395349</v>
      </c>
    </row>
    <row r="20" spans="1:9">
      <c r="A20">
        <v>139</v>
      </c>
      <c r="B20" s="23">
        <v>6.25E-2</v>
      </c>
      <c r="C20">
        <v>10</v>
      </c>
      <c r="D20">
        <v>90</v>
      </c>
      <c r="E20">
        <v>68.599999999999994</v>
      </c>
      <c r="F20">
        <v>3.0787172011661799</v>
      </c>
      <c r="G20">
        <v>17.600000000000001</v>
      </c>
      <c r="H20">
        <v>31</v>
      </c>
      <c r="I20">
        <f t="shared" si="0"/>
        <v>-27.921282798833822</v>
      </c>
    </row>
    <row r="21" spans="1:9">
      <c r="A21">
        <v>139</v>
      </c>
      <c r="B21" s="23">
        <v>6.5972222222222196E-2</v>
      </c>
      <c r="C21">
        <v>10</v>
      </c>
      <c r="D21">
        <v>95</v>
      </c>
      <c r="E21">
        <v>68.599999999999994</v>
      </c>
      <c r="F21">
        <v>3.0437317784256499</v>
      </c>
      <c r="G21">
        <v>17.399999999999999</v>
      </c>
      <c r="H21">
        <v>31</v>
      </c>
      <c r="I21">
        <f t="shared" si="0"/>
        <v>-27.956268221574351</v>
      </c>
    </row>
    <row r="22" spans="1:9">
      <c r="A22">
        <v>139</v>
      </c>
      <c r="B22" s="23">
        <v>6.9444444444444406E-2</v>
      </c>
      <c r="C22">
        <v>10</v>
      </c>
      <c r="D22">
        <v>100</v>
      </c>
      <c r="E22">
        <v>66.8</v>
      </c>
      <c r="F22">
        <v>2.9820359281437101</v>
      </c>
      <c r="G22">
        <v>16.600000000000001</v>
      </c>
      <c r="H22">
        <v>31</v>
      </c>
      <c r="I22">
        <f t="shared" si="0"/>
        <v>-28.017964071856291</v>
      </c>
    </row>
    <row r="23" spans="1:9">
      <c r="A23">
        <v>139</v>
      </c>
      <c r="B23" s="23">
        <v>7.2916666666666699E-2</v>
      </c>
      <c r="C23">
        <v>10</v>
      </c>
      <c r="D23">
        <v>105</v>
      </c>
      <c r="E23">
        <v>68.2</v>
      </c>
      <c r="F23">
        <v>3.2375366568914901</v>
      </c>
      <c r="G23">
        <v>18.399999999999999</v>
      </c>
      <c r="H23">
        <v>31</v>
      </c>
      <c r="I23">
        <f t="shared" si="0"/>
        <v>-27.762463343108511</v>
      </c>
    </row>
    <row r="24" spans="1:9">
      <c r="A24">
        <v>139</v>
      </c>
      <c r="B24" s="23">
        <v>7.6388888888888895E-2</v>
      </c>
      <c r="C24">
        <v>10</v>
      </c>
      <c r="D24">
        <v>110</v>
      </c>
      <c r="E24">
        <v>67.8</v>
      </c>
      <c r="F24">
        <v>2.51327433628318</v>
      </c>
      <c r="G24">
        <v>14.2</v>
      </c>
      <c r="H24">
        <v>31</v>
      </c>
      <c r="I24">
        <f t="shared" si="0"/>
        <v>-28.486725663716818</v>
      </c>
    </row>
    <row r="25" spans="1:9">
      <c r="A25">
        <v>139</v>
      </c>
      <c r="B25" s="23">
        <v>7.9861111111111105E-2</v>
      </c>
      <c r="C25">
        <v>10</v>
      </c>
      <c r="D25">
        <v>115</v>
      </c>
      <c r="E25">
        <v>68.400000000000006</v>
      </c>
      <c r="F25">
        <v>2.6666666666666599</v>
      </c>
      <c r="G25">
        <v>15.2</v>
      </c>
      <c r="H25">
        <v>31</v>
      </c>
      <c r="I25">
        <f t="shared" si="0"/>
        <v>-28.333333333333339</v>
      </c>
    </row>
    <row r="26" spans="1:9">
      <c r="A26">
        <v>139</v>
      </c>
      <c r="B26" s="23">
        <v>8.3333333333333301E-2</v>
      </c>
      <c r="C26">
        <v>10</v>
      </c>
      <c r="D26">
        <v>120</v>
      </c>
      <c r="E26">
        <v>70.2</v>
      </c>
      <c r="F26">
        <v>2.9059829059829001</v>
      </c>
      <c r="G26">
        <v>17</v>
      </c>
      <c r="H26">
        <v>31</v>
      </c>
      <c r="I26">
        <f t="shared" si="0"/>
        <v>-28.094017094017101</v>
      </c>
    </row>
    <row r="27" spans="1:9">
      <c r="A27">
        <v>139</v>
      </c>
      <c r="B27" s="23">
        <v>8.6805555555555594E-2</v>
      </c>
      <c r="C27">
        <v>10</v>
      </c>
      <c r="D27">
        <v>125</v>
      </c>
      <c r="E27">
        <v>68.8</v>
      </c>
      <c r="F27">
        <v>3</v>
      </c>
      <c r="G27">
        <v>17.2</v>
      </c>
      <c r="H27">
        <v>31</v>
      </c>
      <c r="I27">
        <f t="shared" si="0"/>
        <v>-28</v>
      </c>
    </row>
    <row r="28" spans="1:9">
      <c r="A28">
        <v>139</v>
      </c>
      <c r="B28" s="23">
        <v>9.0277777777777804E-2</v>
      </c>
      <c r="C28">
        <v>10</v>
      </c>
      <c r="D28">
        <v>130</v>
      </c>
      <c r="E28">
        <v>68.599999999999994</v>
      </c>
      <c r="F28">
        <v>2.9737609329446002</v>
      </c>
      <c r="G28">
        <v>17</v>
      </c>
      <c r="H28">
        <v>31</v>
      </c>
      <c r="I28">
        <f t="shared" si="0"/>
        <v>-28.0262390670554</v>
      </c>
    </row>
    <row r="29" spans="1:9">
      <c r="A29">
        <v>139</v>
      </c>
      <c r="B29" s="23">
        <v>9.375E-2</v>
      </c>
      <c r="C29">
        <v>10</v>
      </c>
      <c r="D29">
        <v>135</v>
      </c>
      <c r="E29">
        <v>67.8</v>
      </c>
      <c r="F29">
        <v>2.3716814159292001</v>
      </c>
      <c r="G29">
        <v>13.4</v>
      </c>
      <c r="H29">
        <v>31</v>
      </c>
      <c r="I29">
        <f t="shared" si="0"/>
        <v>-28.628318584070801</v>
      </c>
    </row>
    <row r="30" spans="1:9">
      <c r="A30">
        <v>139</v>
      </c>
      <c r="B30" s="23">
        <v>9.7222222222222196E-2</v>
      </c>
      <c r="C30">
        <v>10</v>
      </c>
      <c r="D30">
        <v>140</v>
      </c>
      <c r="E30">
        <v>67.8</v>
      </c>
      <c r="F30">
        <v>2.44247787610619</v>
      </c>
      <c r="G30">
        <v>13.8</v>
      </c>
      <c r="H30">
        <v>31</v>
      </c>
      <c r="I30">
        <f t="shared" si="0"/>
        <v>-28.557522123893811</v>
      </c>
    </row>
    <row r="31" spans="1:9">
      <c r="A31">
        <v>139</v>
      </c>
      <c r="B31" s="23">
        <v>0.100694444444444</v>
      </c>
      <c r="C31">
        <v>10</v>
      </c>
      <c r="D31">
        <v>145</v>
      </c>
      <c r="E31">
        <v>69.8</v>
      </c>
      <c r="F31">
        <v>2.20057306590257</v>
      </c>
      <c r="G31">
        <v>12.8</v>
      </c>
      <c r="H31">
        <v>31</v>
      </c>
      <c r="I31">
        <f t="shared" si="0"/>
        <v>-28.799426934097429</v>
      </c>
    </row>
    <row r="32" spans="1:9">
      <c r="A32">
        <v>139</v>
      </c>
      <c r="B32" s="23">
        <v>0.104166666666667</v>
      </c>
      <c r="C32">
        <v>10</v>
      </c>
      <c r="D32">
        <v>150</v>
      </c>
      <c r="E32">
        <v>68.599999999999994</v>
      </c>
      <c r="F32">
        <v>2.7988338192419802</v>
      </c>
      <c r="G32">
        <v>16</v>
      </c>
      <c r="H32">
        <v>31</v>
      </c>
      <c r="I32">
        <f t="shared" si="0"/>
        <v>-28.201166180758019</v>
      </c>
    </row>
    <row r="33" spans="1:9">
      <c r="A33">
        <v>139</v>
      </c>
      <c r="B33" s="23">
        <v>0.10763888888888901</v>
      </c>
      <c r="C33">
        <v>10</v>
      </c>
      <c r="D33">
        <v>155</v>
      </c>
      <c r="E33">
        <v>67.8</v>
      </c>
      <c r="F33">
        <v>3.4336283185840699</v>
      </c>
      <c r="G33">
        <v>19.399999999999999</v>
      </c>
      <c r="H33">
        <v>31</v>
      </c>
      <c r="I33">
        <f t="shared" si="0"/>
        <v>-27.56637168141593</v>
      </c>
    </row>
    <row r="34" spans="1:9">
      <c r="A34">
        <v>139</v>
      </c>
      <c r="B34" s="23">
        <v>0.11111111111111099</v>
      </c>
      <c r="C34">
        <v>10</v>
      </c>
      <c r="D34">
        <v>160</v>
      </c>
      <c r="E34">
        <v>69.8</v>
      </c>
      <c r="F34">
        <v>3.3352435530085902</v>
      </c>
      <c r="G34">
        <v>19.399999999999999</v>
      </c>
      <c r="H34">
        <v>31</v>
      </c>
      <c r="I34">
        <f t="shared" si="0"/>
        <v>-27.664756446991412</v>
      </c>
    </row>
    <row r="35" spans="1:9">
      <c r="A35">
        <v>139</v>
      </c>
      <c r="B35" s="23">
        <v>0.114583333333333</v>
      </c>
      <c r="C35">
        <v>10</v>
      </c>
      <c r="D35">
        <v>165</v>
      </c>
      <c r="E35">
        <v>69.2</v>
      </c>
      <c r="F35">
        <v>2.6705202312138701</v>
      </c>
      <c r="G35">
        <v>15.4</v>
      </c>
      <c r="H35">
        <v>31</v>
      </c>
      <c r="I35">
        <f t="shared" si="0"/>
        <v>-28.329479768786129</v>
      </c>
    </row>
    <row r="36" spans="1:9">
      <c r="A36">
        <v>139</v>
      </c>
      <c r="B36" s="23">
        <v>0.118055555555556</v>
      </c>
      <c r="C36">
        <v>10</v>
      </c>
      <c r="D36">
        <v>170</v>
      </c>
      <c r="E36">
        <v>70.400000000000006</v>
      </c>
      <c r="F36">
        <v>2.2159090909090899</v>
      </c>
      <c r="G36">
        <v>13</v>
      </c>
      <c r="H36">
        <v>31</v>
      </c>
      <c r="I36">
        <f t="shared" si="0"/>
        <v>-28.78409090909091</v>
      </c>
    </row>
    <row r="37" spans="1:9">
      <c r="A37">
        <v>139</v>
      </c>
      <c r="B37" s="23">
        <v>0.121527777777778</v>
      </c>
      <c r="C37">
        <v>10</v>
      </c>
      <c r="D37">
        <v>175</v>
      </c>
      <c r="E37">
        <v>67.2</v>
      </c>
      <c r="F37">
        <v>1.8928571428571399</v>
      </c>
      <c r="G37">
        <v>10.6</v>
      </c>
      <c r="H37">
        <v>31</v>
      </c>
      <c r="I37">
        <f t="shared" si="0"/>
        <v>-29.107142857142861</v>
      </c>
    </row>
    <row r="38" spans="1:9">
      <c r="A38">
        <v>139</v>
      </c>
      <c r="B38" s="23">
        <v>0.125</v>
      </c>
      <c r="C38">
        <v>10</v>
      </c>
      <c r="D38">
        <v>180</v>
      </c>
      <c r="E38">
        <v>68</v>
      </c>
      <c r="F38">
        <v>2.7882352941176398</v>
      </c>
      <c r="G38">
        <v>15.8</v>
      </c>
      <c r="H38">
        <v>31</v>
      </c>
      <c r="I38">
        <f t="shared" si="0"/>
        <v>-28.211764705882359</v>
      </c>
    </row>
    <row r="39" spans="1:9">
      <c r="A39">
        <v>139</v>
      </c>
      <c r="B39" s="23">
        <v>0.12847222222222199</v>
      </c>
      <c r="C39">
        <v>10</v>
      </c>
      <c r="D39">
        <v>185</v>
      </c>
      <c r="E39">
        <v>69.8</v>
      </c>
      <c r="F39">
        <v>2.2693409742120298</v>
      </c>
      <c r="G39">
        <v>13.2</v>
      </c>
      <c r="H39">
        <v>31</v>
      </c>
      <c r="I39">
        <f t="shared" si="0"/>
        <v>-28.730659025787972</v>
      </c>
    </row>
    <row r="40" spans="1:9">
      <c r="A40">
        <v>139</v>
      </c>
      <c r="B40" s="23">
        <v>0.131944444444444</v>
      </c>
      <c r="C40">
        <v>10</v>
      </c>
      <c r="D40">
        <v>190</v>
      </c>
      <c r="E40">
        <v>68.8</v>
      </c>
      <c r="F40">
        <v>2.7558139534883699</v>
      </c>
      <c r="G40">
        <v>15.8</v>
      </c>
      <c r="H40">
        <v>31</v>
      </c>
      <c r="I40">
        <f t="shared" si="0"/>
        <v>-28.244186046511629</v>
      </c>
    </row>
    <row r="41" spans="1:9">
      <c r="A41">
        <v>139</v>
      </c>
      <c r="B41" s="23">
        <v>0.13541666666666699</v>
      </c>
      <c r="C41">
        <v>10</v>
      </c>
      <c r="D41">
        <v>195</v>
      </c>
      <c r="E41">
        <v>67.400000000000006</v>
      </c>
      <c r="F41">
        <v>2.1364985163204699</v>
      </c>
      <c r="G41">
        <v>12</v>
      </c>
      <c r="H41">
        <v>31</v>
      </c>
      <c r="I41">
        <f t="shared" si="0"/>
        <v>-28.863501483679531</v>
      </c>
    </row>
    <row r="42" spans="1:9">
      <c r="A42">
        <v>139</v>
      </c>
      <c r="B42" s="23">
        <v>0.13888888888888901</v>
      </c>
      <c r="C42">
        <v>10</v>
      </c>
      <c r="D42">
        <v>200</v>
      </c>
      <c r="E42">
        <v>67.8</v>
      </c>
      <c r="F42">
        <v>2.3362831858407</v>
      </c>
      <c r="G42">
        <v>13.2</v>
      </c>
      <c r="H42">
        <v>31</v>
      </c>
      <c r="I42">
        <f t="shared" si="0"/>
        <v>-28.663716814159301</v>
      </c>
    </row>
    <row r="43" spans="1:9">
      <c r="A43">
        <v>139</v>
      </c>
      <c r="B43" s="23">
        <v>0.14236111111111099</v>
      </c>
      <c r="C43">
        <v>10</v>
      </c>
      <c r="D43">
        <v>205</v>
      </c>
      <c r="E43">
        <v>71.8</v>
      </c>
      <c r="F43">
        <v>2.5738161559888502</v>
      </c>
      <c r="G43">
        <v>15.4</v>
      </c>
      <c r="H43">
        <v>31</v>
      </c>
      <c r="I43">
        <f t="shared" si="0"/>
        <v>-28.426183844011149</v>
      </c>
    </row>
    <row r="44" spans="1:9">
      <c r="A44">
        <v>139</v>
      </c>
      <c r="B44" s="23">
        <v>0.14583333333333301</v>
      </c>
      <c r="C44">
        <v>10</v>
      </c>
      <c r="D44">
        <v>210</v>
      </c>
      <c r="E44">
        <v>69.8</v>
      </c>
      <c r="F44">
        <v>2.8194842406876699</v>
      </c>
      <c r="G44">
        <v>16.399999999999999</v>
      </c>
      <c r="H44">
        <v>31</v>
      </c>
      <c r="I44">
        <f t="shared" si="0"/>
        <v>-28.180515759312328</v>
      </c>
    </row>
    <row r="45" spans="1:9">
      <c r="A45">
        <v>139</v>
      </c>
      <c r="B45" s="23">
        <v>0.149305555555556</v>
      </c>
      <c r="C45">
        <v>10</v>
      </c>
      <c r="D45">
        <v>215</v>
      </c>
      <c r="E45">
        <v>68.599999999999994</v>
      </c>
      <c r="F45">
        <v>3.0787172011661799</v>
      </c>
      <c r="G45">
        <v>17.600000000000001</v>
      </c>
      <c r="H45">
        <v>31</v>
      </c>
      <c r="I45">
        <f t="shared" si="0"/>
        <v>-27.921282798833822</v>
      </c>
    </row>
    <row r="46" spans="1:9">
      <c r="A46">
        <v>139</v>
      </c>
      <c r="B46" s="23">
        <v>0.15277777777777801</v>
      </c>
      <c r="C46">
        <v>10</v>
      </c>
      <c r="D46">
        <v>220</v>
      </c>
      <c r="E46">
        <v>70.2</v>
      </c>
      <c r="F46">
        <v>3.2136752136752098</v>
      </c>
      <c r="G46">
        <v>18.8</v>
      </c>
      <c r="H46">
        <v>31</v>
      </c>
      <c r="I46">
        <f t="shared" si="0"/>
        <v>-27.786324786324791</v>
      </c>
    </row>
    <row r="47" spans="1:9">
      <c r="A47">
        <v>139</v>
      </c>
      <c r="B47" s="23">
        <v>0.15625</v>
      </c>
      <c r="C47">
        <v>10</v>
      </c>
      <c r="D47">
        <v>225</v>
      </c>
      <c r="E47">
        <v>71.599999999999994</v>
      </c>
      <c r="F47">
        <v>3.0502793296089301</v>
      </c>
      <c r="G47">
        <v>18.2</v>
      </c>
      <c r="H47">
        <v>31</v>
      </c>
      <c r="I47">
        <f t="shared" si="0"/>
        <v>-27.94972067039107</v>
      </c>
    </row>
    <row r="48" spans="1:9">
      <c r="A48">
        <v>139</v>
      </c>
      <c r="B48" s="23">
        <v>0.15972222222222199</v>
      </c>
      <c r="C48">
        <v>10</v>
      </c>
      <c r="D48">
        <v>230</v>
      </c>
      <c r="E48">
        <v>69.400000000000006</v>
      </c>
      <c r="F48">
        <v>3.0086455331412099</v>
      </c>
      <c r="G48">
        <v>17.399999999999999</v>
      </c>
      <c r="H48">
        <v>31</v>
      </c>
      <c r="I48">
        <f t="shared" si="0"/>
        <v>-27.991354466858791</v>
      </c>
    </row>
    <row r="49" spans="1:9">
      <c r="A49">
        <v>139</v>
      </c>
      <c r="B49" s="23">
        <v>0.163194444444444</v>
      </c>
      <c r="C49">
        <v>10</v>
      </c>
      <c r="D49">
        <v>235</v>
      </c>
      <c r="E49">
        <v>70</v>
      </c>
      <c r="F49">
        <v>2.7428571428571402</v>
      </c>
      <c r="G49">
        <v>16</v>
      </c>
      <c r="H49">
        <v>31</v>
      </c>
      <c r="I49">
        <f t="shared" si="0"/>
        <v>-28.25714285714286</v>
      </c>
    </row>
    <row r="50" spans="1:9">
      <c r="A50">
        <v>139</v>
      </c>
      <c r="B50" s="23">
        <v>0.16666666666666699</v>
      </c>
      <c r="C50">
        <v>10</v>
      </c>
      <c r="D50">
        <v>240</v>
      </c>
      <c r="E50">
        <v>68</v>
      </c>
      <c r="F50">
        <v>3.0352941176470498</v>
      </c>
      <c r="G50">
        <v>17.2</v>
      </c>
      <c r="H50">
        <v>31</v>
      </c>
      <c r="I50">
        <f t="shared" si="0"/>
        <v>-27.964705882352952</v>
      </c>
    </row>
    <row r="51" spans="1:9">
      <c r="A51">
        <v>139</v>
      </c>
      <c r="B51" s="23">
        <v>0.17013888888888901</v>
      </c>
      <c r="C51">
        <v>10</v>
      </c>
      <c r="D51">
        <v>245</v>
      </c>
      <c r="E51">
        <v>68.599999999999994</v>
      </c>
      <c r="F51">
        <v>3.1836734693877502</v>
      </c>
      <c r="G51">
        <v>18.2</v>
      </c>
      <c r="H51">
        <v>31</v>
      </c>
      <c r="I51">
        <f t="shared" si="0"/>
        <v>-27.816326530612251</v>
      </c>
    </row>
    <row r="52" spans="1:9">
      <c r="A52">
        <v>139</v>
      </c>
      <c r="B52" s="23">
        <v>0.17361111111111099</v>
      </c>
      <c r="C52">
        <v>10</v>
      </c>
      <c r="D52">
        <v>250</v>
      </c>
      <c r="E52">
        <v>69.2</v>
      </c>
      <c r="F52">
        <v>3.5722543352601099</v>
      </c>
      <c r="G52">
        <v>20.6</v>
      </c>
      <c r="H52">
        <v>31</v>
      </c>
      <c r="I52">
        <f t="shared" si="0"/>
        <v>-27.427745664739891</v>
      </c>
    </row>
    <row r="53" spans="1:9">
      <c r="A53">
        <v>139</v>
      </c>
      <c r="B53" s="23">
        <v>0.17708333333333301</v>
      </c>
      <c r="C53">
        <v>10</v>
      </c>
      <c r="D53">
        <v>255</v>
      </c>
      <c r="E53">
        <v>71</v>
      </c>
      <c r="F53">
        <v>3.6845070422535202</v>
      </c>
      <c r="G53">
        <v>21.8</v>
      </c>
      <c r="H53">
        <v>31</v>
      </c>
      <c r="I53">
        <f t="shared" si="0"/>
        <v>-27.315492957746478</v>
      </c>
    </row>
    <row r="54" spans="1:9">
      <c r="A54">
        <v>139</v>
      </c>
      <c r="B54" s="23">
        <v>0.180555555555556</v>
      </c>
      <c r="C54">
        <v>10</v>
      </c>
      <c r="D54">
        <v>260</v>
      </c>
      <c r="E54">
        <v>69.400000000000006</v>
      </c>
      <c r="F54">
        <v>4.5302593659942296</v>
      </c>
      <c r="G54">
        <v>26.2</v>
      </c>
      <c r="H54">
        <v>31</v>
      </c>
      <c r="I54">
        <f t="shared" si="0"/>
        <v>-26.46974063400577</v>
      </c>
    </row>
    <row r="55" spans="1:9">
      <c r="A55">
        <v>139</v>
      </c>
      <c r="B55" s="23">
        <v>0.18402777777777801</v>
      </c>
      <c r="C55">
        <v>10</v>
      </c>
      <c r="D55">
        <v>265</v>
      </c>
      <c r="E55">
        <v>69.2</v>
      </c>
      <c r="F55">
        <v>4.9248554913294704</v>
      </c>
      <c r="G55">
        <v>28.4</v>
      </c>
      <c r="H55">
        <v>31</v>
      </c>
      <c r="I55">
        <f t="shared" si="0"/>
        <v>-26.07514450867053</v>
      </c>
    </row>
    <row r="56" spans="1:9">
      <c r="A56">
        <v>139</v>
      </c>
      <c r="B56" s="23">
        <v>0.1875</v>
      </c>
      <c r="C56">
        <v>10</v>
      </c>
      <c r="D56">
        <v>270</v>
      </c>
      <c r="E56">
        <v>70.400000000000006</v>
      </c>
      <c r="F56">
        <v>5.6931818181818103</v>
      </c>
      <c r="G56">
        <v>33.4</v>
      </c>
      <c r="H56">
        <v>31</v>
      </c>
      <c r="I56">
        <f t="shared" si="0"/>
        <v>-25.306818181818191</v>
      </c>
    </row>
    <row r="57" spans="1:9">
      <c r="A57">
        <v>139</v>
      </c>
      <c r="B57" s="23">
        <v>0.19097222222222199</v>
      </c>
      <c r="C57">
        <v>10</v>
      </c>
      <c r="D57">
        <v>275</v>
      </c>
      <c r="E57">
        <v>70.400000000000006</v>
      </c>
      <c r="F57">
        <v>6.2727272727272698</v>
      </c>
      <c r="G57">
        <v>36.799999999999997</v>
      </c>
      <c r="H57">
        <v>31</v>
      </c>
      <c r="I57">
        <f t="shared" si="0"/>
        <v>-24.72727272727273</v>
      </c>
    </row>
    <row r="58" spans="1:9">
      <c r="A58">
        <v>139</v>
      </c>
      <c r="B58" s="23">
        <v>0.194444444444444</v>
      </c>
      <c r="C58">
        <v>10</v>
      </c>
      <c r="D58">
        <v>280</v>
      </c>
      <c r="E58">
        <v>69</v>
      </c>
      <c r="F58">
        <v>7.0956521739130398</v>
      </c>
      <c r="G58">
        <v>40.799999999999997</v>
      </c>
      <c r="H58">
        <v>31</v>
      </c>
      <c r="I58">
        <f t="shared" si="0"/>
        <v>-23.904347826086962</v>
      </c>
    </row>
    <row r="59" spans="1:9">
      <c r="A59">
        <v>139</v>
      </c>
      <c r="B59" s="23">
        <v>0.19791666666666699</v>
      </c>
      <c r="C59">
        <v>10</v>
      </c>
      <c r="D59">
        <v>285</v>
      </c>
      <c r="E59">
        <v>70.8</v>
      </c>
      <c r="F59">
        <v>7.0847457627118597</v>
      </c>
      <c r="G59">
        <v>41.8</v>
      </c>
      <c r="H59">
        <v>31</v>
      </c>
      <c r="I59">
        <f t="shared" si="0"/>
        <v>-23.915254237288138</v>
      </c>
    </row>
    <row r="60" spans="1:9">
      <c r="A60">
        <v>139</v>
      </c>
      <c r="B60" s="23">
        <v>0.20138888888888901</v>
      </c>
      <c r="C60">
        <v>10</v>
      </c>
      <c r="D60">
        <v>290</v>
      </c>
      <c r="E60">
        <v>70.599999999999994</v>
      </c>
      <c r="F60">
        <v>6.4589235127478704</v>
      </c>
      <c r="G60">
        <v>38</v>
      </c>
      <c r="H60">
        <v>31</v>
      </c>
      <c r="I60">
        <f t="shared" si="0"/>
        <v>-24.541076487252131</v>
      </c>
    </row>
    <row r="61" spans="1:9">
      <c r="A61">
        <v>139</v>
      </c>
      <c r="B61" s="23">
        <v>0.20486111111111099</v>
      </c>
      <c r="C61">
        <v>10</v>
      </c>
      <c r="D61">
        <v>295</v>
      </c>
      <c r="E61">
        <v>70.8</v>
      </c>
      <c r="F61">
        <v>6.4067796610169401</v>
      </c>
      <c r="G61">
        <v>37.799999999999997</v>
      </c>
      <c r="H61">
        <v>31</v>
      </c>
      <c r="I61">
        <f t="shared" si="0"/>
        <v>-24.593220338983059</v>
      </c>
    </row>
    <row r="62" spans="1:9">
      <c r="A62">
        <v>139</v>
      </c>
      <c r="B62" s="23">
        <v>0.20833333333333301</v>
      </c>
      <c r="C62">
        <v>10</v>
      </c>
      <c r="D62">
        <v>300</v>
      </c>
      <c r="E62">
        <v>71</v>
      </c>
      <c r="F62">
        <v>5.64507042253521</v>
      </c>
      <c r="G62">
        <v>33.4</v>
      </c>
      <c r="H62">
        <v>31</v>
      </c>
      <c r="I62">
        <f t="shared" si="0"/>
        <v>-25.354929577464791</v>
      </c>
    </row>
    <row r="63" spans="1:9">
      <c r="A63">
        <v>139</v>
      </c>
      <c r="B63" s="23">
        <v>0.211805555555556</v>
      </c>
      <c r="C63">
        <v>10</v>
      </c>
      <c r="D63">
        <v>305</v>
      </c>
      <c r="E63">
        <v>71.2</v>
      </c>
      <c r="F63">
        <v>7.3483146067415701</v>
      </c>
      <c r="G63">
        <v>43.6</v>
      </c>
      <c r="H63">
        <v>31</v>
      </c>
      <c r="I63">
        <f t="shared" si="0"/>
        <v>-23.651685393258429</v>
      </c>
    </row>
    <row r="64" spans="1:9">
      <c r="A64">
        <v>139</v>
      </c>
      <c r="B64" s="23">
        <v>0.21527777777777801</v>
      </c>
      <c r="C64">
        <v>10</v>
      </c>
      <c r="D64">
        <v>310</v>
      </c>
      <c r="E64">
        <v>69.8</v>
      </c>
      <c r="F64">
        <v>7.9083094555873901</v>
      </c>
      <c r="G64">
        <v>46</v>
      </c>
      <c r="H64">
        <v>31</v>
      </c>
      <c r="I64">
        <f t="shared" si="0"/>
        <v>-23.091690544412611</v>
      </c>
    </row>
    <row r="65" spans="1:9">
      <c r="A65">
        <v>139</v>
      </c>
      <c r="B65" s="23">
        <v>0.21875</v>
      </c>
      <c r="C65">
        <v>10</v>
      </c>
      <c r="D65">
        <v>315</v>
      </c>
      <c r="E65">
        <v>68.400000000000006</v>
      </c>
      <c r="F65">
        <v>8</v>
      </c>
      <c r="G65">
        <v>45.6</v>
      </c>
      <c r="H65">
        <v>31</v>
      </c>
      <c r="I65">
        <f t="shared" si="0"/>
        <v>-23</v>
      </c>
    </row>
    <row r="66" spans="1:9">
      <c r="A66">
        <v>139</v>
      </c>
      <c r="B66" s="23">
        <v>0.22222222222222199</v>
      </c>
      <c r="C66">
        <v>10</v>
      </c>
      <c r="D66">
        <v>320</v>
      </c>
      <c r="E66">
        <v>70</v>
      </c>
      <c r="F66">
        <v>9.36</v>
      </c>
      <c r="G66">
        <v>54.6</v>
      </c>
      <c r="H66">
        <v>31</v>
      </c>
      <c r="I66">
        <f t="shared" si="0"/>
        <v>-21.64</v>
      </c>
    </row>
    <row r="67" spans="1:9">
      <c r="A67">
        <v>139</v>
      </c>
      <c r="B67" s="23">
        <v>0.225694444444444</v>
      </c>
      <c r="C67">
        <v>10</v>
      </c>
      <c r="D67">
        <v>325</v>
      </c>
      <c r="E67">
        <v>70.400000000000006</v>
      </c>
      <c r="F67">
        <v>11.045454545454501</v>
      </c>
      <c r="G67">
        <v>64.8</v>
      </c>
      <c r="H67">
        <v>31</v>
      </c>
      <c r="I67">
        <f t="shared" ref="I67:I130" si="1">F67-H67</f>
        <v>-19.954545454545499</v>
      </c>
    </row>
    <row r="68" spans="1:9">
      <c r="A68">
        <v>139</v>
      </c>
      <c r="B68" s="23">
        <v>0.22916666666666699</v>
      </c>
      <c r="C68">
        <v>10</v>
      </c>
      <c r="D68">
        <v>330</v>
      </c>
      <c r="E68">
        <v>69.400000000000006</v>
      </c>
      <c r="F68">
        <v>11.0662824207492</v>
      </c>
      <c r="G68">
        <v>64</v>
      </c>
      <c r="H68">
        <v>31</v>
      </c>
      <c r="I68">
        <f t="shared" si="1"/>
        <v>-19.9337175792508</v>
      </c>
    </row>
    <row r="69" spans="1:9">
      <c r="A69">
        <v>139</v>
      </c>
      <c r="B69" s="23">
        <v>0.23263888888888901</v>
      </c>
      <c r="C69">
        <v>10</v>
      </c>
      <c r="D69">
        <v>335</v>
      </c>
      <c r="E69">
        <v>68.599999999999994</v>
      </c>
      <c r="F69">
        <v>11.0204081632653</v>
      </c>
      <c r="G69">
        <v>63</v>
      </c>
      <c r="H69">
        <v>31</v>
      </c>
      <c r="I69">
        <f t="shared" si="1"/>
        <v>-19.979591836734699</v>
      </c>
    </row>
    <row r="70" spans="1:9">
      <c r="A70">
        <v>139</v>
      </c>
      <c r="B70" s="23">
        <v>0.23611111111111099</v>
      </c>
      <c r="C70">
        <v>10</v>
      </c>
      <c r="D70">
        <v>340</v>
      </c>
      <c r="E70">
        <v>68.8</v>
      </c>
      <c r="F70">
        <v>17.1279069767441</v>
      </c>
      <c r="G70">
        <v>98.2</v>
      </c>
      <c r="H70">
        <v>31</v>
      </c>
      <c r="I70">
        <f t="shared" si="1"/>
        <v>-13.8720930232559</v>
      </c>
    </row>
    <row r="71" spans="1:9">
      <c r="A71">
        <v>139</v>
      </c>
      <c r="B71" s="23">
        <v>0.23958333333333301</v>
      </c>
      <c r="C71">
        <v>10</v>
      </c>
      <c r="D71">
        <v>345</v>
      </c>
      <c r="E71">
        <v>69.400000000000006</v>
      </c>
      <c r="F71">
        <v>16.1844380403458</v>
      </c>
      <c r="G71">
        <v>93.6</v>
      </c>
      <c r="H71">
        <v>31</v>
      </c>
      <c r="I71">
        <f t="shared" si="1"/>
        <v>-14.8155619596542</v>
      </c>
    </row>
    <row r="72" spans="1:9">
      <c r="A72">
        <v>139</v>
      </c>
      <c r="B72" s="23">
        <v>0.243055555555556</v>
      </c>
      <c r="C72">
        <v>10</v>
      </c>
      <c r="D72">
        <v>350</v>
      </c>
      <c r="E72">
        <v>69</v>
      </c>
      <c r="F72">
        <v>10.8869565217391</v>
      </c>
      <c r="G72">
        <v>62.6</v>
      </c>
      <c r="H72">
        <v>31</v>
      </c>
      <c r="I72">
        <f t="shared" si="1"/>
        <v>-20.113043478260899</v>
      </c>
    </row>
    <row r="73" spans="1:9">
      <c r="A73">
        <v>139</v>
      </c>
      <c r="B73" s="23">
        <v>0.24652777777777801</v>
      </c>
      <c r="C73">
        <v>10</v>
      </c>
      <c r="D73">
        <v>355</v>
      </c>
      <c r="E73">
        <v>67.8</v>
      </c>
      <c r="F73">
        <v>17.946902654867198</v>
      </c>
      <c r="G73">
        <v>101.4</v>
      </c>
      <c r="H73">
        <v>31</v>
      </c>
      <c r="I73">
        <f t="shared" si="1"/>
        <v>-13.053097345132802</v>
      </c>
    </row>
    <row r="74" spans="1:9">
      <c r="A74">
        <v>139</v>
      </c>
      <c r="B74" s="23">
        <v>0.25</v>
      </c>
      <c r="C74">
        <v>10</v>
      </c>
      <c r="D74">
        <v>360</v>
      </c>
      <c r="E74">
        <v>67</v>
      </c>
      <c r="F74">
        <v>15.6895522388059</v>
      </c>
      <c r="G74">
        <v>87.6</v>
      </c>
      <c r="H74">
        <v>31</v>
      </c>
      <c r="I74">
        <f t="shared" si="1"/>
        <v>-15.3104477611941</v>
      </c>
    </row>
    <row r="75" spans="1:9">
      <c r="A75">
        <v>139</v>
      </c>
      <c r="B75" s="23">
        <v>0.25347222222222199</v>
      </c>
      <c r="C75">
        <v>10</v>
      </c>
      <c r="D75">
        <v>365</v>
      </c>
      <c r="E75">
        <v>66.599999999999994</v>
      </c>
      <c r="F75">
        <v>18.306306306306301</v>
      </c>
      <c r="G75">
        <v>101.6</v>
      </c>
      <c r="H75">
        <v>31</v>
      </c>
      <c r="I75">
        <f t="shared" si="1"/>
        <v>-12.693693693693699</v>
      </c>
    </row>
    <row r="76" spans="1:9">
      <c r="A76">
        <v>139</v>
      </c>
      <c r="B76" s="23">
        <v>0.25694444444444398</v>
      </c>
      <c r="C76">
        <v>10</v>
      </c>
      <c r="D76">
        <v>370</v>
      </c>
      <c r="E76">
        <v>65</v>
      </c>
      <c r="F76">
        <v>19.347692307692299</v>
      </c>
      <c r="G76">
        <v>104.8</v>
      </c>
      <c r="H76">
        <v>31</v>
      </c>
      <c r="I76">
        <f t="shared" si="1"/>
        <v>-11.652307692307701</v>
      </c>
    </row>
    <row r="77" spans="1:9">
      <c r="A77">
        <v>139</v>
      </c>
      <c r="B77" s="23">
        <v>0.26041666666666702</v>
      </c>
      <c r="C77">
        <v>10</v>
      </c>
      <c r="D77">
        <v>375</v>
      </c>
      <c r="E77">
        <v>66.599999999999994</v>
      </c>
      <c r="F77">
        <v>20.756756756756701</v>
      </c>
      <c r="G77">
        <v>115.2</v>
      </c>
      <c r="H77">
        <v>31</v>
      </c>
      <c r="I77">
        <f t="shared" si="1"/>
        <v>-10.243243243243299</v>
      </c>
    </row>
    <row r="78" spans="1:9">
      <c r="A78">
        <v>139</v>
      </c>
      <c r="B78" s="23">
        <v>0.26388888888888901</v>
      </c>
      <c r="C78">
        <v>10</v>
      </c>
      <c r="D78">
        <v>380</v>
      </c>
      <c r="E78">
        <v>63.4</v>
      </c>
      <c r="F78">
        <v>23.962145110409999</v>
      </c>
      <c r="G78">
        <v>126.6</v>
      </c>
      <c r="H78">
        <v>31</v>
      </c>
      <c r="I78">
        <f t="shared" si="1"/>
        <v>-7.0378548895900011</v>
      </c>
    </row>
    <row r="79" spans="1:9">
      <c r="A79">
        <v>139</v>
      </c>
      <c r="B79" s="23">
        <v>0.26736111111111099</v>
      </c>
      <c r="C79">
        <v>10</v>
      </c>
      <c r="D79">
        <v>385</v>
      </c>
      <c r="E79">
        <v>62.6</v>
      </c>
      <c r="F79">
        <v>25.3418530351437</v>
      </c>
      <c r="G79">
        <v>132.19999999999999</v>
      </c>
      <c r="H79">
        <v>31</v>
      </c>
      <c r="I79">
        <f t="shared" si="1"/>
        <v>-5.6581469648563001</v>
      </c>
    </row>
    <row r="80" spans="1:9">
      <c r="A80">
        <v>139</v>
      </c>
      <c r="B80" s="23">
        <v>0.27083333333333298</v>
      </c>
      <c r="C80">
        <v>10</v>
      </c>
      <c r="D80">
        <v>390</v>
      </c>
      <c r="E80">
        <v>62</v>
      </c>
      <c r="F80">
        <v>26.129032258064498</v>
      </c>
      <c r="G80">
        <v>135</v>
      </c>
      <c r="H80">
        <v>31</v>
      </c>
      <c r="I80">
        <f t="shared" si="1"/>
        <v>-4.8709677419355017</v>
      </c>
    </row>
    <row r="81" spans="1:9">
      <c r="A81">
        <v>139</v>
      </c>
      <c r="B81" s="23">
        <v>0.27430555555555602</v>
      </c>
      <c r="C81">
        <v>10</v>
      </c>
      <c r="D81">
        <v>395</v>
      </c>
      <c r="E81">
        <v>59.2</v>
      </c>
      <c r="F81">
        <v>28.459459459459399</v>
      </c>
      <c r="G81">
        <v>140.4</v>
      </c>
      <c r="H81">
        <v>31</v>
      </c>
      <c r="I81">
        <f t="shared" si="1"/>
        <v>-2.5405405405406007</v>
      </c>
    </row>
    <row r="82" spans="1:9">
      <c r="A82">
        <v>139</v>
      </c>
      <c r="B82" s="23">
        <v>0.27777777777777801</v>
      </c>
      <c r="C82">
        <v>10</v>
      </c>
      <c r="D82">
        <v>400</v>
      </c>
      <c r="E82">
        <v>60</v>
      </c>
      <c r="F82">
        <v>27.88</v>
      </c>
      <c r="G82">
        <v>139.4</v>
      </c>
      <c r="H82">
        <v>31</v>
      </c>
      <c r="I82">
        <f t="shared" si="1"/>
        <v>-3.120000000000001</v>
      </c>
    </row>
    <row r="83" spans="1:9">
      <c r="A83">
        <v>139</v>
      </c>
      <c r="B83" s="23">
        <v>0.28125</v>
      </c>
      <c r="C83">
        <v>10</v>
      </c>
      <c r="D83">
        <v>405</v>
      </c>
      <c r="E83">
        <v>60.2</v>
      </c>
      <c r="F83">
        <v>25.8338870431893</v>
      </c>
      <c r="G83">
        <v>129.6</v>
      </c>
      <c r="H83">
        <v>31</v>
      </c>
      <c r="I83">
        <f t="shared" si="1"/>
        <v>-5.1661129568107</v>
      </c>
    </row>
    <row r="84" spans="1:9">
      <c r="A84">
        <v>139</v>
      </c>
      <c r="B84" s="23">
        <v>0.28472222222222199</v>
      </c>
      <c r="C84">
        <v>10</v>
      </c>
      <c r="D84">
        <v>410</v>
      </c>
      <c r="E84">
        <v>57.2</v>
      </c>
      <c r="F84">
        <v>27.3566433566433</v>
      </c>
      <c r="G84">
        <v>130.4</v>
      </c>
      <c r="H84">
        <v>31</v>
      </c>
      <c r="I84">
        <f t="shared" si="1"/>
        <v>-3.6433566433567002</v>
      </c>
    </row>
    <row r="85" spans="1:9">
      <c r="A85">
        <v>139</v>
      </c>
      <c r="B85" s="23">
        <v>0.28819444444444398</v>
      </c>
      <c r="C85">
        <v>10</v>
      </c>
      <c r="D85">
        <v>415</v>
      </c>
      <c r="E85">
        <v>56.6</v>
      </c>
      <c r="F85">
        <v>27.689045936395701</v>
      </c>
      <c r="G85">
        <v>130.6</v>
      </c>
      <c r="H85">
        <v>31</v>
      </c>
      <c r="I85">
        <f t="shared" si="1"/>
        <v>-3.3109540636042993</v>
      </c>
    </row>
    <row r="86" spans="1:9">
      <c r="A86">
        <v>139</v>
      </c>
      <c r="B86" s="23">
        <v>0.29166666666666702</v>
      </c>
      <c r="C86">
        <v>10</v>
      </c>
      <c r="D86">
        <v>420</v>
      </c>
      <c r="E86">
        <v>57.6</v>
      </c>
      <c r="F86">
        <v>24.2916666666666</v>
      </c>
      <c r="G86">
        <v>116.6</v>
      </c>
      <c r="H86">
        <v>31</v>
      </c>
      <c r="I86">
        <f t="shared" si="1"/>
        <v>-6.7083333333333997</v>
      </c>
    </row>
    <row r="87" spans="1:9">
      <c r="A87">
        <v>139</v>
      </c>
      <c r="B87" s="23">
        <v>0.29513888888888901</v>
      </c>
      <c r="C87">
        <v>10</v>
      </c>
      <c r="D87">
        <v>425</v>
      </c>
      <c r="E87">
        <v>57.4</v>
      </c>
      <c r="F87">
        <v>25.714285714285701</v>
      </c>
      <c r="G87">
        <v>123</v>
      </c>
      <c r="H87">
        <v>31</v>
      </c>
      <c r="I87">
        <f t="shared" si="1"/>
        <v>-5.2857142857142989</v>
      </c>
    </row>
    <row r="88" spans="1:9">
      <c r="A88">
        <v>139</v>
      </c>
      <c r="B88" s="23">
        <v>0.29861111111111099</v>
      </c>
      <c r="C88">
        <v>10</v>
      </c>
      <c r="D88">
        <v>430</v>
      </c>
      <c r="E88">
        <v>58</v>
      </c>
      <c r="F88">
        <v>25.779310344827501</v>
      </c>
      <c r="G88">
        <v>124.6</v>
      </c>
      <c r="H88">
        <v>31</v>
      </c>
      <c r="I88">
        <f t="shared" si="1"/>
        <v>-5.2206896551724995</v>
      </c>
    </row>
    <row r="89" spans="1:9">
      <c r="A89">
        <v>139</v>
      </c>
      <c r="B89" s="23">
        <v>0.30208333333333298</v>
      </c>
      <c r="C89">
        <v>10</v>
      </c>
      <c r="D89">
        <v>435</v>
      </c>
      <c r="E89">
        <v>59.6</v>
      </c>
      <c r="F89">
        <v>26.134228187919401</v>
      </c>
      <c r="G89">
        <v>129.80000000000001</v>
      </c>
      <c r="H89">
        <v>31</v>
      </c>
      <c r="I89">
        <f t="shared" si="1"/>
        <v>-4.8657718120805988</v>
      </c>
    </row>
    <row r="90" spans="1:9">
      <c r="A90">
        <v>139</v>
      </c>
      <c r="B90" s="23">
        <v>0.30555555555555602</v>
      </c>
      <c r="C90">
        <v>10</v>
      </c>
      <c r="D90">
        <v>440</v>
      </c>
      <c r="E90">
        <v>58.8</v>
      </c>
      <c r="F90">
        <v>26.979591836734599</v>
      </c>
      <c r="G90">
        <v>132.19999999999999</v>
      </c>
      <c r="H90">
        <v>31</v>
      </c>
      <c r="I90">
        <f t="shared" si="1"/>
        <v>-4.020408163265401</v>
      </c>
    </row>
    <row r="91" spans="1:9">
      <c r="A91">
        <v>139</v>
      </c>
      <c r="B91" s="23">
        <v>0.30902777777777801</v>
      </c>
      <c r="C91">
        <v>10</v>
      </c>
      <c r="D91">
        <v>445</v>
      </c>
      <c r="E91">
        <v>54.8</v>
      </c>
      <c r="F91">
        <v>28.1605839416058</v>
      </c>
      <c r="G91">
        <v>128.6</v>
      </c>
      <c r="H91">
        <v>31</v>
      </c>
      <c r="I91">
        <f t="shared" si="1"/>
        <v>-2.8394160583941996</v>
      </c>
    </row>
    <row r="92" spans="1:9">
      <c r="A92">
        <v>139</v>
      </c>
      <c r="B92" s="23">
        <v>0.3125</v>
      </c>
      <c r="C92">
        <v>10</v>
      </c>
      <c r="D92">
        <v>450</v>
      </c>
      <c r="E92">
        <v>56.8</v>
      </c>
      <c r="F92">
        <v>29.0704225352112</v>
      </c>
      <c r="G92">
        <v>137.6</v>
      </c>
      <c r="H92">
        <v>31</v>
      </c>
      <c r="I92">
        <f t="shared" si="1"/>
        <v>-1.9295774647887995</v>
      </c>
    </row>
    <row r="93" spans="1:9">
      <c r="A93">
        <v>139</v>
      </c>
      <c r="B93" s="23">
        <v>0.31597222222222199</v>
      </c>
      <c r="C93">
        <v>10</v>
      </c>
      <c r="D93">
        <v>455</v>
      </c>
      <c r="E93">
        <v>56.8</v>
      </c>
      <c r="F93">
        <v>29.154929577464699</v>
      </c>
      <c r="G93">
        <v>138</v>
      </c>
      <c r="H93">
        <v>31</v>
      </c>
      <c r="I93">
        <f t="shared" si="1"/>
        <v>-1.8450704225353007</v>
      </c>
    </row>
    <row r="94" spans="1:9">
      <c r="A94">
        <v>139</v>
      </c>
      <c r="B94" s="23">
        <v>0.31944444444444398</v>
      </c>
      <c r="C94">
        <v>10</v>
      </c>
      <c r="D94">
        <v>460</v>
      </c>
      <c r="E94">
        <v>54.2</v>
      </c>
      <c r="F94">
        <v>32.501845018450098</v>
      </c>
      <c r="G94">
        <v>146.80000000000001</v>
      </c>
      <c r="H94">
        <v>31</v>
      </c>
      <c r="I94">
        <f t="shared" si="1"/>
        <v>1.5018450184500978</v>
      </c>
    </row>
    <row r="95" spans="1:9">
      <c r="A95">
        <v>139</v>
      </c>
      <c r="B95" s="23">
        <v>0.32291666666666702</v>
      </c>
      <c r="C95">
        <v>10</v>
      </c>
      <c r="D95">
        <v>465</v>
      </c>
      <c r="E95">
        <v>56.4</v>
      </c>
      <c r="F95">
        <v>30.297872340425499</v>
      </c>
      <c r="G95">
        <v>142.4</v>
      </c>
      <c r="H95">
        <v>31</v>
      </c>
      <c r="I95">
        <f t="shared" si="1"/>
        <v>-0.70212765957450074</v>
      </c>
    </row>
    <row r="96" spans="1:9">
      <c r="A96">
        <v>139</v>
      </c>
      <c r="B96" s="23">
        <v>0.32638888888888901</v>
      </c>
      <c r="C96">
        <v>10</v>
      </c>
      <c r="D96">
        <v>470</v>
      </c>
      <c r="E96">
        <v>57.8</v>
      </c>
      <c r="F96">
        <v>30.269896193771601</v>
      </c>
      <c r="G96">
        <v>145.80000000000001</v>
      </c>
      <c r="H96">
        <v>31</v>
      </c>
      <c r="I96">
        <f t="shared" si="1"/>
        <v>-0.73010380622839932</v>
      </c>
    </row>
    <row r="97" spans="1:9">
      <c r="A97">
        <v>139</v>
      </c>
      <c r="B97" s="23">
        <v>0.32986111111111099</v>
      </c>
      <c r="C97">
        <v>10</v>
      </c>
      <c r="D97">
        <v>475</v>
      </c>
      <c r="E97">
        <v>55.6</v>
      </c>
      <c r="F97">
        <v>30.431654676258901</v>
      </c>
      <c r="G97">
        <v>141</v>
      </c>
      <c r="H97">
        <v>31</v>
      </c>
      <c r="I97">
        <f t="shared" si="1"/>
        <v>-0.5683453237410987</v>
      </c>
    </row>
    <row r="98" spans="1:9">
      <c r="A98">
        <v>139</v>
      </c>
      <c r="B98" s="23">
        <v>0.33333333333333298</v>
      </c>
      <c r="C98">
        <v>10</v>
      </c>
      <c r="D98">
        <v>480</v>
      </c>
      <c r="E98">
        <v>57.2</v>
      </c>
      <c r="F98">
        <v>28.321678321678299</v>
      </c>
      <c r="G98">
        <v>135</v>
      </c>
      <c r="H98">
        <v>31</v>
      </c>
      <c r="I98">
        <f t="shared" si="1"/>
        <v>-2.6783216783217014</v>
      </c>
    </row>
    <row r="99" spans="1:9">
      <c r="A99">
        <v>139</v>
      </c>
      <c r="B99" s="23">
        <v>0.33680555555555602</v>
      </c>
      <c r="C99">
        <v>10</v>
      </c>
      <c r="D99">
        <v>485</v>
      </c>
      <c r="E99">
        <v>56.6</v>
      </c>
      <c r="F99">
        <v>27.901060070671299</v>
      </c>
      <c r="G99">
        <v>131.6</v>
      </c>
      <c r="H99">
        <v>31</v>
      </c>
      <c r="I99">
        <f t="shared" si="1"/>
        <v>-3.0989399293287008</v>
      </c>
    </row>
    <row r="100" spans="1:9">
      <c r="A100">
        <v>139</v>
      </c>
      <c r="B100" s="23">
        <v>0.34027777777777801</v>
      </c>
      <c r="C100">
        <v>10</v>
      </c>
      <c r="D100">
        <v>490</v>
      </c>
      <c r="E100">
        <v>57</v>
      </c>
      <c r="F100">
        <v>27.410526315789401</v>
      </c>
      <c r="G100">
        <v>130.19999999999999</v>
      </c>
      <c r="H100">
        <v>31</v>
      </c>
      <c r="I100">
        <f t="shared" si="1"/>
        <v>-3.5894736842105992</v>
      </c>
    </row>
    <row r="101" spans="1:9">
      <c r="A101">
        <v>139</v>
      </c>
      <c r="B101" s="23">
        <v>0.34375</v>
      </c>
      <c r="C101">
        <v>10</v>
      </c>
      <c r="D101">
        <v>495</v>
      </c>
      <c r="E101">
        <v>55.6</v>
      </c>
      <c r="F101">
        <v>30.474820143884799</v>
      </c>
      <c r="G101">
        <v>141.19999999999999</v>
      </c>
      <c r="H101">
        <v>31</v>
      </c>
      <c r="I101">
        <f t="shared" si="1"/>
        <v>-0.52517985611520146</v>
      </c>
    </row>
    <row r="102" spans="1:9">
      <c r="A102">
        <v>139</v>
      </c>
      <c r="B102" s="23">
        <v>0.34722222222222199</v>
      </c>
      <c r="C102">
        <v>10</v>
      </c>
      <c r="D102">
        <v>500</v>
      </c>
      <c r="E102">
        <v>59</v>
      </c>
      <c r="F102">
        <v>27.9050847457627</v>
      </c>
      <c r="G102">
        <v>137.19999999999999</v>
      </c>
      <c r="H102">
        <v>31</v>
      </c>
      <c r="I102">
        <f t="shared" si="1"/>
        <v>-3.0949152542373</v>
      </c>
    </row>
    <row r="103" spans="1:9">
      <c r="A103">
        <v>139</v>
      </c>
      <c r="B103" s="23">
        <v>0.35069444444444398</v>
      </c>
      <c r="C103">
        <v>10</v>
      </c>
      <c r="D103">
        <v>505</v>
      </c>
      <c r="E103">
        <v>61</v>
      </c>
      <c r="F103">
        <v>25.337704918032699</v>
      </c>
      <c r="G103">
        <v>128.80000000000001</v>
      </c>
      <c r="H103">
        <v>31</v>
      </c>
      <c r="I103">
        <f t="shared" si="1"/>
        <v>-5.6622950819673008</v>
      </c>
    </row>
    <row r="104" spans="1:9">
      <c r="A104">
        <v>139</v>
      </c>
      <c r="B104" s="23">
        <v>0.35416666666666702</v>
      </c>
      <c r="C104">
        <v>10</v>
      </c>
      <c r="D104">
        <v>510</v>
      </c>
      <c r="E104">
        <v>60.4</v>
      </c>
      <c r="F104">
        <v>26.105960264900599</v>
      </c>
      <c r="G104">
        <v>131.4</v>
      </c>
      <c r="H104">
        <v>31</v>
      </c>
      <c r="I104">
        <f t="shared" si="1"/>
        <v>-4.8940397350994012</v>
      </c>
    </row>
    <row r="105" spans="1:9">
      <c r="A105">
        <v>139</v>
      </c>
      <c r="B105" s="23">
        <v>0.35763888888888901</v>
      </c>
      <c r="C105">
        <v>10</v>
      </c>
      <c r="D105">
        <v>515</v>
      </c>
      <c r="E105">
        <v>60.2</v>
      </c>
      <c r="F105">
        <v>27.229235880398601</v>
      </c>
      <c r="G105">
        <v>136.6</v>
      </c>
      <c r="H105">
        <v>31</v>
      </c>
      <c r="I105">
        <f t="shared" si="1"/>
        <v>-3.7707641196013988</v>
      </c>
    </row>
    <row r="106" spans="1:9">
      <c r="A106">
        <v>139</v>
      </c>
      <c r="B106" s="23">
        <v>0.36111111111111099</v>
      </c>
      <c r="C106">
        <v>10</v>
      </c>
      <c r="D106">
        <v>520</v>
      </c>
      <c r="E106">
        <v>56.8</v>
      </c>
      <c r="F106">
        <v>31.098591549295701</v>
      </c>
      <c r="G106">
        <v>147.19999999999999</v>
      </c>
      <c r="H106">
        <v>31</v>
      </c>
      <c r="I106">
        <f t="shared" si="1"/>
        <v>9.8591549295701242E-2</v>
      </c>
    </row>
    <row r="107" spans="1:9">
      <c r="A107">
        <v>139</v>
      </c>
      <c r="B107" s="23">
        <v>0.36458333333333298</v>
      </c>
      <c r="C107">
        <v>10</v>
      </c>
      <c r="D107">
        <v>525</v>
      </c>
      <c r="E107">
        <v>58.4</v>
      </c>
      <c r="F107">
        <v>28.2739726027397</v>
      </c>
      <c r="G107">
        <v>137.6</v>
      </c>
      <c r="H107">
        <v>31</v>
      </c>
      <c r="I107">
        <f t="shared" si="1"/>
        <v>-2.7260273972602995</v>
      </c>
    </row>
    <row r="108" spans="1:9">
      <c r="A108">
        <v>139</v>
      </c>
      <c r="B108" s="23">
        <v>0.36805555555555602</v>
      </c>
      <c r="C108">
        <v>10</v>
      </c>
      <c r="D108">
        <v>530</v>
      </c>
      <c r="E108">
        <v>57</v>
      </c>
      <c r="F108">
        <v>30.105263157894701</v>
      </c>
      <c r="G108">
        <v>143</v>
      </c>
      <c r="H108">
        <v>31</v>
      </c>
      <c r="I108">
        <f t="shared" si="1"/>
        <v>-0.89473684210529925</v>
      </c>
    </row>
    <row r="109" spans="1:9">
      <c r="A109">
        <v>139</v>
      </c>
      <c r="B109" s="23">
        <v>0.37152777777777801</v>
      </c>
      <c r="C109">
        <v>10</v>
      </c>
      <c r="D109">
        <v>535</v>
      </c>
      <c r="E109">
        <v>62</v>
      </c>
      <c r="F109">
        <v>25.7419354838709</v>
      </c>
      <c r="G109">
        <v>133</v>
      </c>
      <c r="H109">
        <v>31</v>
      </c>
      <c r="I109">
        <f t="shared" si="1"/>
        <v>-5.2580645161290995</v>
      </c>
    </row>
    <row r="110" spans="1:9">
      <c r="A110">
        <v>139</v>
      </c>
      <c r="B110" s="23">
        <v>0.375</v>
      </c>
      <c r="C110">
        <v>10</v>
      </c>
      <c r="D110">
        <v>540</v>
      </c>
      <c r="E110">
        <v>61.8</v>
      </c>
      <c r="F110">
        <v>24.893203883495101</v>
      </c>
      <c r="G110">
        <v>128.19999999999999</v>
      </c>
      <c r="H110">
        <v>31</v>
      </c>
      <c r="I110">
        <f t="shared" si="1"/>
        <v>-6.1067961165048992</v>
      </c>
    </row>
    <row r="111" spans="1:9">
      <c r="A111">
        <v>139</v>
      </c>
      <c r="B111" s="23">
        <v>0.37847222222222199</v>
      </c>
      <c r="C111">
        <v>10</v>
      </c>
      <c r="D111">
        <v>545</v>
      </c>
      <c r="E111">
        <v>61.4</v>
      </c>
      <c r="F111">
        <v>25.6026058631921</v>
      </c>
      <c r="G111">
        <v>131</v>
      </c>
      <c r="H111">
        <v>31</v>
      </c>
      <c r="I111">
        <f t="shared" si="1"/>
        <v>-5.3973941368079004</v>
      </c>
    </row>
    <row r="112" spans="1:9">
      <c r="A112">
        <v>139</v>
      </c>
      <c r="B112" s="23">
        <v>0.38194444444444398</v>
      </c>
      <c r="C112">
        <v>10</v>
      </c>
      <c r="D112">
        <v>550</v>
      </c>
      <c r="E112">
        <v>62.8</v>
      </c>
      <c r="F112">
        <v>23.617834394904399</v>
      </c>
      <c r="G112">
        <v>123.6</v>
      </c>
      <c r="H112">
        <v>31</v>
      </c>
      <c r="I112">
        <f t="shared" si="1"/>
        <v>-7.3821656050956008</v>
      </c>
    </row>
    <row r="113" spans="1:9">
      <c r="A113">
        <v>139</v>
      </c>
      <c r="B113" s="23">
        <v>0.38541666666666702</v>
      </c>
      <c r="C113">
        <v>10</v>
      </c>
      <c r="D113">
        <v>555</v>
      </c>
      <c r="E113">
        <v>61</v>
      </c>
      <c r="F113">
        <v>24.275409836065499</v>
      </c>
      <c r="G113">
        <v>123.4</v>
      </c>
      <c r="H113">
        <v>31</v>
      </c>
      <c r="I113">
        <f t="shared" si="1"/>
        <v>-6.7245901639345007</v>
      </c>
    </row>
    <row r="114" spans="1:9">
      <c r="A114">
        <v>139</v>
      </c>
      <c r="B114" s="23">
        <v>0.38888888888888901</v>
      </c>
      <c r="C114">
        <v>10</v>
      </c>
      <c r="D114">
        <v>560</v>
      </c>
      <c r="E114">
        <v>64.400000000000006</v>
      </c>
      <c r="F114">
        <v>22.434782608695599</v>
      </c>
      <c r="G114">
        <v>120.4</v>
      </c>
      <c r="H114">
        <v>31</v>
      </c>
      <c r="I114">
        <f t="shared" si="1"/>
        <v>-8.565217391304401</v>
      </c>
    </row>
    <row r="115" spans="1:9">
      <c r="A115">
        <v>139</v>
      </c>
      <c r="B115" s="23">
        <v>0.39236111111111099</v>
      </c>
      <c r="C115">
        <v>10</v>
      </c>
      <c r="D115">
        <v>565</v>
      </c>
      <c r="E115">
        <v>65.8</v>
      </c>
      <c r="F115">
        <v>20.498480243161001</v>
      </c>
      <c r="G115">
        <v>112.4</v>
      </c>
      <c r="H115">
        <v>31</v>
      </c>
      <c r="I115">
        <f t="shared" si="1"/>
        <v>-10.501519756838999</v>
      </c>
    </row>
    <row r="116" spans="1:9">
      <c r="A116">
        <v>139</v>
      </c>
      <c r="B116" s="23">
        <v>0.39583333333333298</v>
      </c>
      <c r="C116">
        <v>10</v>
      </c>
      <c r="D116">
        <v>570</v>
      </c>
      <c r="E116">
        <v>63.8</v>
      </c>
      <c r="F116">
        <v>22.833855799373001</v>
      </c>
      <c r="G116">
        <v>121.4</v>
      </c>
      <c r="H116">
        <v>31</v>
      </c>
      <c r="I116">
        <f t="shared" si="1"/>
        <v>-8.1661442006269986</v>
      </c>
    </row>
    <row r="117" spans="1:9">
      <c r="A117">
        <v>139</v>
      </c>
      <c r="B117" s="23">
        <v>0.39930555555555602</v>
      </c>
      <c r="C117">
        <v>10</v>
      </c>
      <c r="D117">
        <v>575</v>
      </c>
      <c r="E117">
        <v>64</v>
      </c>
      <c r="F117">
        <v>21.712499999999999</v>
      </c>
      <c r="G117">
        <v>115.8</v>
      </c>
      <c r="H117">
        <v>31</v>
      </c>
      <c r="I117">
        <f t="shared" si="1"/>
        <v>-9.2875000000000014</v>
      </c>
    </row>
    <row r="118" spans="1:9">
      <c r="A118">
        <v>139</v>
      </c>
      <c r="B118" s="23">
        <v>0.40277777777777801</v>
      </c>
      <c r="C118">
        <v>10</v>
      </c>
      <c r="D118">
        <v>580</v>
      </c>
      <c r="E118">
        <v>63.8</v>
      </c>
      <c r="F118">
        <v>23.5109717868338</v>
      </c>
      <c r="G118">
        <v>125</v>
      </c>
      <c r="H118">
        <v>31</v>
      </c>
      <c r="I118">
        <f t="shared" si="1"/>
        <v>-7.4890282131662005</v>
      </c>
    </row>
    <row r="119" spans="1:9">
      <c r="A119">
        <v>139</v>
      </c>
      <c r="B119" s="23">
        <v>0.40625</v>
      </c>
      <c r="C119">
        <v>10</v>
      </c>
      <c r="D119">
        <v>585</v>
      </c>
      <c r="E119">
        <v>62.4</v>
      </c>
      <c r="F119">
        <v>23.846153846153801</v>
      </c>
      <c r="G119">
        <v>124</v>
      </c>
      <c r="H119">
        <v>31</v>
      </c>
      <c r="I119">
        <f t="shared" si="1"/>
        <v>-7.1538461538461995</v>
      </c>
    </row>
    <row r="120" spans="1:9">
      <c r="A120">
        <v>139</v>
      </c>
      <c r="B120" s="23">
        <v>0.40972222222222199</v>
      </c>
      <c r="C120">
        <v>10</v>
      </c>
      <c r="D120">
        <v>590</v>
      </c>
      <c r="E120">
        <v>65</v>
      </c>
      <c r="F120">
        <v>22.670769230769199</v>
      </c>
      <c r="G120">
        <v>122.8</v>
      </c>
      <c r="H120">
        <v>31</v>
      </c>
      <c r="I120">
        <f t="shared" si="1"/>
        <v>-8.3292307692308007</v>
      </c>
    </row>
    <row r="121" spans="1:9">
      <c r="A121">
        <v>139</v>
      </c>
      <c r="B121" s="23">
        <v>0.41319444444444398</v>
      </c>
      <c r="C121">
        <v>10</v>
      </c>
      <c r="D121">
        <v>595</v>
      </c>
      <c r="E121">
        <v>66.599999999999994</v>
      </c>
      <c r="F121">
        <v>18.918918918918902</v>
      </c>
      <c r="G121">
        <v>105</v>
      </c>
      <c r="H121">
        <v>31</v>
      </c>
      <c r="I121">
        <f t="shared" si="1"/>
        <v>-12.081081081081098</v>
      </c>
    </row>
    <row r="122" spans="1:9">
      <c r="A122">
        <v>139</v>
      </c>
      <c r="B122" s="23">
        <v>0.41666666666666702</v>
      </c>
      <c r="C122">
        <v>10</v>
      </c>
      <c r="D122">
        <v>600</v>
      </c>
      <c r="E122">
        <v>67.2</v>
      </c>
      <c r="F122">
        <v>18.214285714285701</v>
      </c>
      <c r="G122">
        <v>102</v>
      </c>
      <c r="H122">
        <v>31</v>
      </c>
      <c r="I122">
        <f t="shared" si="1"/>
        <v>-12.785714285714299</v>
      </c>
    </row>
    <row r="123" spans="1:9">
      <c r="A123">
        <v>139</v>
      </c>
      <c r="B123" s="23">
        <v>0.42013888888888901</v>
      </c>
      <c r="C123">
        <v>10</v>
      </c>
      <c r="D123">
        <v>605</v>
      </c>
      <c r="E123">
        <v>66.400000000000006</v>
      </c>
      <c r="F123">
        <v>18.722891566265002</v>
      </c>
      <c r="G123">
        <v>103.6</v>
      </c>
      <c r="H123">
        <v>31</v>
      </c>
      <c r="I123">
        <f t="shared" si="1"/>
        <v>-12.277108433734998</v>
      </c>
    </row>
    <row r="124" spans="1:9">
      <c r="A124">
        <v>139</v>
      </c>
      <c r="B124" s="23">
        <v>0.42361111111111099</v>
      </c>
      <c r="C124">
        <v>10</v>
      </c>
      <c r="D124">
        <v>610</v>
      </c>
      <c r="E124">
        <v>64.8</v>
      </c>
      <c r="F124">
        <v>21.6666666666666</v>
      </c>
      <c r="G124">
        <v>117</v>
      </c>
      <c r="H124">
        <v>31</v>
      </c>
      <c r="I124">
        <f t="shared" si="1"/>
        <v>-9.3333333333333997</v>
      </c>
    </row>
    <row r="125" spans="1:9">
      <c r="A125">
        <v>139</v>
      </c>
      <c r="B125" s="23">
        <v>0.42708333333333298</v>
      </c>
      <c r="C125">
        <v>10</v>
      </c>
      <c r="D125">
        <v>615</v>
      </c>
      <c r="E125">
        <v>66.2</v>
      </c>
      <c r="F125">
        <v>18.670694864048301</v>
      </c>
      <c r="G125">
        <v>103</v>
      </c>
      <c r="H125">
        <v>31</v>
      </c>
      <c r="I125">
        <f t="shared" si="1"/>
        <v>-12.329305135951699</v>
      </c>
    </row>
    <row r="126" spans="1:9">
      <c r="A126">
        <v>139</v>
      </c>
      <c r="B126" s="23">
        <v>0.43055555555555602</v>
      </c>
      <c r="C126">
        <v>10</v>
      </c>
      <c r="D126">
        <v>620</v>
      </c>
      <c r="E126">
        <v>66.400000000000006</v>
      </c>
      <c r="F126">
        <v>18.975903614457799</v>
      </c>
      <c r="G126">
        <v>105</v>
      </c>
      <c r="H126">
        <v>31</v>
      </c>
      <c r="I126">
        <f t="shared" si="1"/>
        <v>-12.024096385542201</v>
      </c>
    </row>
    <row r="127" spans="1:9">
      <c r="A127">
        <v>139</v>
      </c>
      <c r="B127" s="23">
        <v>0.43402777777777801</v>
      </c>
      <c r="C127">
        <v>10</v>
      </c>
      <c r="D127">
        <v>625</v>
      </c>
      <c r="E127">
        <v>65</v>
      </c>
      <c r="F127">
        <v>19.089230769230699</v>
      </c>
      <c r="G127">
        <v>103.4</v>
      </c>
      <c r="H127">
        <v>31</v>
      </c>
      <c r="I127">
        <f t="shared" si="1"/>
        <v>-11.910769230769301</v>
      </c>
    </row>
    <row r="128" spans="1:9">
      <c r="A128">
        <v>139</v>
      </c>
      <c r="B128" s="23">
        <v>0.4375</v>
      </c>
      <c r="C128">
        <v>10</v>
      </c>
      <c r="D128">
        <v>630</v>
      </c>
      <c r="E128">
        <v>66.2</v>
      </c>
      <c r="F128">
        <v>19.649546827794499</v>
      </c>
      <c r="G128">
        <v>108.4</v>
      </c>
      <c r="H128">
        <v>31</v>
      </c>
      <c r="I128">
        <f t="shared" si="1"/>
        <v>-11.350453172205501</v>
      </c>
    </row>
    <row r="129" spans="1:9">
      <c r="A129">
        <v>139</v>
      </c>
      <c r="B129" s="23">
        <v>0.44097222222222199</v>
      </c>
      <c r="C129">
        <v>10</v>
      </c>
      <c r="D129">
        <v>635</v>
      </c>
      <c r="E129">
        <v>65</v>
      </c>
      <c r="F129">
        <v>21.193846153846099</v>
      </c>
      <c r="G129">
        <v>114.8</v>
      </c>
      <c r="H129">
        <v>31</v>
      </c>
      <c r="I129">
        <f t="shared" si="1"/>
        <v>-9.8061538461539008</v>
      </c>
    </row>
    <row r="130" spans="1:9">
      <c r="A130">
        <v>139</v>
      </c>
      <c r="B130" s="23">
        <v>0.44444444444444398</v>
      </c>
      <c r="C130">
        <v>10</v>
      </c>
      <c r="D130">
        <v>640</v>
      </c>
      <c r="E130">
        <v>65.400000000000006</v>
      </c>
      <c r="F130">
        <v>18.862385321100898</v>
      </c>
      <c r="G130">
        <v>102.8</v>
      </c>
      <c r="H130">
        <v>31</v>
      </c>
      <c r="I130">
        <f t="shared" si="1"/>
        <v>-12.137614678899102</v>
      </c>
    </row>
    <row r="131" spans="1:9">
      <c r="A131">
        <v>139</v>
      </c>
      <c r="B131" s="23">
        <v>0.44791666666666702</v>
      </c>
      <c r="C131">
        <v>10</v>
      </c>
      <c r="D131">
        <v>645</v>
      </c>
      <c r="E131">
        <v>64</v>
      </c>
      <c r="F131">
        <v>20.399999999999999</v>
      </c>
      <c r="G131">
        <v>108.8</v>
      </c>
      <c r="H131">
        <v>31</v>
      </c>
      <c r="I131">
        <f t="shared" ref="I131:I194" si="2">F131-H131</f>
        <v>-10.600000000000001</v>
      </c>
    </row>
    <row r="132" spans="1:9">
      <c r="A132">
        <v>139</v>
      </c>
      <c r="B132" s="23">
        <v>0.45138888888888901</v>
      </c>
      <c r="C132">
        <v>10</v>
      </c>
      <c r="D132">
        <v>650</v>
      </c>
      <c r="E132">
        <v>56.8</v>
      </c>
      <c r="F132">
        <v>25.690140845070399</v>
      </c>
      <c r="G132">
        <v>121.6</v>
      </c>
      <c r="H132">
        <v>31</v>
      </c>
      <c r="I132">
        <f t="shared" si="2"/>
        <v>-5.309859154929601</v>
      </c>
    </row>
    <row r="133" spans="1:9">
      <c r="A133">
        <v>139</v>
      </c>
      <c r="B133" s="23">
        <v>0.45486111111111099</v>
      </c>
      <c r="C133">
        <v>10</v>
      </c>
      <c r="D133">
        <v>655</v>
      </c>
      <c r="E133">
        <v>59.2</v>
      </c>
      <c r="F133">
        <v>23.513513513513502</v>
      </c>
      <c r="G133">
        <v>116</v>
      </c>
      <c r="H133">
        <v>31</v>
      </c>
      <c r="I133">
        <f t="shared" si="2"/>
        <v>-7.4864864864864984</v>
      </c>
    </row>
    <row r="134" spans="1:9">
      <c r="A134">
        <v>139</v>
      </c>
      <c r="B134" s="23">
        <v>0.45833333333333298</v>
      </c>
      <c r="C134">
        <v>10</v>
      </c>
      <c r="D134">
        <v>660</v>
      </c>
      <c r="E134">
        <v>61.2</v>
      </c>
      <c r="F134">
        <v>21.3333333333333</v>
      </c>
      <c r="G134">
        <v>108.8</v>
      </c>
      <c r="H134">
        <v>31</v>
      </c>
      <c r="I134">
        <f t="shared" si="2"/>
        <v>-9.6666666666666998</v>
      </c>
    </row>
    <row r="135" spans="1:9">
      <c r="A135">
        <v>139</v>
      </c>
      <c r="B135" s="23">
        <v>0.46180555555555602</v>
      </c>
      <c r="C135">
        <v>10</v>
      </c>
      <c r="D135">
        <v>665</v>
      </c>
      <c r="E135">
        <v>63.6</v>
      </c>
      <c r="F135">
        <v>21.4339622641509</v>
      </c>
      <c r="G135">
        <v>113.6</v>
      </c>
      <c r="H135">
        <v>31</v>
      </c>
      <c r="I135">
        <f t="shared" si="2"/>
        <v>-9.5660377358491004</v>
      </c>
    </row>
    <row r="136" spans="1:9">
      <c r="A136">
        <v>139</v>
      </c>
      <c r="B136" s="23">
        <v>0.46527777777777801</v>
      </c>
      <c r="C136">
        <v>10</v>
      </c>
      <c r="D136">
        <v>670</v>
      </c>
      <c r="E136">
        <v>63.8</v>
      </c>
      <c r="F136">
        <v>20.426332288401198</v>
      </c>
      <c r="G136">
        <v>108.6</v>
      </c>
      <c r="H136">
        <v>31</v>
      </c>
      <c r="I136">
        <f t="shared" si="2"/>
        <v>-10.573667711598802</v>
      </c>
    </row>
    <row r="137" spans="1:9">
      <c r="A137">
        <v>139</v>
      </c>
      <c r="B137" s="23">
        <v>0.46875</v>
      </c>
      <c r="C137">
        <v>10</v>
      </c>
      <c r="D137">
        <v>675</v>
      </c>
      <c r="E137">
        <v>63.8</v>
      </c>
      <c r="F137">
        <v>22.570532915360499</v>
      </c>
      <c r="G137">
        <v>120</v>
      </c>
      <c r="H137">
        <v>31</v>
      </c>
      <c r="I137">
        <f t="shared" si="2"/>
        <v>-8.4294670846395015</v>
      </c>
    </row>
    <row r="138" spans="1:9">
      <c r="A138">
        <v>139</v>
      </c>
      <c r="B138" s="23">
        <v>0.47222222222222199</v>
      </c>
      <c r="C138">
        <v>10</v>
      </c>
      <c r="D138">
        <v>680</v>
      </c>
      <c r="E138">
        <v>65.599999999999994</v>
      </c>
      <c r="F138">
        <v>21.146341463414601</v>
      </c>
      <c r="G138">
        <v>115.6</v>
      </c>
      <c r="H138">
        <v>31</v>
      </c>
      <c r="I138">
        <f t="shared" si="2"/>
        <v>-9.8536585365853995</v>
      </c>
    </row>
    <row r="139" spans="1:9">
      <c r="A139">
        <v>139</v>
      </c>
      <c r="B139" s="23">
        <v>0.47569444444444398</v>
      </c>
      <c r="C139">
        <v>10</v>
      </c>
      <c r="D139">
        <v>685</v>
      </c>
      <c r="E139">
        <v>66.8</v>
      </c>
      <c r="F139">
        <v>19.329341317365198</v>
      </c>
      <c r="G139">
        <v>107.6</v>
      </c>
      <c r="H139">
        <v>31</v>
      </c>
      <c r="I139">
        <f t="shared" si="2"/>
        <v>-11.670658682634802</v>
      </c>
    </row>
    <row r="140" spans="1:9">
      <c r="A140">
        <v>139</v>
      </c>
      <c r="B140" s="23">
        <v>0.47916666666666702</v>
      </c>
      <c r="C140">
        <v>10</v>
      </c>
      <c r="D140">
        <v>690</v>
      </c>
      <c r="E140">
        <v>65</v>
      </c>
      <c r="F140">
        <v>20.455384615384599</v>
      </c>
      <c r="G140">
        <v>110.8</v>
      </c>
      <c r="H140">
        <v>31</v>
      </c>
      <c r="I140">
        <f t="shared" si="2"/>
        <v>-10.544615384615401</v>
      </c>
    </row>
    <row r="141" spans="1:9">
      <c r="A141">
        <v>139</v>
      </c>
      <c r="B141" s="23">
        <v>0.48263888888888901</v>
      </c>
      <c r="C141">
        <v>10</v>
      </c>
      <c r="D141">
        <v>695</v>
      </c>
      <c r="E141">
        <v>65.400000000000006</v>
      </c>
      <c r="F141">
        <v>19.669724770642201</v>
      </c>
      <c r="G141">
        <v>107.2</v>
      </c>
      <c r="H141">
        <v>31</v>
      </c>
      <c r="I141">
        <f t="shared" si="2"/>
        <v>-11.330275229357799</v>
      </c>
    </row>
    <row r="142" spans="1:9">
      <c r="A142">
        <v>139</v>
      </c>
      <c r="B142" s="23">
        <v>0.48611111111111099</v>
      </c>
      <c r="C142">
        <v>10</v>
      </c>
      <c r="D142">
        <v>700</v>
      </c>
      <c r="E142">
        <v>65.2</v>
      </c>
      <c r="F142">
        <v>19.6196319018404</v>
      </c>
      <c r="G142">
        <v>106.6</v>
      </c>
      <c r="H142">
        <v>31</v>
      </c>
      <c r="I142">
        <f t="shared" si="2"/>
        <v>-11.3803680981596</v>
      </c>
    </row>
    <row r="143" spans="1:9">
      <c r="A143">
        <v>139</v>
      </c>
      <c r="B143" s="23">
        <v>0.48958333333333298</v>
      </c>
      <c r="C143">
        <v>10</v>
      </c>
      <c r="D143">
        <v>705</v>
      </c>
      <c r="E143">
        <v>63.2</v>
      </c>
      <c r="F143">
        <v>20.3164556962025</v>
      </c>
      <c r="G143">
        <v>107</v>
      </c>
      <c r="H143">
        <v>31</v>
      </c>
      <c r="I143">
        <f t="shared" si="2"/>
        <v>-10.6835443037975</v>
      </c>
    </row>
    <row r="144" spans="1:9">
      <c r="A144">
        <v>139</v>
      </c>
      <c r="B144" s="23">
        <v>0.49305555555555602</v>
      </c>
      <c r="C144">
        <v>10</v>
      </c>
      <c r="D144">
        <v>710</v>
      </c>
      <c r="E144">
        <v>63.2</v>
      </c>
      <c r="F144">
        <v>21.379746835443001</v>
      </c>
      <c r="G144">
        <v>112.6</v>
      </c>
      <c r="H144">
        <v>31</v>
      </c>
      <c r="I144">
        <f t="shared" si="2"/>
        <v>-9.6202531645569991</v>
      </c>
    </row>
    <row r="145" spans="1:9">
      <c r="A145">
        <v>139</v>
      </c>
      <c r="B145" s="23">
        <v>0.49652777777777801</v>
      </c>
      <c r="C145">
        <v>10</v>
      </c>
      <c r="D145">
        <v>715</v>
      </c>
      <c r="E145">
        <v>63.4</v>
      </c>
      <c r="F145">
        <v>21.690851735015698</v>
      </c>
      <c r="G145">
        <v>114.6</v>
      </c>
      <c r="H145">
        <v>31</v>
      </c>
      <c r="I145">
        <f t="shared" si="2"/>
        <v>-9.3091482649843016</v>
      </c>
    </row>
    <row r="146" spans="1:9">
      <c r="A146">
        <v>139</v>
      </c>
      <c r="B146" s="23">
        <v>0.5</v>
      </c>
      <c r="C146">
        <v>10</v>
      </c>
      <c r="D146">
        <v>720</v>
      </c>
      <c r="E146">
        <v>65</v>
      </c>
      <c r="F146">
        <v>18.424615384615301</v>
      </c>
      <c r="G146">
        <v>99.8</v>
      </c>
      <c r="H146">
        <v>31</v>
      </c>
      <c r="I146">
        <f t="shared" si="2"/>
        <v>-12.575384615384699</v>
      </c>
    </row>
    <row r="147" spans="1:9">
      <c r="A147">
        <v>139</v>
      </c>
      <c r="B147" s="23">
        <v>0.50347222222222199</v>
      </c>
      <c r="C147">
        <v>10</v>
      </c>
      <c r="D147">
        <v>725</v>
      </c>
      <c r="E147">
        <v>65.2</v>
      </c>
      <c r="F147">
        <v>19.730061349693202</v>
      </c>
      <c r="G147">
        <v>107.2</v>
      </c>
      <c r="H147">
        <v>31</v>
      </c>
      <c r="I147">
        <f t="shared" si="2"/>
        <v>-11.269938650306798</v>
      </c>
    </row>
    <row r="148" spans="1:9">
      <c r="A148">
        <v>139</v>
      </c>
      <c r="B148" s="23">
        <v>0.50694444444444398</v>
      </c>
      <c r="C148">
        <v>10</v>
      </c>
      <c r="D148">
        <v>730</v>
      </c>
      <c r="E148">
        <v>63.8</v>
      </c>
      <c r="F148">
        <v>20.3510971786833</v>
      </c>
      <c r="G148">
        <v>108.2</v>
      </c>
      <c r="H148">
        <v>31</v>
      </c>
      <c r="I148">
        <f t="shared" si="2"/>
        <v>-10.6489028213167</v>
      </c>
    </row>
    <row r="149" spans="1:9">
      <c r="A149">
        <v>139</v>
      </c>
      <c r="B149" s="23">
        <v>0.51041666666666696</v>
      </c>
      <c r="C149">
        <v>10</v>
      </c>
      <c r="D149">
        <v>735</v>
      </c>
      <c r="E149">
        <v>56.8</v>
      </c>
      <c r="F149">
        <v>22.774647887323901</v>
      </c>
      <c r="G149">
        <v>107.8</v>
      </c>
      <c r="H149">
        <v>31</v>
      </c>
      <c r="I149">
        <f t="shared" si="2"/>
        <v>-8.2253521126760987</v>
      </c>
    </row>
    <row r="150" spans="1:9">
      <c r="A150">
        <v>139</v>
      </c>
      <c r="B150" s="23">
        <v>0.51388888888888895</v>
      </c>
      <c r="C150">
        <v>10</v>
      </c>
      <c r="D150">
        <v>740</v>
      </c>
      <c r="E150">
        <v>54</v>
      </c>
      <c r="F150">
        <v>24.8888888888888</v>
      </c>
      <c r="G150">
        <v>112</v>
      </c>
      <c r="H150">
        <v>31</v>
      </c>
      <c r="I150">
        <f t="shared" si="2"/>
        <v>-6.1111111111111995</v>
      </c>
    </row>
    <row r="151" spans="1:9">
      <c r="A151">
        <v>139</v>
      </c>
      <c r="B151" s="23">
        <v>0.51736111111111105</v>
      </c>
      <c r="C151">
        <v>10</v>
      </c>
      <c r="D151">
        <v>745</v>
      </c>
      <c r="E151">
        <v>55.8</v>
      </c>
      <c r="F151">
        <v>22.494623655913902</v>
      </c>
      <c r="G151">
        <v>104.6</v>
      </c>
      <c r="H151">
        <v>31</v>
      </c>
      <c r="I151">
        <f t="shared" si="2"/>
        <v>-8.5053763440860983</v>
      </c>
    </row>
    <row r="152" spans="1:9">
      <c r="A152">
        <v>139</v>
      </c>
      <c r="B152" s="23">
        <v>0.52083333333333304</v>
      </c>
      <c r="C152">
        <v>10</v>
      </c>
      <c r="D152">
        <v>750</v>
      </c>
      <c r="E152">
        <v>34</v>
      </c>
      <c r="F152">
        <v>38.047058823529397</v>
      </c>
      <c r="G152">
        <v>107.8</v>
      </c>
      <c r="H152">
        <v>31</v>
      </c>
      <c r="I152">
        <f t="shared" si="2"/>
        <v>7.0470588235293974</v>
      </c>
    </row>
    <row r="153" spans="1:9">
      <c r="A153">
        <v>139</v>
      </c>
      <c r="B153" s="23">
        <v>0.52430555555555602</v>
      </c>
      <c r="C153">
        <v>10</v>
      </c>
      <c r="D153">
        <v>755</v>
      </c>
      <c r="E153">
        <v>37.799999999999997</v>
      </c>
      <c r="F153">
        <v>37.015873015872998</v>
      </c>
      <c r="G153">
        <v>116.6</v>
      </c>
      <c r="H153">
        <v>31</v>
      </c>
      <c r="I153">
        <f t="shared" si="2"/>
        <v>6.0158730158729981</v>
      </c>
    </row>
    <row r="154" spans="1:9">
      <c r="A154">
        <v>139</v>
      </c>
      <c r="B154" s="23">
        <v>0.52777777777777801</v>
      </c>
      <c r="C154">
        <v>10</v>
      </c>
      <c r="D154">
        <v>760</v>
      </c>
      <c r="E154">
        <v>58.4</v>
      </c>
      <c r="F154">
        <v>24.123287671232799</v>
      </c>
      <c r="G154">
        <v>117.4</v>
      </c>
      <c r="H154">
        <v>31</v>
      </c>
      <c r="I154">
        <f t="shared" si="2"/>
        <v>-6.8767123287672014</v>
      </c>
    </row>
    <row r="155" spans="1:9">
      <c r="A155">
        <v>139</v>
      </c>
      <c r="B155" s="23">
        <v>0.53125</v>
      </c>
      <c r="C155">
        <v>10</v>
      </c>
      <c r="D155">
        <v>765</v>
      </c>
      <c r="E155">
        <v>62.2</v>
      </c>
      <c r="F155">
        <v>22.225080385851999</v>
      </c>
      <c r="G155">
        <v>115.2</v>
      </c>
      <c r="H155">
        <v>31</v>
      </c>
      <c r="I155">
        <f t="shared" si="2"/>
        <v>-8.7749196141480006</v>
      </c>
    </row>
    <row r="156" spans="1:9">
      <c r="A156">
        <v>139</v>
      </c>
      <c r="B156" s="23">
        <v>0.53472222222222199</v>
      </c>
      <c r="C156">
        <v>10</v>
      </c>
      <c r="D156">
        <v>770</v>
      </c>
      <c r="E156">
        <v>62.4</v>
      </c>
      <c r="F156">
        <v>21.923076923076898</v>
      </c>
      <c r="G156">
        <v>114</v>
      </c>
      <c r="H156">
        <v>31</v>
      </c>
      <c r="I156">
        <f t="shared" si="2"/>
        <v>-9.0769230769231015</v>
      </c>
    </row>
    <row r="157" spans="1:9">
      <c r="A157">
        <v>139</v>
      </c>
      <c r="B157" s="23">
        <v>0.53819444444444398</v>
      </c>
      <c r="C157">
        <v>10</v>
      </c>
      <c r="D157">
        <v>775</v>
      </c>
      <c r="E157">
        <v>62.8</v>
      </c>
      <c r="F157">
        <v>21.4394904458598</v>
      </c>
      <c r="G157">
        <v>112.2</v>
      </c>
      <c r="H157">
        <v>31</v>
      </c>
      <c r="I157">
        <f t="shared" si="2"/>
        <v>-9.5605095541402001</v>
      </c>
    </row>
    <row r="158" spans="1:9">
      <c r="A158">
        <v>139</v>
      </c>
      <c r="B158" s="23">
        <v>0.54166666666666696</v>
      </c>
      <c r="C158">
        <v>10</v>
      </c>
      <c r="D158">
        <v>780</v>
      </c>
      <c r="E158">
        <v>62.4</v>
      </c>
      <c r="F158">
        <v>20.115384615384599</v>
      </c>
      <c r="G158">
        <v>104.6</v>
      </c>
      <c r="H158">
        <v>31</v>
      </c>
      <c r="I158">
        <f t="shared" si="2"/>
        <v>-10.884615384615401</v>
      </c>
    </row>
    <row r="159" spans="1:9">
      <c r="A159">
        <v>139</v>
      </c>
      <c r="B159" s="23">
        <v>0.54513888888888895</v>
      </c>
      <c r="C159">
        <v>10</v>
      </c>
      <c r="D159">
        <v>785</v>
      </c>
      <c r="E159">
        <v>47.2</v>
      </c>
      <c r="F159">
        <v>26.796610169491501</v>
      </c>
      <c r="G159">
        <v>105.4</v>
      </c>
      <c r="H159">
        <v>31</v>
      </c>
      <c r="I159">
        <f t="shared" si="2"/>
        <v>-4.2033898305084989</v>
      </c>
    </row>
    <row r="160" spans="1:9">
      <c r="A160">
        <v>139</v>
      </c>
      <c r="B160" s="23">
        <v>0.54861111111111105</v>
      </c>
      <c r="C160">
        <v>10</v>
      </c>
      <c r="D160">
        <v>790</v>
      </c>
      <c r="E160">
        <v>26</v>
      </c>
      <c r="F160">
        <v>41.907692307692301</v>
      </c>
      <c r="G160">
        <v>90.8</v>
      </c>
      <c r="H160">
        <v>31</v>
      </c>
      <c r="I160">
        <f t="shared" si="2"/>
        <v>10.907692307692301</v>
      </c>
    </row>
    <row r="161" spans="1:9">
      <c r="A161">
        <v>139</v>
      </c>
      <c r="B161" s="23">
        <v>0.55208333333333304</v>
      </c>
      <c r="C161">
        <v>10</v>
      </c>
      <c r="D161">
        <v>795</v>
      </c>
      <c r="E161">
        <v>24.6</v>
      </c>
      <c r="F161">
        <v>49.170731707317003</v>
      </c>
      <c r="G161">
        <v>100.8</v>
      </c>
      <c r="H161">
        <v>31</v>
      </c>
      <c r="I161">
        <f t="shared" si="2"/>
        <v>18.170731707317003</v>
      </c>
    </row>
    <row r="162" spans="1:9">
      <c r="A162">
        <v>139</v>
      </c>
      <c r="B162" s="23">
        <v>0.55555555555555602</v>
      </c>
      <c r="C162">
        <v>10</v>
      </c>
      <c r="D162">
        <v>800</v>
      </c>
      <c r="E162">
        <v>24.6</v>
      </c>
      <c r="F162">
        <v>49.756097560975597</v>
      </c>
      <c r="G162">
        <v>102</v>
      </c>
      <c r="H162">
        <v>31</v>
      </c>
      <c r="I162">
        <f t="shared" si="2"/>
        <v>18.756097560975597</v>
      </c>
    </row>
    <row r="163" spans="1:9">
      <c r="A163">
        <v>139</v>
      </c>
      <c r="B163" s="23">
        <v>0.55902777777777801</v>
      </c>
      <c r="C163">
        <v>10</v>
      </c>
      <c r="D163">
        <v>805</v>
      </c>
      <c r="E163">
        <v>24.2</v>
      </c>
      <c r="F163">
        <v>52.958677685950398</v>
      </c>
      <c r="G163">
        <v>106.8</v>
      </c>
      <c r="H163">
        <v>31</v>
      </c>
      <c r="I163">
        <f t="shared" si="2"/>
        <v>21.958677685950398</v>
      </c>
    </row>
    <row r="164" spans="1:9">
      <c r="A164">
        <v>139</v>
      </c>
      <c r="B164" s="23">
        <v>0.5625</v>
      </c>
      <c r="C164">
        <v>10</v>
      </c>
      <c r="D164">
        <v>810</v>
      </c>
      <c r="E164">
        <v>20.6</v>
      </c>
      <c r="F164">
        <v>59.417475728155303</v>
      </c>
      <c r="G164">
        <v>102</v>
      </c>
      <c r="H164">
        <v>31</v>
      </c>
      <c r="I164">
        <f t="shared" si="2"/>
        <v>28.417475728155303</v>
      </c>
    </row>
    <row r="165" spans="1:9">
      <c r="A165">
        <v>139</v>
      </c>
      <c r="B165" s="23">
        <v>0.56597222222222199</v>
      </c>
      <c r="C165">
        <v>10</v>
      </c>
      <c r="D165">
        <v>815</v>
      </c>
      <c r="E165">
        <v>20.6</v>
      </c>
      <c r="F165">
        <v>62.679611650485398</v>
      </c>
      <c r="G165">
        <v>107.6</v>
      </c>
      <c r="H165">
        <v>31</v>
      </c>
      <c r="I165">
        <f t="shared" si="2"/>
        <v>31.679611650485398</v>
      </c>
    </row>
    <row r="166" spans="1:9">
      <c r="A166">
        <v>139</v>
      </c>
      <c r="B166" s="23">
        <v>0.56944444444444398</v>
      </c>
      <c r="C166">
        <v>10</v>
      </c>
      <c r="D166">
        <v>820</v>
      </c>
      <c r="E166">
        <v>19.2</v>
      </c>
      <c r="F166">
        <v>62.5</v>
      </c>
      <c r="G166">
        <v>100</v>
      </c>
      <c r="H166">
        <v>31</v>
      </c>
      <c r="I166">
        <f t="shared" si="2"/>
        <v>31.5</v>
      </c>
    </row>
    <row r="167" spans="1:9">
      <c r="A167">
        <v>139</v>
      </c>
      <c r="B167" s="23">
        <v>0.57291666666666696</v>
      </c>
      <c r="C167">
        <v>10</v>
      </c>
      <c r="D167">
        <v>825</v>
      </c>
      <c r="E167">
        <v>21.6</v>
      </c>
      <c r="F167">
        <v>55.2222222222222</v>
      </c>
      <c r="G167">
        <v>99.4</v>
      </c>
      <c r="H167">
        <v>31</v>
      </c>
      <c r="I167">
        <f t="shared" si="2"/>
        <v>24.2222222222222</v>
      </c>
    </row>
    <row r="168" spans="1:9">
      <c r="A168">
        <v>139</v>
      </c>
      <c r="B168" s="23">
        <v>0.57638888888888895</v>
      </c>
      <c r="C168">
        <v>10</v>
      </c>
      <c r="D168">
        <v>830</v>
      </c>
      <c r="E168">
        <v>22.6</v>
      </c>
      <c r="F168">
        <v>56.283185840707901</v>
      </c>
      <c r="G168">
        <v>106</v>
      </c>
      <c r="H168">
        <v>31</v>
      </c>
      <c r="I168">
        <f t="shared" si="2"/>
        <v>25.283185840707901</v>
      </c>
    </row>
    <row r="169" spans="1:9">
      <c r="A169">
        <v>139</v>
      </c>
      <c r="B169" s="23">
        <v>0.57986111111111105</v>
      </c>
      <c r="C169">
        <v>10</v>
      </c>
      <c r="D169">
        <v>835</v>
      </c>
      <c r="E169">
        <v>26.6</v>
      </c>
      <c r="F169">
        <v>48.180451127819502</v>
      </c>
      <c r="G169">
        <v>106.8</v>
      </c>
      <c r="H169">
        <v>31</v>
      </c>
      <c r="I169">
        <f t="shared" si="2"/>
        <v>17.180451127819502</v>
      </c>
    </row>
    <row r="170" spans="1:9">
      <c r="A170">
        <v>139</v>
      </c>
      <c r="B170" s="23">
        <v>0.58333333333333304</v>
      </c>
      <c r="C170">
        <v>10</v>
      </c>
      <c r="D170">
        <v>840</v>
      </c>
      <c r="E170">
        <v>23.8</v>
      </c>
      <c r="F170">
        <v>53.848739495798299</v>
      </c>
      <c r="G170">
        <v>106.8</v>
      </c>
      <c r="H170">
        <v>31</v>
      </c>
      <c r="I170">
        <f t="shared" si="2"/>
        <v>22.848739495798299</v>
      </c>
    </row>
    <row r="171" spans="1:9">
      <c r="A171">
        <v>139</v>
      </c>
      <c r="B171" s="23">
        <v>0.58680555555555503</v>
      </c>
      <c r="C171">
        <v>10</v>
      </c>
      <c r="D171">
        <v>845</v>
      </c>
      <c r="E171">
        <v>28.2</v>
      </c>
      <c r="F171">
        <v>49.276595744680797</v>
      </c>
      <c r="G171">
        <v>115.8</v>
      </c>
      <c r="H171">
        <v>31</v>
      </c>
      <c r="I171">
        <f t="shared" si="2"/>
        <v>18.276595744680797</v>
      </c>
    </row>
    <row r="172" spans="1:9">
      <c r="A172">
        <v>139</v>
      </c>
      <c r="B172" s="23">
        <v>0.59027777777777801</v>
      </c>
      <c r="C172">
        <v>10</v>
      </c>
      <c r="D172">
        <v>850</v>
      </c>
      <c r="E172">
        <v>33</v>
      </c>
      <c r="F172">
        <v>43.272727272727202</v>
      </c>
      <c r="G172">
        <v>119</v>
      </c>
      <c r="H172">
        <v>31</v>
      </c>
      <c r="I172">
        <f t="shared" si="2"/>
        <v>12.272727272727202</v>
      </c>
    </row>
    <row r="173" spans="1:9">
      <c r="A173">
        <v>139</v>
      </c>
      <c r="B173" s="23">
        <v>0.59375</v>
      </c>
      <c r="C173">
        <v>10</v>
      </c>
      <c r="D173">
        <v>855</v>
      </c>
      <c r="E173">
        <v>31.8</v>
      </c>
      <c r="F173">
        <v>47.094339622641499</v>
      </c>
      <c r="G173">
        <v>124.8</v>
      </c>
      <c r="H173">
        <v>31</v>
      </c>
      <c r="I173">
        <f t="shared" si="2"/>
        <v>16.094339622641499</v>
      </c>
    </row>
    <row r="174" spans="1:9">
      <c r="A174">
        <v>139</v>
      </c>
      <c r="B174" s="23">
        <v>0.59722222222222199</v>
      </c>
      <c r="C174">
        <v>10</v>
      </c>
      <c r="D174">
        <v>860</v>
      </c>
      <c r="E174">
        <v>37</v>
      </c>
      <c r="F174">
        <v>41.254054054054002</v>
      </c>
      <c r="G174">
        <v>127.2</v>
      </c>
      <c r="H174">
        <v>31</v>
      </c>
      <c r="I174">
        <f t="shared" si="2"/>
        <v>10.254054054054002</v>
      </c>
    </row>
    <row r="175" spans="1:9">
      <c r="A175">
        <v>139</v>
      </c>
      <c r="B175" s="23">
        <v>0.60069444444444398</v>
      </c>
      <c r="C175">
        <v>10</v>
      </c>
      <c r="D175">
        <v>865</v>
      </c>
      <c r="E175">
        <v>36.6</v>
      </c>
      <c r="F175">
        <v>39.278688524590102</v>
      </c>
      <c r="G175">
        <v>119.8</v>
      </c>
      <c r="H175">
        <v>31</v>
      </c>
      <c r="I175">
        <f t="shared" si="2"/>
        <v>8.2786885245901018</v>
      </c>
    </row>
    <row r="176" spans="1:9">
      <c r="A176">
        <v>139</v>
      </c>
      <c r="B176" s="23">
        <v>0.60416666666666696</v>
      </c>
      <c r="C176">
        <v>10</v>
      </c>
      <c r="D176">
        <v>870</v>
      </c>
      <c r="E176">
        <v>37</v>
      </c>
      <c r="F176">
        <v>40.0864864864864</v>
      </c>
      <c r="G176">
        <v>123.6</v>
      </c>
      <c r="H176">
        <v>31</v>
      </c>
      <c r="I176">
        <f t="shared" si="2"/>
        <v>9.0864864864864003</v>
      </c>
    </row>
    <row r="177" spans="1:9">
      <c r="A177">
        <v>139</v>
      </c>
      <c r="B177" s="23">
        <v>0.60763888888888895</v>
      </c>
      <c r="C177">
        <v>10</v>
      </c>
      <c r="D177">
        <v>875</v>
      </c>
      <c r="E177">
        <v>43.6</v>
      </c>
      <c r="F177">
        <v>33.908256880733902</v>
      </c>
      <c r="G177">
        <v>123.2</v>
      </c>
      <c r="H177">
        <v>31</v>
      </c>
      <c r="I177">
        <f t="shared" si="2"/>
        <v>2.9082568807339015</v>
      </c>
    </row>
    <row r="178" spans="1:9">
      <c r="A178">
        <v>139</v>
      </c>
      <c r="B178" s="23">
        <v>0.61111111111111105</v>
      </c>
      <c r="C178">
        <v>10</v>
      </c>
      <c r="D178">
        <v>880</v>
      </c>
      <c r="E178">
        <v>22.6</v>
      </c>
      <c r="F178">
        <v>55.858407079646</v>
      </c>
      <c r="G178">
        <v>105.2</v>
      </c>
      <c r="H178">
        <v>31</v>
      </c>
      <c r="I178">
        <f t="shared" si="2"/>
        <v>24.858407079646</v>
      </c>
    </row>
    <row r="179" spans="1:9">
      <c r="A179">
        <v>139</v>
      </c>
      <c r="B179" s="23">
        <v>0.61458333333333304</v>
      </c>
      <c r="C179">
        <v>10</v>
      </c>
      <c r="D179">
        <v>885</v>
      </c>
      <c r="E179">
        <v>19.600000000000001</v>
      </c>
      <c r="F179">
        <v>65.999999999999901</v>
      </c>
      <c r="G179">
        <v>107.8</v>
      </c>
      <c r="H179">
        <v>31</v>
      </c>
      <c r="I179">
        <f t="shared" si="2"/>
        <v>34.999999999999901</v>
      </c>
    </row>
    <row r="180" spans="1:9">
      <c r="A180">
        <v>139</v>
      </c>
      <c r="B180" s="23">
        <v>0.61805555555555503</v>
      </c>
      <c r="C180">
        <v>10</v>
      </c>
      <c r="D180">
        <v>890</v>
      </c>
      <c r="E180">
        <v>27.6</v>
      </c>
      <c r="F180">
        <v>53.652173913043399</v>
      </c>
      <c r="G180">
        <v>123.4</v>
      </c>
      <c r="H180">
        <v>31</v>
      </c>
      <c r="I180">
        <f t="shared" si="2"/>
        <v>22.652173913043399</v>
      </c>
    </row>
    <row r="181" spans="1:9">
      <c r="A181">
        <v>139</v>
      </c>
      <c r="B181" s="23">
        <v>0.62152777777777801</v>
      </c>
      <c r="C181">
        <v>10</v>
      </c>
      <c r="D181">
        <v>895</v>
      </c>
      <c r="E181">
        <v>24.2</v>
      </c>
      <c r="F181">
        <v>55.239669421487598</v>
      </c>
      <c r="G181">
        <v>111.4</v>
      </c>
      <c r="H181">
        <v>31</v>
      </c>
      <c r="I181">
        <f t="shared" si="2"/>
        <v>24.239669421487598</v>
      </c>
    </row>
    <row r="182" spans="1:9">
      <c r="A182">
        <v>139</v>
      </c>
      <c r="B182" s="23">
        <v>0.625</v>
      </c>
      <c r="C182">
        <v>10</v>
      </c>
      <c r="D182">
        <v>900</v>
      </c>
      <c r="E182">
        <v>25.2</v>
      </c>
      <c r="F182">
        <v>52.476190476190403</v>
      </c>
      <c r="G182">
        <v>110.2</v>
      </c>
      <c r="H182">
        <v>31</v>
      </c>
      <c r="I182">
        <f t="shared" si="2"/>
        <v>21.476190476190403</v>
      </c>
    </row>
    <row r="183" spans="1:9">
      <c r="A183">
        <v>139</v>
      </c>
      <c r="B183" s="23">
        <v>0.62847222222222199</v>
      </c>
      <c r="C183">
        <v>10</v>
      </c>
      <c r="D183">
        <v>905</v>
      </c>
      <c r="E183">
        <v>31</v>
      </c>
      <c r="F183">
        <v>42.193548387096698</v>
      </c>
      <c r="G183">
        <v>109</v>
      </c>
      <c r="H183">
        <v>31</v>
      </c>
      <c r="I183">
        <f t="shared" si="2"/>
        <v>11.193548387096698</v>
      </c>
    </row>
    <row r="184" spans="1:9">
      <c r="A184">
        <v>139</v>
      </c>
      <c r="B184" s="23">
        <v>0.63194444444444398</v>
      </c>
      <c r="C184">
        <v>10</v>
      </c>
      <c r="D184">
        <v>910</v>
      </c>
      <c r="E184">
        <v>24.4</v>
      </c>
      <c r="F184">
        <v>51.934426229508198</v>
      </c>
      <c r="G184">
        <v>105.6</v>
      </c>
      <c r="H184">
        <v>31</v>
      </c>
      <c r="I184">
        <f t="shared" si="2"/>
        <v>20.934426229508198</v>
      </c>
    </row>
    <row r="185" spans="1:9">
      <c r="A185">
        <v>139</v>
      </c>
      <c r="B185" s="23">
        <v>0.63541666666666696</v>
      </c>
      <c r="C185">
        <v>10</v>
      </c>
      <c r="D185">
        <v>915</v>
      </c>
      <c r="E185">
        <v>30.6</v>
      </c>
      <c r="F185">
        <v>43.764705882352899</v>
      </c>
      <c r="G185">
        <v>111.6</v>
      </c>
      <c r="H185">
        <v>31</v>
      </c>
      <c r="I185">
        <f t="shared" si="2"/>
        <v>12.764705882352899</v>
      </c>
    </row>
    <row r="186" spans="1:9">
      <c r="A186">
        <v>139</v>
      </c>
      <c r="B186" s="23">
        <v>0.63888888888888895</v>
      </c>
      <c r="C186">
        <v>10</v>
      </c>
      <c r="D186">
        <v>920</v>
      </c>
      <c r="E186">
        <v>18.600000000000001</v>
      </c>
      <c r="F186">
        <v>67.612903225806406</v>
      </c>
      <c r="G186">
        <v>104.8</v>
      </c>
      <c r="H186">
        <v>31</v>
      </c>
      <c r="I186">
        <f t="shared" si="2"/>
        <v>36.612903225806406</v>
      </c>
    </row>
    <row r="187" spans="1:9">
      <c r="A187">
        <v>139</v>
      </c>
      <c r="B187" s="23">
        <v>0.64236111111111105</v>
      </c>
      <c r="C187">
        <v>10</v>
      </c>
      <c r="D187">
        <v>925</v>
      </c>
      <c r="E187">
        <v>16</v>
      </c>
      <c r="F187">
        <v>72.45</v>
      </c>
      <c r="G187">
        <v>96.6</v>
      </c>
      <c r="H187">
        <v>31</v>
      </c>
      <c r="I187">
        <f t="shared" si="2"/>
        <v>41.45</v>
      </c>
    </row>
    <row r="188" spans="1:9">
      <c r="A188">
        <v>139</v>
      </c>
      <c r="B188" s="23">
        <v>0.64583333333333304</v>
      </c>
      <c r="C188">
        <v>10</v>
      </c>
      <c r="D188">
        <v>930</v>
      </c>
      <c r="E188">
        <v>18.399999999999999</v>
      </c>
      <c r="F188">
        <v>65.739130434782595</v>
      </c>
      <c r="G188">
        <v>100.8</v>
      </c>
      <c r="H188">
        <v>31</v>
      </c>
      <c r="I188">
        <f t="shared" si="2"/>
        <v>34.739130434782595</v>
      </c>
    </row>
    <row r="189" spans="1:9">
      <c r="A189">
        <v>139</v>
      </c>
      <c r="B189" s="23">
        <v>0.64930555555555503</v>
      </c>
      <c r="C189">
        <v>10</v>
      </c>
      <c r="D189">
        <v>935</v>
      </c>
      <c r="E189">
        <v>17.2</v>
      </c>
      <c r="F189">
        <v>65.720930232558104</v>
      </c>
      <c r="G189">
        <v>94.2</v>
      </c>
      <c r="H189">
        <v>31</v>
      </c>
      <c r="I189">
        <f t="shared" si="2"/>
        <v>34.720930232558104</v>
      </c>
    </row>
    <row r="190" spans="1:9">
      <c r="A190">
        <v>139</v>
      </c>
      <c r="B190" s="23">
        <v>0.65277777777777801</v>
      </c>
      <c r="C190">
        <v>10</v>
      </c>
      <c r="D190">
        <v>940</v>
      </c>
      <c r="E190">
        <v>18</v>
      </c>
      <c r="F190">
        <v>60.533333333333303</v>
      </c>
      <c r="G190">
        <v>90.8</v>
      </c>
      <c r="H190">
        <v>31</v>
      </c>
      <c r="I190">
        <f t="shared" si="2"/>
        <v>29.533333333333303</v>
      </c>
    </row>
    <row r="191" spans="1:9">
      <c r="A191">
        <v>139</v>
      </c>
      <c r="B191" s="23">
        <v>0.65625</v>
      </c>
      <c r="C191">
        <v>10</v>
      </c>
      <c r="D191">
        <v>945</v>
      </c>
      <c r="E191">
        <v>14</v>
      </c>
      <c r="F191">
        <v>66.685714285714198</v>
      </c>
      <c r="G191">
        <v>77.8</v>
      </c>
      <c r="H191">
        <v>31</v>
      </c>
      <c r="I191">
        <f t="shared" si="2"/>
        <v>35.685714285714198</v>
      </c>
    </row>
    <row r="192" spans="1:9">
      <c r="A192">
        <v>139</v>
      </c>
      <c r="B192" s="23">
        <v>0.65972222222222199</v>
      </c>
      <c r="C192">
        <v>10</v>
      </c>
      <c r="D192">
        <v>950</v>
      </c>
      <c r="E192">
        <v>10.199999999999999</v>
      </c>
      <c r="F192">
        <v>74.588235294117595</v>
      </c>
      <c r="G192">
        <v>63.4</v>
      </c>
      <c r="H192">
        <v>31</v>
      </c>
      <c r="I192">
        <f t="shared" si="2"/>
        <v>43.588235294117595</v>
      </c>
    </row>
    <row r="193" spans="1:9">
      <c r="A193">
        <v>139</v>
      </c>
      <c r="B193" s="23">
        <v>0.66319444444444398</v>
      </c>
      <c r="C193">
        <v>10</v>
      </c>
      <c r="D193">
        <v>955</v>
      </c>
      <c r="E193">
        <v>8.4</v>
      </c>
      <c r="F193">
        <v>90.857142857142804</v>
      </c>
      <c r="G193">
        <v>63.6</v>
      </c>
      <c r="H193">
        <v>31</v>
      </c>
      <c r="I193">
        <f t="shared" si="2"/>
        <v>59.857142857142804</v>
      </c>
    </row>
    <row r="194" spans="1:9">
      <c r="A194">
        <v>139</v>
      </c>
      <c r="B194" s="23">
        <v>0.66666666666666696</v>
      </c>
      <c r="C194">
        <v>10</v>
      </c>
      <c r="D194">
        <v>960</v>
      </c>
      <c r="E194">
        <v>14.4</v>
      </c>
      <c r="F194">
        <v>75</v>
      </c>
      <c r="G194">
        <v>90</v>
      </c>
      <c r="H194">
        <v>31</v>
      </c>
      <c r="I194">
        <f t="shared" si="2"/>
        <v>44</v>
      </c>
    </row>
    <row r="195" spans="1:9">
      <c r="A195">
        <v>139</v>
      </c>
      <c r="B195" s="23">
        <v>0.67013888888888895</v>
      </c>
      <c r="C195">
        <v>10</v>
      </c>
      <c r="D195">
        <v>965</v>
      </c>
      <c r="E195">
        <v>13.4</v>
      </c>
      <c r="F195">
        <v>73.253731343283505</v>
      </c>
      <c r="G195">
        <v>81.8</v>
      </c>
      <c r="H195">
        <v>31</v>
      </c>
      <c r="I195">
        <f t="shared" ref="I195:I258" si="3">F195-H195</f>
        <v>42.253731343283505</v>
      </c>
    </row>
    <row r="196" spans="1:9">
      <c r="A196">
        <v>139</v>
      </c>
      <c r="B196" s="23">
        <v>0.67361111111111105</v>
      </c>
      <c r="C196">
        <v>10</v>
      </c>
      <c r="D196">
        <v>970</v>
      </c>
      <c r="E196">
        <v>10.199999999999999</v>
      </c>
      <c r="F196">
        <v>75.294117647058798</v>
      </c>
      <c r="G196">
        <v>64</v>
      </c>
      <c r="H196">
        <v>31</v>
      </c>
      <c r="I196">
        <f t="shared" si="3"/>
        <v>44.294117647058798</v>
      </c>
    </row>
    <row r="197" spans="1:9">
      <c r="A197">
        <v>139</v>
      </c>
      <c r="B197" s="23">
        <v>0.67708333333333304</v>
      </c>
      <c r="C197">
        <v>10</v>
      </c>
      <c r="D197">
        <v>975</v>
      </c>
      <c r="E197">
        <v>13</v>
      </c>
      <c r="F197">
        <v>76.984615384615395</v>
      </c>
      <c r="G197">
        <v>83.4</v>
      </c>
      <c r="H197">
        <v>31</v>
      </c>
      <c r="I197">
        <f t="shared" si="3"/>
        <v>45.984615384615395</v>
      </c>
    </row>
    <row r="198" spans="1:9">
      <c r="A198">
        <v>139</v>
      </c>
      <c r="B198" s="23">
        <v>0.68055555555555503</v>
      </c>
      <c r="C198">
        <v>10</v>
      </c>
      <c r="D198">
        <v>980</v>
      </c>
      <c r="E198">
        <v>9.6</v>
      </c>
      <c r="F198">
        <v>81.75</v>
      </c>
      <c r="G198">
        <v>65.400000000000006</v>
      </c>
      <c r="H198">
        <v>31</v>
      </c>
      <c r="I198">
        <f t="shared" si="3"/>
        <v>50.75</v>
      </c>
    </row>
    <row r="199" spans="1:9">
      <c r="A199">
        <v>139</v>
      </c>
      <c r="B199" s="23">
        <v>0.68402777777777801</v>
      </c>
      <c r="C199">
        <v>10</v>
      </c>
      <c r="D199">
        <v>985</v>
      </c>
      <c r="E199">
        <v>11.2</v>
      </c>
      <c r="F199">
        <v>73.928571428571402</v>
      </c>
      <c r="G199">
        <v>69</v>
      </c>
      <c r="H199">
        <v>31</v>
      </c>
      <c r="I199">
        <f t="shared" si="3"/>
        <v>42.928571428571402</v>
      </c>
    </row>
    <row r="200" spans="1:9">
      <c r="A200">
        <v>139</v>
      </c>
      <c r="B200" s="23">
        <v>0.6875</v>
      </c>
      <c r="C200">
        <v>10</v>
      </c>
      <c r="D200">
        <v>990</v>
      </c>
      <c r="E200">
        <v>11.4</v>
      </c>
      <c r="F200">
        <v>82.947368421052602</v>
      </c>
      <c r="G200">
        <v>78.8</v>
      </c>
      <c r="H200">
        <v>31</v>
      </c>
      <c r="I200">
        <f t="shared" si="3"/>
        <v>51.947368421052602</v>
      </c>
    </row>
    <row r="201" spans="1:9">
      <c r="A201">
        <v>139</v>
      </c>
      <c r="B201" s="23">
        <v>0.69097222222222199</v>
      </c>
      <c r="C201">
        <v>10</v>
      </c>
      <c r="D201">
        <v>995</v>
      </c>
      <c r="E201">
        <v>8.8000000000000007</v>
      </c>
      <c r="F201">
        <v>89.999999999999901</v>
      </c>
      <c r="G201">
        <v>66</v>
      </c>
      <c r="H201">
        <v>31</v>
      </c>
      <c r="I201">
        <f t="shared" si="3"/>
        <v>58.999999999999901</v>
      </c>
    </row>
    <row r="202" spans="1:9">
      <c r="A202">
        <v>139</v>
      </c>
      <c r="B202" s="23">
        <v>0.69444444444444398</v>
      </c>
      <c r="C202">
        <v>10</v>
      </c>
      <c r="D202">
        <v>1000</v>
      </c>
      <c r="E202">
        <v>7.2</v>
      </c>
      <c r="F202">
        <v>75</v>
      </c>
      <c r="G202">
        <v>45</v>
      </c>
      <c r="H202">
        <v>31</v>
      </c>
      <c r="I202">
        <f t="shared" si="3"/>
        <v>44</v>
      </c>
    </row>
    <row r="203" spans="1:9">
      <c r="A203">
        <v>139</v>
      </c>
      <c r="B203" s="23">
        <v>0.69791666666666696</v>
      </c>
      <c r="C203">
        <v>10</v>
      </c>
      <c r="D203">
        <v>1005</v>
      </c>
      <c r="E203">
        <v>10</v>
      </c>
      <c r="F203">
        <v>69.36</v>
      </c>
      <c r="G203">
        <v>57.8</v>
      </c>
      <c r="H203">
        <v>31</v>
      </c>
      <c r="I203">
        <f t="shared" si="3"/>
        <v>38.36</v>
      </c>
    </row>
    <row r="204" spans="1:9">
      <c r="A204">
        <v>139</v>
      </c>
      <c r="B204" s="23">
        <v>0.70138888888888895</v>
      </c>
      <c r="C204">
        <v>10</v>
      </c>
      <c r="D204">
        <v>1010</v>
      </c>
      <c r="E204">
        <v>12</v>
      </c>
      <c r="F204">
        <v>72</v>
      </c>
      <c r="G204">
        <v>72</v>
      </c>
      <c r="H204">
        <v>31</v>
      </c>
      <c r="I204">
        <f t="shared" si="3"/>
        <v>41</v>
      </c>
    </row>
    <row r="205" spans="1:9">
      <c r="A205">
        <v>139</v>
      </c>
      <c r="B205" s="23">
        <v>0.70486111111111105</v>
      </c>
      <c r="C205">
        <v>10</v>
      </c>
      <c r="D205">
        <v>1015</v>
      </c>
      <c r="E205">
        <v>11</v>
      </c>
      <c r="F205">
        <v>82.909090909090907</v>
      </c>
      <c r="G205">
        <v>76</v>
      </c>
      <c r="H205">
        <v>31</v>
      </c>
      <c r="I205">
        <f t="shared" si="3"/>
        <v>51.909090909090907</v>
      </c>
    </row>
    <row r="206" spans="1:9">
      <c r="A206">
        <v>139</v>
      </c>
      <c r="B206" s="23">
        <v>0.70833333333333304</v>
      </c>
      <c r="C206">
        <v>10</v>
      </c>
      <c r="D206">
        <v>1020</v>
      </c>
      <c r="E206">
        <v>12.2</v>
      </c>
      <c r="F206">
        <v>72</v>
      </c>
      <c r="G206">
        <v>73.2</v>
      </c>
      <c r="H206">
        <v>31</v>
      </c>
      <c r="I206">
        <f t="shared" si="3"/>
        <v>41</v>
      </c>
    </row>
    <row r="207" spans="1:9">
      <c r="A207">
        <v>139</v>
      </c>
      <c r="B207" s="23">
        <v>0.71180555555555503</v>
      </c>
      <c r="C207">
        <v>10</v>
      </c>
      <c r="D207">
        <v>1025</v>
      </c>
      <c r="E207">
        <v>12.8</v>
      </c>
      <c r="F207">
        <v>65.8125</v>
      </c>
      <c r="G207">
        <v>70.2</v>
      </c>
      <c r="H207">
        <v>31</v>
      </c>
      <c r="I207">
        <f t="shared" si="3"/>
        <v>34.8125</v>
      </c>
    </row>
    <row r="208" spans="1:9">
      <c r="A208">
        <v>139</v>
      </c>
      <c r="B208" s="23">
        <v>0.71527777777777801</v>
      </c>
      <c r="C208">
        <v>10</v>
      </c>
      <c r="D208">
        <v>1030</v>
      </c>
      <c r="E208">
        <v>9.4</v>
      </c>
      <c r="F208">
        <v>68.680851063829707</v>
      </c>
      <c r="G208">
        <v>53.8</v>
      </c>
      <c r="H208">
        <v>31</v>
      </c>
      <c r="I208">
        <f t="shared" si="3"/>
        <v>37.680851063829707</v>
      </c>
    </row>
    <row r="209" spans="1:9">
      <c r="A209">
        <v>139</v>
      </c>
      <c r="B209" s="23">
        <v>0.71875</v>
      </c>
      <c r="C209">
        <v>10</v>
      </c>
      <c r="D209">
        <v>1035</v>
      </c>
      <c r="E209">
        <v>9.4</v>
      </c>
      <c r="F209">
        <v>81.191489361702097</v>
      </c>
      <c r="G209">
        <v>63.6</v>
      </c>
      <c r="H209">
        <v>31</v>
      </c>
      <c r="I209">
        <f t="shared" si="3"/>
        <v>50.191489361702097</v>
      </c>
    </row>
    <row r="210" spans="1:9">
      <c r="A210">
        <v>139</v>
      </c>
      <c r="B210" s="23">
        <v>0.72222222222222199</v>
      </c>
      <c r="C210">
        <v>10</v>
      </c>
      <c r="D210">
        <v>1040</v>
      </c>
      <c r="E210">
        <v>8.8000000000000007</v>
      </c>
      <c r="F210">
        <v>74.727272727272705</v>
      </c>
      <c r="G210">
        <v>54.8</v>
      </c>
      <c r="H210">
        <v>31</v>
      </c>
      <c r="I210">
        <f t="shared" si="3"/>
        <v>43.727272727272705</v>
      </c>
    </row>
    <row r="211" spans="1:9">
      <c r="A211">
        <v>139</v>
      </c>
      <c r="B211" s="23">
        <v>0.72569444444444398</v>
      </c>
      <c r="C211">
        <v>10</v>
      </c>
      <c r="D211">
        <v>1045</v>
      </c>
      <c r="E211">
        <v>9.1999999999999993</v>
      </c>
      <c r="F211">
        <v>78.260869565217305</v>
      </c>
      <c r="G211">
        <v>60</v>
      </c>
      <c r="H211">
        <v>31</v>
      </c>
      <c r="I211">
        <f t="shared" si="3"/>
        <v>47.260869565217305</v>
      </c>
    </row>
    <row r="212" spans="1:9">
      <c r="A212">
        <v>139</v>
      </c>
      <c r="B212" s="23">
        <v>0.72916666666666696</v>
      </c>
      <c r="C212">
        <v>10</v>
      </c>
      <c r="D212">
        <v>1050</v>
      </c>
      <c r="E212">
        <v>8.4</v>
      </c>
      <c r="F212">
        <v>75.428571428571402</v>
      </c>
      <c r="G212">
        <v>52.8</v>
      </c>
      <c r="H212">
        <v>31</v>
      </c>
      <c r="I212">
        <f t="shared" si="3"/>
        <v>44.428571428571402</v>
      </c>
    </row>
    <row r="213" spans="1:9">
      <c r="A213">
        <v>139</v>
      </c>
      <c r="B213" s="23">
        <v>0.73263888888888895</v>
      </c>
      <c r="C213">
        <v>10</v>
      </c>
      <c r="D213">
        <v>1055</v>
      </c>
      <c r="E213">
        <v>9.8000000000000007</v>
      </c>
      <c r="F213">
        <v>80.816326530612201</v>
      </c>
      <c r="G213">
        <v>66</v>
      </c>
      <c r="H213">
        <v>31</v>
      </c>
      <c r="I213">
        <f t="shared" si="3"/>
        <v>49.816326530612201</v>
      </c>
    </row>
    <row r="214" spans="1:9">
      <c r="A214">
        <v>139</v>
      </c>
      <c r="B214" s="23">
        <v>0.73611111111111105</v>
      </c>
      <c r="C214">
        <v>10</v>
      </c>
      <c r="D214">
        <v>1060</v>
      </c>
      <c r="E214">
        <v>9.8000000000000007</v>
      </c>
      <c r="F214">
        <v>83.999999999999901</v>
      </c>
      <c r="G214">
        <v>68.599999999999994</v>
      </c>
      <c r="H214">
        <v>31</v>
      </c>
      <c r="I214">
        <f t="shared" si="3"/>
        <v>52.999999999999901</v>
      </c>
    </row>
    <row r="215" spans="1:9">
      <c r="A215">
        <v>139</v>
      </c>
      <c r="B215" s="23">
        <v>0.73958333333333304</v>
      </c>
      <c r="C215">
        <v>10</v>
      </c>
      <c r="D215">
        <v>1065</v>
      </c>
      <c r="E215">
        <v>12.2</v>
      </c>
      <c r="F215">
        <v>72</v>
      </c>
      <c r="G215">
        <v>73.2</v>
      </c>
      <c r="H215">
        <v>31</v>
      </c>
      <c r="I215">
        <f t="shared" si="3"/>
        <v>41</v>
      </c>
    </row>
    <row r="216" spans="1:9">
      <c r="A216">
        <v>139</v>
      </c>
      <c r="B216" s="23">
        <v>0.74305555555555503</v>
      </c>
      <c r="C216">
        <v>10</v>
      </c>
      <c r="D216">
        <v>1070</v>
      </c>
      <c r="E216">
        <v>9.6</v>
      </c>
      <c r="F216">
        <v>70.5</v>
      </c>
      <c r="G216">
        <v>56.4</v>
      </c>
      <c r="H216">
        <v>31</v>
      </c>
      <c r="I216">
        <f t="shared" si="3"/>
        <v>39.5</v>
      </c>
    </row>
    <row r="217" spans="1:9">
      <c r="A217">
        <v>139</v>
      </c>
      <c r="B217" s="23">
        <v>0.74652777777777801</v>
      </c>
      <c r="C217">
        <v>10</v>
      </c>
      <c r="D217">
        <v>1075</v>
      </c>
      <c r="E217">
        <v>10.8</v>
      </c>
      <c r="F217">
        <v>68.6666666666666</v>
      </c>
      <c r="G217">
        <v>61.8</v>
      </c>
      <c r="H217">
        <v>31</v>
      </c>
      <c r="I217">
        <f t="shared" si="3"/>
        <v>37.6666666666666</v>
      </c>
    </row>
    <row r="218" spans="1:9">
      <c r="A218">
        <v>139</v>
      </c>
      <c r="B218" s="23">
        <v>0.75</v>
      </c>
      <c r="C218">
        <v>10</v>
      </c>
      <c r="D218">
        <v>1080</v>
      </c>
      <c r="E218">
        <v>13.2</v>
      </c>
      <c r="F218">
        <v>68.727272727272705</v>
      </c>
      <c r="G218">
        <v>75.599999999999994</v>
      </c>
      <c r="H218">
        <v>31</v>
      </c>
      <c r="I218">
        <f t="shared" si="3"/>
        <v>37.727272727272705</v>
      </c>
    </row>
    <row r="219" spans="1:9">
      <c r="A219">
        <v>139</v>
      </c>
      <c r="B219" s="23">
        <v>0.75347222222222199</v>
      </c>
      <c r="C219">
        <v>10</v>
      </c>
      <c r="D219">
        <v>1085</v>
      </c>
      <c r="E219">
        <v>11.2</v>
      </c>
      <c r="F219">
        <v>75</v>
      </c>
      <c r="G219">
        <v>70</v>
      </c>
      <c r="H219">
        <v>31</v>
      </c>
      <c r="I219">
        <f t="shared" si="3"/>
        <v>44</v>
      </c>
    </row>
    <row r="220" spans="1:9">
      <c r="A220">
        <v>139</v>
      </c>
      <c r="B220" s="23">
        <v>0.75694444444444398</v>
      </c>
      <c r="C220">
        <v>10</v>
      </c>
      <c r="D220">
        <v>1090</v>
      </c>
      <c r="E220">
        <v>13.4</v>
      </c>
      <c r="F220">
        <v>62.149253731343201</v>
      </c>
      <c r="G220">
        <v>69.400000000000006</v>
      </c>
      <c r="H220">
        <v>31</v>
      </c>
      <c r="I220">
        <f t="shared" si="3"/>
        <v>31.149253731343201</v>
      </c>
    </row>
    <row r="221" spans="1:9">
      <c r="A221">
        <v>139</v>
      </c>
      <c r="B221" s="23">
        <v>0.76041666666666696</v>
      </c>
      <c r="C221">
        <v>10</v>
      </c>
      <c r="D221">
        <v>1095</v>
      </c>
      <c r="E221">
        <v>8.1999999999999993</v>
      </c>
      <c r="F221">
        <v>69.658536585365795</v>
      </c>
      <c r="G221">
        <v>47.6</v>
      </c>
      <c r="H221">
        <v>31</v>
      </c>
      <c r="I221">
        <f t="shared" si="3"/>
        <v>38.658536585365795</v>
      </c>
    </row>
    <row r="222" spans="1:9">
      <c r="A222">
        <v>139</v>
      </c>
      <c r="B222" s="23">
        <v>0.76388888888888895</v>
      </c>
      <c r="C222">
        <v>10</v>
      </c>
      <c r="D222">
        <v>1100</v>
      </c>
      <c r="E222">
        <v>15.2</v>
      </c>
      <c r="F222">
        <v>66.157894736842096</v>
      </c>
      <c r="G222">
        <v>83.8</v>
      </c>
      <c r="H222">
        <v>31</v>
      </c>
      <c r="I222">
        <f t="shared" si="3"/>
        <v>35.157894736842096</v>
      </c>
    </row>
    <row r="223" spans="1:9">
      <c r="A223">
        <v>139</v>
      </c>
      <c r="B223" s="23">
        <v>0.76736111111111105</v>
      </c>
      <c r="C223">
        <v>10</v>
      </c>
      <c r="D223">
        <v>1105</v>
      </c>
      <c r="E223">
        <v>15.2</v>
      </c>
      <c r="F223">
        <v>59.5263157894736</v>
      </c>
      <c r="G223">
        <v>75.400000000000006</v>
      </c>
      <c r="H223">
        <v>31</v>
      </c>
      <c r="I223">
        <f t="shared" si="3"/>
        <v>28.5263157894736</v>
      </c>
    </row>
    <row r="224" spans="1:9">
      <c r="A224">
        <v>139</v>
      </c>
      <c r="B224" s="23">
        <v>0.77083333333333304</v>
      </c>
      <c r="C224">
        <v>10</v>
      </c>
      <c r="D224">
        <v>1110</v>
      </c>
      <c r="E224">
        <v>15.6</v>
      </c>
      <c r="F224">
        <v>69.538461538461505</v>
      </c>
      <c r="G224">
        <v>90.4</v>
      </c>
      <c r="H224">
        <v>31</v>
      </c>
      <c r="I224">
        <f t="shared" si="3"/>
        <v>38.538461538461505</v>
      </c>
    </row>
    <row r="225" spans="1:9">
      <c r="A225">
        <v>139</v>
      </c>
      <c r="B225" s="23">
        <v>0.77430555555555503</v>
      </c>
      <c r="C225">
        <v>10</v>
      </c>
      <c r="D225">
        <v>1115</v>
      </c>
      <c r="E225">
        <v>18</v>
      </c>
      <c r="F225">
        <v>62.933333333333302</v>
      </c>
      <c r="G225">
        <v>94.4</v>
      </c>
      <c r="H225">
        <v>31</v>
      </c>
      <c r="I225">
        <f t="shared" si="3"/>
        <v>31.933333333333302</v>
      </c>
    </row>
    <row r="226" spans="1:9">
      <c r="A226">
        <v>139</v>
      </c>
      <c r="B226" s="23">
        <v>0.77777777777777801</v>
      </c>
      <c r="C226">
        <v>10</v>
      </c>
      <c r="D226">
        <v>1120</v>
      </c>
      <c r="E226">
        <v>18.2</v>
      </c>
      <c r="F226">
        <v>60.263736263736199</v>
      </c>
      <c r="G226">
        <v>91.4</v>
      </c>
      <c r="H226">
        <v>31</v>
      </c>
      <c r="I226">
        <f t="shared" si="3"/>
        <v>29.263736263736199</v>
      </c>
    </row>
    <row r="227" spans="1:9">
      <c r="A227">
        <v>139</v>
      </c>
      <c r="B227" s="23">
        <v>0.78125</v>
      </c>
      <c r="C227">
        <v>10</v>
      </c>
      <c r="D227">
        <v>1125</v>
      </c>
      <c r="E227">
        <v>22.2</v>
      </c>
      <c r="F227">
        <v>52.540540540540498</v>
      </c>
      <c r="G227">
        <v>97.2</v>
      </c>
      <c r="H227">
        <v>31</v>
      </c>
      <c r="I227">
        <f t="shared" si="3"/>
        <v>21.540540540540498</v>
      </c>
    </row>
    <row r="228" spans="1:9">
      <c r="A228">
        <v>139</v>
      </c>
      <c r="B228" s="23">
        <v>0.78472222222222199</v>
      </c>
      <c r="C228">
        <v>10</v>
      </c>
      <c r="D228">
        <v>1130</v>
      </c>
      <c r="E228">
        <v>33.799999999999997</v>
      </c>
      <c r="F228">
        <v>34.082840236686302</v>
      </c>
      <c r="G228">
        <v>96</v>
      </c>
      <c r="H228">
        <v>31</v>
      </c>
      <c r="I228">
        <f t="shared" si="3"/>
        <v>3.0828402366863017</v>
      </c>
    </row>
    <row r="229" spans="1:9">
      <c r="A229">
        <v>139</v>
      </c>
      <c r="B229" s="23">
        <v>0.78819444444444398</v>
      </c>
      <c r="C229">
        <v>10</v>
      </c>
      <c r="D229">
        <v>1135</v>
      </c>
      <c r="E229">
        <v>55</v>
      </c>
      <c r="F229">
        <v>17.803636363636301</v>
      </c>
      <c r="G229">
        <v>81.599999999999994</v>
      </c>
      <c r="H229">
        <v>31</v>
      </c>
      <c r="I229">
        <f t="shared" si="3"/>
        <v>-13.196363636363699</v>
      </c>
    </row>
    <row r="230" spans="1:9">
      <c r="A230">
        <v>139</v>
      </c>
      <c r="B230" s="23">
        <v>0.79166666666666696</v>
      </c>
      <c r="C230">
        <v>10</v>
      </c>
      <c r="D230">
        <v>1140</v>
      </c>
      <c r="E230">
        <v>63.8</v>
      </c>
      <c r="F230">
        <v>14.746081504702101</v>
      </c>
      <c r="G230">
        <v>78.400000000000006</v>
      </c>
      <c r="H230">
        <v>31</v>
      </c>
      <c r="I230">
        <f t="shared" si="3"/>
        <v>-16.253918495297899</v>
      </c>
    </row>
    <row r="231" spans="1:9">
      <c r="A231">
        <v>139</v>
      </c>
      <c r="B231" s="23">
        <v>0.79513888888888895</v>
      </c>
      <c r="C231">
        <v>10</v>
      </c>
      <c r="D231">
        <v>1145</v>
      </c>
      <c r="E231">
        <v>63.8</v>
      </c>
      <c r="F231">
        <v>13.5047021943573</v>
      </c>
      <c r="G231">
        <v>71.8</v>
      </c>
      <c r="H231">
        <v>31</v>
      </c>
      <c r="I231">
        <f t="shared" si="3"/>
        <v>-17.4952978056427</v>
      </c>
    </row>
    <row r="232" spans="1:9">
      <c r="A232">
        <v>139</v>
      </c>
      <c r="B232" s="23">
        <v>0.79861111111111105</v>
      </c>
      <c r="C232">
        <v>10</v>
      </c>
      <c r="D232">
        <v>1150</v>
      </c>
      <c r="E232">
        <v>63.4</v>
      </c>
      <c r="F232">
        <v>14.8769716088328</v>
      </c>
      <c r="G232">
        <v>78.599999999999994</v>
      </c>
      <c r="H232">
        <v>31</v>
      </c>
      <c r="I232">
        <f t="shared" si="3"/>
        <v>-16.1230283911672</v>
      </c>
    </row>
    <row r="233" spans="1:9">
      <c r="A233">
        <v>139</v>
      </c>
      <c r="B233" s="23">
        <v>0.80208333333333304</v>
      </c>
      <c r="C233">
        <v>10</v>
      </c>
      <c r="D233">
        <v>1155</v>
      </c>
      <c r="E233">
        <v>62.8</v>
      </c>
      <c r="F233">
        <v>17.9617834394904</v>
      </c>
      <c r="G233">
        <v>94</v>
      </c>
      <c r="H233">
        <v>31</v>
      </c>
      <c r="I233">
        <f t="shared" si="3"/>
        <v>-13.0382165605096</v>
      </c>
    </row>
    <row r="234" spans="1:9">
      <c r="A234">
        <v>139</v>
      </c>
      <c r="B234" s="23">
        <v>0.80555555555555503</v>
      </c>
      <c r="C234">
        <v>10</v>
      </c>
      <c r="D234">
        <v>1160</v>
      </c>
      <c r="E234">
        <v>64.599999999999994</v>
      </c>
      <c r="F234">
        <v>15.009287925696499</v>
      </c>
      <c r="G234">
        <v>80.8</v>
      </c>
      <c r="H234">
        <v>31</v>
      </c>
      <c r="I234">
        <f t="shared" si="3"/>
        <v>-15.990712074303501</v>
      </c>
    </row>
    <row r="235" spans="1:9">
      <c r="A235">
        <v>139</v>
      </c>
      <c r="B235" s="23">
        <v>0.80902777777777801</v>
      </c>
      <c r="C235">
        <v>10</v>
      </c>
      <c r="D235">
        <v>1165</v>
      </c>
      <c r="E235">
        <v>63.4</v>
      </c>
      <c r="F235">
        <v>15.9369085173501</v>
      </c>
      <c r="G235">
        <v>84.2</v>
      </c>
      <c r="H235">
        <v>31</v>
      </c>
      <c r="I235">
        <f t="shared" si="3"/>
        <v>-15.0630914826499</v>
      </c>
    </row>
    <row r="236" spans="1:9">
      <c r="A236">
        <v>139</v>
      </c>
      <c r="B236" s="23">
        <v>0.8125</v>
      </c>
      <c r="C236">
        <v>10</v>
      </c>
      <c r="D236">
        <v>1170</v>
      </c>
      <c r="E236">
        <v>64.400000000000006</v>
      </c>
      <c r="F236">
        <v>15.6521739130434</v>
      </c>
      <c r="G236">
        <v>84</v>
      </c>
      <c r="H236">
        <v>31</v>
      </c>
      <c r="I236">
        <f t="shared" si="3"/>
        <v>-15.3478260869566</v>
      </c>
    </row>
    <row r="237" spans="1:9">
      <c r="A237">
        <v>139</v>
      </c>
      <c r="B237" s="23">
        <v>0.81597222222222199</v>
      </c>
      <c r="C237">
        <v>10</v>
      </c>
      <c r="D237">
        <v>1175</v>
      </c>
      <c r="E237">
        <v>64.8</v>
      </c>
      <c r="F237">
        <v>14.703703703703701</v>
      </c>
      <c r="G237">
        <v>79.400000000000006</v>
      </c>
      <c r="H237">
        <v>31</v>
      </c>
      <c r="I237">
        <f t="shared" si="3"/>
        <v>-16.296296296296298</v>
      </c>
    </row>
    <row r="238" spans="1:9">
      <c r="A238">
        <v>139</v>
      </c>
      <c r="B238" s="23">
        <v>0.81944444444444398</v>
      </c>
      <c r="C238">
        <v>10</v>
      </c>
      <c r="D238">
        <v>1180</v>
      </c>
      <c r="E238">
        <v>66.8</v>
      </c>
      <c r="F238">
        <v>13.1137724550898</v>
      </c>
      <c r="G238">
        <v>73</v>
      </c>
      <c r="H238">
        <v>31</v>
      </c>
      <c r="I238">
        <f t="shared" si="3"/>
        <v>-17.886227544910199</v>
      </c>
    </row>
    <row r="239" spans="1:9">
      <c r="A239">
        <v>139</v>
      </c>
      <c r="B239" s="23">
        <v>0.82291666666666696</v>
      </c>
      <c r="C239">
        <v>10</v>
      </c>
      <c r="D239">
        <v>1185</v>
      </c>
      <c r="E239">
        <v>65.599999999999994</v>
      </c>
      <c r="F239">
        <v>13.682926829268199</v>
      </c>
      <c r="G239">
        <v>74.8</v>
      </c>
      <c r="H239">
        <v>31</v>
      </c>
      <c r="I239">
        <f t="shared" si="3"/>
        <v>-17.317073170731803</v>
      </c>
    </row>
    <row r="240" spans="1:9">
      <c r="A240">
        <v>139</v>
      </c>
      <c r="B240" s="23">
        <v>0.82638888888888895</v>
      </c>
      <c r="C240">
        <v>10</v>
      </c>
      <c r="D240">
        <v>1190</v>
      </c>
      <c r="E240">
        <v>66.2</v>
      </c>
      <c r="F240">
        <v>11.891238670694801</v>
      </c>
      <c r="G240">
        <v>65.599999999999994</v>
      </c>
      <c r="H240">
        <v>31</v>
      </c>
      <c r="I240">
        <f t="shared" si="3"/>
        <v>-19.108761329305199</v>
      </c>
    </row>
    <row r="241" spans="1:9">
      <c r="A241">
        <v>139</v>
      </c>
      <c r="B241" s="23">
        <v>0.82986111111111105</v>
      </c>
      <c r="C241">
        <v>10</v>
      </c>
      <c r="D241">
        <v>1195</v>
      </c>
      <c r="E241">
        <v>66.8</v>
      </c>
      <c r="F241">
        <v>11.8922155688622</v>
      </c>
      <c r="G241">
        <v>66.2</v>
      </c>
      <c r="H241">
        <v>31</v>
      </c>
      <c r="I241">
        <f t="shared" si="3"/>
        <v>-19.107784431137802</v>
      </c>
    </row>
    <row r="242" spans="1:9">
      <c r="A242">
        <v>139</v>
      </c>
      <c r="B242" s="23">
        <v>0.83333333333333304</v>
      </c>
      <c r="C242">
        <v>10</v>
      </c>
      <c r="D242">
        <v>1200</v>
      </c>
      <c r="E242">
        <v>65.8</v>
      </c>
      <c r="F242">
        <v>13.057750759878401</v>
      </c>
      <c r="G242">
        <v>71.599999999999994</v>
      </c>
      <c r="H242">
        <v>31</v>
      </c>
      <c r="I242">
        <f t="shared" si="3"/>
        <v>-17.942249240121598</v>
      </c>
    </row>
    <row r="243" spans="1:9">
      <c r="A243">
        <v>139</v>
      </c>
      <c r="B243" s="23">
        <v>0.83680555555555503</v>
      </c>
      <c r="C243">
        <v>10</v>
      </c>
      <c r="D243">
        <v>1205</v>
      </c>
      <c r="E243">
        <v>65.599999999999994</v>
      </c>
      <c r="F243">
        <v>11.524390243902401</v>
      </c>
      <c r="G243">
        <v>63</v>
      </c>
      <c r="H243">
        <v>31</v>
      </c>
      <c r="I243">
        <f t="shared" si="3"/>
        <v>-19.475609756097597</v>
      </c>
    </row>
    <row r="244" spans="1:9">
      <c r="A244">
        <v>139</v>
      </c>
      <c r="B244" s="23">
        <v>0.84027777777777801</v>
      </c>
      <c r="C244">
        <v>10</v>
      </c>
      <c r="D244">
        <v>1210</v>
      </c>
      <c r="E244">
        <v>67</v>
      </c>
      <c r="F244">
        <v>13.504477611940301</v>
      </c>
      <c r="G244">
        <v>75.400000000000006</v>
      </c>
      <c r="H244">
        <v>31</v>
      </c>
      <c r="I244">
        <f t="shared" si="3"/>
        <v>-17.495522388059698</v>
      </c>
    </row>
    <row r="245" spans="1:9">
      <c r="A245">
        <v>139</v>
      </c>
      <c r="B245" s="23">
        <v>0.84375</v>
      </c>
      <c r="C245">
        <v>10</v>
      </c>
      <c r="D245">
        <v>1215</v>
      </c>
      <c r="E245">
        <v>65.599999999999994</v>
      </c>
      <c r="F245">
        <v>13.4634146341463</v>
      </c>
      <c r="G245">
        <v>73.599999999999994</v>
      </c>
      <c r="H245">
        <v>31</v>
      </c>
      <c r="I245">
        <f t="shared" si="3"/>
        <v>-17.5365853658537</v>
      </c>
    </row>
    <row r="246" spans="1:9">
      <c r="A246">
        <v>139</v>
      </c>
      <c r="B246" s="23">
        <v>0.84722222222222199</v>
      </c>
      <c r="C246">
        <v>10</v>
      </c>
      <c r="D246">
        <v>1220</v>
      </c>
      <c r="E246">
        <v>64.8</v>
      </c>
      <c r="F246">
        <v>13.5185185185185</v>
      </c>
      <c r="G246">
        <v>73</v>
      </c>
      <c r="H246">
        <v>31</v>
      </c>
      <c r="I246">
        <f t="shared" si="3"/>
        <v>-17.481481481481502</v>
      </c>
    </row>
    <row r="247" spans="1:9">
      <c r="A247">
        <v>139</v>
      </c>
      <c r="B247" s="23">
        <v>0.85069444444444398</v>
      </c>
      <c r="C247">
        <v>10</v>
      </c>
      <c r="D247">
        <v>1225</v>
      </c>
      <c r="E247">
        <v>67.2</v>
      </c>
      <c r="F247">
        <v>11.714285714285699</v>
      </c>
      <c r="G247">
        <v>65.599999999999994</v>
      </c>
      <c r="H247">
        <v>31</v>
      </c>
      <c r="I247">
        <f t="shared" si="3"/>
        <v>-19.285714285714299</v>
      </c>
    </row>
    <row r="248" spans="1:9">
      <c r="A248">
        <v>139</v>
      </c>
      <c r="B248" s="23">
        <v>0.85416666666666696</v>
      </c>
      <c r="C248">
        <v>10</v>
      </c>
      <c r="D248">
        <v>1230</v>
      </c>
      <c r="E248">
        <v>66.599999999999994</v>
      </c>
      <c r="F248">
        <v>13.009009009009</v>
      </c>
      <c r="G248">
        <v>72.2</v>
      </c>
      <c r="H248">
        <v>31</v>
      </c>
      <c r="I248">
        <f t="shared" si="3"/>
        <v>-17.990990990991001</v>
      </c>
    </row>
    <row r="249" spans="1:9">
      <c r="A249">
        <v>139</v>
      </c>
      <c r="B249" s="23">
        <v>0.85763888888888895</v>
      </c>
      <c r="C249">
        <v>10</v>
      </c>
      <c r="D249">
        <v>1235</v>
      </c>
      <c r="E249">
        <v>66.400000000000006</v>
      </c>
      <c r="F249">
        <v>11.746987951807199</v>
      </c>
      <c r="G249">
        <v>65</v>
      </c>
      <c r="H249">
        <v>31</v>
      </c>
      <c r="I249">
        <f t="shared" si="3"/>
        <v>-19.253012048192801</v>
      </c>
    </row>
    <row r="250" spans="1:9">
      <c r="A250">
        <v>139</v>
      </c>
      <c r="B250" s="23">
        <v>0.86111111111111105</v>
      </c>
      <c r="C250">
        <v>10</v>
      </c>
      <c r="D250">
        <v>1240</v>
      </c>
      <c r="E250">
        <v>67.2</v>
      </c>
      <c r="F250">
        <v>11.857142857142801</v>
      </c>
      <c r="G250">
        <v>66.400000000000006</v>
      </c>
      <c r="H250">
        <v>31</v>
      </c>
      <c r="I250">
        <f t="shared" si="3"/>
        <v>-19.142857142857199</v>
      </c>
    </row>
    <row r="251" spans="1:9">
      <c r="A251">
        <v>139</v>
      </c>
      <c r="B251" s="23">
        <v>0.86458333333333304</v>
      </c>
      <c r="C251">
        <v>10</v>
      </c>
      <c r="D251">
        <v>1245</v>
      </c>
      <c r="E251">
        <v>64.8</v>
      </c>
      <c r="F251">
        <v>12.1851851851851</v>
      </c>
      <c r="G251">
        <v>65.8</v>
      </c>
      <c r="H251">
        <v>31</v>
      </c>
      <c r="I251">
        <f t="shared" si="3"/>
        <v>-18.814814814814902</v>
      </c>
    </row>
    <row r="252" spans="1:9">
      <c r="A252">
        <v>139</v>
      </c>
      <c r="B252" s="23">
        <v>0.86805555555555503</v>
      </c>
      <c r="C252">
        <v>10</v>
      </c>
      <c r="D252">
        <v>1250</v>
      </c>
      <c r="E252">
        <v>67</v>
      </c>
      <c r="F252">
        <v>11.355223880597</v>
      </c>
      <c r="G252">
        <v>63.4</v>
      </c>
      <c r="H252">
        <v>31</v>
      </c>
      <c r="I252">
        <f t="shared" si="3"/>
        <v>-19.644776119402998</v>
      </c>
    </row>
    <row r="253" spans="1:9">
      <c r="A253">
        <v>139</v>
      </c>
      <c r="B253" s="23">
        <v>0.87152777777777801</v>
      </c>
      <c r="C253">
        <v>10</v>
      </c>
      <c r="D253">
        <v>1255</v>
      </c>
      <c r="E253">
        <v>66.599999999999994</v>
      </c>
      <c r="F253">
        <v>11.351351351351299</v>
      </c>
      <c r="G253">
        <v>63</v>
      </c>
      <c r="H253">
        <v>31</v>
      </c>
      <c r="I253">
        <f t="shared" si="3"/>
        <v>-19.648648648648702</v>
      </c>
    </row>
    <row r="254" spans="1:9">
      <c r="A254">
        <v>139</v>
      </c>
      <c r="B254" s="23">
        <v>0.875</v>
      </c>
      <c r="C254">
        <v>10</v>
      </c>
      <c r="D254">
        <v>1260</v>
      </c>
      <c r="E254">
        <v>67.2</v>
      </c>
      <c r="F254">
        <v>10.6428571428571</v>
      </c>
      <c r="G254">
        <v>59.6</v>
      </c>
      <c r="H254">
        <v>31</v>
      </c>
      <c r="I254">
        <f t="shared" si="3"/>
        <v>-20.3571428571429</v>
      </c>
    </row>
    <row r="255" spans="1:9">
      <c r="A255">
        <v>139</v>
      </c>
      <c r="B255" s="23">
        <v>0.87847222222222199</v>
      </c>
      <c r="C255">
        <v>10</v>
      </c>
      <c r="D255">
        <v>1265</v>
      </c>
      <c r="E255">
        <v>66.8</v>
      </c>
      <c r="F255">
        <v>12.1437125748503</v>
      </c>
      <c r="G255">
        <v>67.599999999999994</v>
      </c>
      <c r="H255">
        <v>31</v>
      </c>
      <c r="I255">
        <f t="shared" si="3"/>
        <v>-18.856287425149702</v>
      </c>
    </row>
    <row r="256" spans="1:9">
      <c r="A256">
        <v>139</v>
      </c>
      <c r="B256" s="23">
        <v>0.88194444444444398</v>
      </c>
      <c r="C256">
        <v>10</v>
      </c>
      <c r="D256">
        <v>1270</v>
      </c>
      <c r="E256">
        <v>67</v>
      </c>
      <c r="F256">
        <v>12.035820895522299</v>
      </c>
      <c r="G256">
        <v>67.2</v>
      </c>
      <c r="H256">
        <v>31</v>
      </c>
      <c r="I256">
        <f t="shared" si="3"/>
        <v>-18.964179104477701</v>
      </c>
    </row>
    <row r="257" spans="1:9">
      <c r="A257">
        <v>139</v>
      </c>
      <c r="B257" s="23">
        <v>0.88541666666666696</v>
      </c>
      <c r="C257">
        <v>10</v>
      </c>
      <c r="D257">
        <v>1275</v>
      </c>
      <c r="E257">
        <v>65.400000000000006</v>
      </c>
      <c r="F257">
        <v>13.174311926605499</v>
      </c>
      <c r="G257">
        <v>71.8</v>
      </c>
      <c r="H257">
        <v>31</v>
      </c>
      <c r="I257">
        <f t="shared" si="3"/>
        <v>-17.825688073394502</v>
      </c>
    </row>
    <row r="258" spans="1:9">
      <c r="A258">
        <v>139</v>
      </c>
      <c r="B258" s="23">
        <v>0.88888888888888895</v>
      </c>
      <c r="C258">
        <v>10</v>
      </c>
      <c r="D258">
        <v>1280</v>
      </c>
      <c r="E258">
        <v>65</v>
      </c>
      <c r="F258">
        <v>12.6276923076923</v>
      </c>
      <c r="G258">
        <v>68.400000000000006</v>
      </c>
      <c r="H258">
        <v>31</v>
      </c>
      <c r="I258">
        <f t="shared" si="3"/>
        <v>-18.3723076923077</v>
      </c>
    </row>
    <row r="259" spans="1:9">
      <c r="A259">
        <v>139</v>
      </c>
      <c r="B259" s="23">
        <v>0.89236111111111105</v>
      </c>
      <c r="C259">
        <v>10</v>
      </c>
      <c r="D259">
        <v>1285</v>
      </c>
      <c r="E259">
        <v>66.8</v>
      </c>
      <c r="F259">
        <v>11.604790419161599</v>
      </c>
      <c r="G259">
        <v>64.599999999999994</v>
      </c>
      <c r="H259">
        <v>31</v>
      </c>
      <c r="I259">
        <f t="shared" ref="I259:I289" si="4">F259-H259</f>
        <v>-19.395209580838401</v>
      </c>
    </row>
    <row r="260" spans="1:9">
      <c r="A260">
        <v>139</v>
      </c>
      <c r="B260" s="23">
        <v>0.89583333333333304</v>
      </c>
      <c r="C260">
        <v>10</v>
      </c>
      <c r="D260">
        <v>1290</v>
      </c>
      <c r="E260">
        <v>66</v>
      </c>
      <c r="F260">
        <v>11.2</v>
      </c>
      <c r="G260">
        <v>61.6</v>
      </c>
      <c r="H260">
        <v>31</v>
      </c>
      <c r="I260">
        <f t="shared" si="4"/>
        <v>-19.8</v>
      </c>
    </row>
    <row r="261" spans="1:9">
      <c r="A261">
        <v>139</v>
      </c>
      <c r="B261" s="23">
        <v>0.89930555555555503</v>
      </c>
      <c r="C261">
        <v>10</v>
      </c>
      <c r="D261">
        <v>1295</v>
      </c>
      <c r="E261">
        <v>65</v>
      </c>
      <c r="F261">
        <v>11.372307692307601</v>
      </c>
      <c r="G261">
        <v>61.6</v>
      </c>
      <c r="H261">
        <v>31</v>
      </c>
      <c r="I261">
        <f t="shared" si="4"/>
        <v>-19.627692307692399</v>
      </c>
    </row>
    <row r="262" spans="1:9">
      <c r="A262">
        <v>139</v>
      </c>
      <c r="B262" s="23">
        <v>0.90277777777777801</v>
      </c>
      <c r="C262">
        <v>10</v>
      </c>
      <c r="D262">
        <v>1300</v>
      </c>
      <c r="E262">
        <v>65.599999999999994</v>
      </c>
      <c r="F262">
        <v>10.792682926829199</v>
      </c>
      <c r="G262">
        <v>59</v>
      </c>
      <c r="H262">
        <v>31</v>
      </c>
      <c r="I262">
        <f t="shared" si="4"/>
        <v>-20.207317073170799</v>
      </c>
    </row>
    <row r="263" spans="1:9">
      <c r="A263">
        <v>139</v>
      </c>
      <c r="B263" s="23">
        <v>0.90625</v>
      </c>
      <c r="C263">
        <v>10</v>
      </c>
      <c r="D263">
        <v>1305</v>
      </c>
      <c r="E263">
        <v>66.400000000000006</v>
      </c>
      <c r="F263">
        <v>10.9879518072289</v>
      </c>
      <c r="G263">
        <v>60.8</v>
      </c>
      <c r="H263">
        <v>31</v>
      </c>
      <c r="I263">
        <f t="shared" si="4"/>
        <v>-20.0120481927711</v>
      </c>
    </row>
    <row r="264" spans="1:9">
      <c r="A264">
        <v>139</v>
      </c>
      <c r="B264" s="23">
        <v>0.90972222222222199</v>
      </c>
      <c r="C264">
        <v>10</v>
      </c>
      <c r="D264">
        <v>1310</v>
      </c>
      <c r="E264">
        <v>65.599999999999994</v>
      </c>
      <c r="F264">
        <v>11.304878048780401</v>
      </c>
      <c r="G264">
        <v>61.8</v>
      </c>
      <c r="H264">
        <v>31</v>
      </c>
      <c r="I264">
        <f t="shared" si="4"/>
        <v>-19.695121951219598</v>
      </c>
    </row>
    <row r="265" spans="1:9">
      <c r="A265">
        <v>139</v>
      </c>
      <c r="B265" s="23">
        <v>0.91319444444444398</v>
      </c>
      <c r="C265">
        <v>10</v>
      </c>
      <c r="D265">
        <v>1315</v>
      </c>
      <c r="E265">
        <v>65.8</v>
      </c>
      <c r="F265">
        <v>12.072948328267399</v>
      </c>
      <c r="G265">
        <v>66.2</v>
      </c>
      <c r="H265">
        <v>31</v>
      </c>
      <c r="I265">
        <f t="shared" si="4"/>
        <v>-18.927051671732599</v>
      </c>
    </row>
    <row r="266" spans="1:9">
      <c r="A266">
        <v>139</v>
      </c>
      <c r="B266" s="23">
        <v>0.91666666666666696</v>
      </c>
      <c r="C266">
        <v>10</v>
      </c>
      <c r="D266">
        <v>1320</v>
      </c>
      <c r="E266">
        <v>66.8</v>
      </c>
      <c r="F266">
        <v>10.742514970059799</v>
      </c>
      <c r="G266">
        <v>59.8</v>
      </c>
      <c r="H266">
        <v>31</v>
      </c>
      <c r="I266">
        <f t="shared" si="4"/>
        <v>-20.257485029940199</v>
      </c>
    </row>
    <row r="267" spans="1:9">
      <c r="A267">
        <v>139</v>
      </c>
      <c r="B267" s="23">
        <v>0.92013888888888895</v>
      </c>
      <c r="C267">
        <v>10</v>
      </c>
      <c r="D267">
        <v>1325</v>
      </c>
      <c r="E267">
        <v>65.8</v>
      </c>
      <c r="F267">
        <v>11.3434650455927</v>
      </c>
      <c r="G267">
        <v>62.2</v>
      </c>
      <c r="H267">
        <v>31</v>
      </c>
      <c r="I267">
        <f t="shared" si="4"/>
        <v>-19.656534954407299</v>
      </c>
    </row>
    <row r="268" spans="1:9">
      <c r="A268">
        <v>139</v>
      </c>
      <c r="B268" s="23">
        <v>0.92361111111111105</v>
      </c>
      <c r="C268">
        <v>10</v>
      </c>
      <c r="D268">
        <v>1330</v>
      </c>
      <c r="E268">
        <v>64.400000000000006</v>
      </c>
      <c r="F268">
        <v>12.819875776397501</v>
      </c>
      <c r="G268">
        <v>68.8</v>
      </c>
      <c r="H268">
        <v>31</v>
      </c>
      <c r="I268">
        <f t="shared" si="4"/>
        <v>-18.180124223602498</v>
      </c>
    </row>
    <row r="269" spans="1:9">
      <c r="A269">
        <v>139</v>
      </c>
      <c r="B269" s="23">
        <v>0.92708333333333304</v>
      </c>
      <c r="C269">
        <v>10</v>
      </c>
      <c r="D269">
        <v>1335</v>
      </c>
      <c r="E269">
        <v>64.400000000000006</v>
      </c>
      <c r="F269">
        <v>12.4099378881987</v>
      </c>
      <c r="G269">
        <v>66.599999999999994</v>
      </c>
      <c r="H269">
        <v>31</v>
      </c>
      <c r="I269">
        <f t="shared" si="4"/>
        <v>-18.590062111801302</v>
      </c>
    </row>
    <row r="270" spans="1:9">
      <c r="A270">
        <v>139</v>
      </c>
      <c r="B270" s="23">
        <v>0.93055555555555503</v>
      </c>
      <c r="C270">
        <v>10</v>
      </c>
      <c r="D270">
        <v>1340</v>
      </c>
      <c r="E270">
        <v>62</v>
      </c>
      <c r="F270">
        <v>10.6064516129032</v>
      </c>
      <c r="G270">
        <v>54.8</v>
      </c>
      <c r="H270">
        <v>31</v>
      </c>
      <c r="I270">
        <f t="shared" si="4"/>
        <v>-20.3935483870968</v>
      </c>
    </row>
    <row r="271" spans="1:9">
      <c r="A271">
        <v>139</v>
      </c>
      <c r="B271" s="23">
        <v>0.93402777777777801</v>
      </c>
      <c r="C271">
        <v>10</v>
      </c>
      <c r="D271">
        <v>1345</v>
      </c>
      <c r="E271">
        <v>62.6</v>
      </c>
      <c r="F271">
        <v>10.083067092651699</v>
      </c>
      <c r="G271">
        <v>52.6</v>
      </c>
      <c r="H271">
        <v>31</v>
      </c>
      <c r="I271">
        <f t="shared" si="4"/>
        <v>-20.916932907348301</v>
      </c>
    </row>
    <row r="272" spans="1:9">
      <c r="A272">
        <v>139</v>
      </c>
      <c r="B272" s="23">
        <v>0.9375</v>
      </c>
      <c r="C272">
        <v>10</v>
      </c>
      <c r="D272">
        <v>1350</v>
      </c>
      <c r="E272">
        <v>62.4</v>
      </c>
      <c r="F272">
        <v>8.8846153846153797</v>
      </c>
      <c r="G272">
        <v>46.2</v>
      </c>
      <c r="H272">
        <v>31</v>
      </c>
      <c r="I272">
        <f t="shared" si="4"/>
        <v>-22.11538461538462</v>
      </c>
    </row>
    <row r="273" spans="1:9">
      <c r="A273">
        <v>139</v>
      </c>
      <c r="B273" s="23">
        <v>0.94097222222222199</v>
      </c>
      <c r="C273">
        <v>10</v>
      </c>
      <c r="D273">
        <v>1355</v>
      </c>
      <c r="E273">
        <v>64</v>
      </c>
      <c r="F273">
        <v>8.3625000000000007</v>
      </c>
      <c r="G273">
        <v>44.6</v>
      </c>
      <c r="H273">
        <v>31</v>
      </c>
      <c r="I273">
        <f t="shared" si="4"/>
        <v>-22.637499999999999</v>
      </c>
    </row>
    <row r="274" spans="1:9">
      <c r="A274">
        <v>139</v>
      </c>
      <c r="B274" s="23">
        <v>0.94444444444444398</v>
      </c>
      <c r="C274">
        <v>10</v>
      </c>
      <c r="D274">
        <v>1360</v>
      </c>
      <c r="E274">
        <v>64</v>
      </c>
      <c r="F274">
        <v>9.8249999999999993</v>
      </c>
      <c r="G274">
        <v>52.4</v>
      </c>
      <c r="H274">
        <v>31</v>
      </c>
      <c r="I274">
        <f t="shared" si="4"/>
        <v>-21.175000000000001</v>
      </c>
    </row>
    <row r="275" spans="1:9">
      <c r="A275">
        <v>139</v>
      </c>
      <c r="B275" s="23">
        <v>0.94791666666666696</v>
      </c>
      <c r="C275">
        <v>10</v>
      </c>
      <c r="D275">
        <v>1365</v>
      </c>
      <c r="E275">
        <v>65.2</v>
      </c>
      <c r="F275">
        <v>7.2883435582822003</v>
      </c>
      <c r="G275">
        <v>39.6</v>
      </c>
      <c r="H275">
        <v>31</v>
      </c>
      <c r="I275">
        <f t="shared" si="4"/>
        <v>-23.7116564417178</v>
      </c>
    </row>
    <row r="276" spans="1:9">
      <c r="A276">
        <v>139</v>
      </c>
      <c r="B276" s="23">
        <v>0.95138888888888895</v>
      </c>
      <c r="C276">
        <v>10</v>
      </c>
      <c r="D276">
        <v>1370</v>
      </c>
      <c r="E276">
        <v>64</v>
      </c>
      <c r="F276">
        <v>9.1875</v>
      </c>
      <c r="G276">
        <v>49</v>
      </c>
      <c r="H276">
        <v>31</v>
      </c>
      <c r="I276">
        <f t="shared" si="4"/>
        <v>-21.8125</v>
      </c>
    </row>
    <row r="277" spans="1:9">
      <c r="A277">
        <v>139</v>
      </c>
      <c r="B277" s="23">
        <v>0.95486111111111105</v>
      </c>
      <c r="C277">
        <v>10</v>
      </c>
      <c r="D277">
        <v>1375</v>
      </c>
      <c r="E277">
        <v>65</v>
      </c>
      <c r="F277">
        <v>7.68</v>
      </c>
      <c r="G277">
        <v>41.6</v>
      </c>
      <c r="H277">
        <v>31</v>
      </c>
      <c r="I277">
        <f t="shared" si="4"/>
        <v>-23.32</v>
      </c>
    </row>
    <row r="278" spans="1:9">
      <c r="A278">
        <v>139</v>
      </c>
      <c r="B278" s="23">
        <v>0.95833333333333304</v>
      </c>
      <c r="C278">
        <v>10</v>
      </c>
      <c r="D278">
        <v>1380</v>
      </c>
      <c r="E278">
        <v>63.4</v>
      </c>
      <c r="F278">
        <v>8.6687697160883204</v>
      </c>
      <c r="G278">
        <v>45.8</v>
      </c>
      <c r="H278">
        <v>31</v>
      </c>
      <c r="I278">
        <f t="shared" si="4"/>
        <v>-22.33123028391168</v>
      </c>
    </row>
    <row r="279" spans="1:9">
      <c r="A279">
        <v>139</v>
      </c>
      <c r="B279" s="23">
        <v>0.96180555555555503</v>
      </c>
      <c r="C279">
        <v>10</v>
      </c>
      <c r="D279">
        <v>1385</v>
      </c>
      <c r="E279">
        <v>66</v>
      </c>
      <c r="F279">
        <v>8.1818181818181799</v>
      </c>
      <c r="G279">
        <v>45</v>
      </c>
      <c r="H279">
        <v>31</v>
      </c>
      <c r="I279">
        <f t="shared" si="4"/>
        <v>-22.81818181818182</v>
      </c>
    </row>
    <row r="280" spans="1:9">
      <c r="A280">
        <v>139</v>
      </c>
      <c r="B280" s="23">
        <v>0.96527777777777801</v>
      </c>
      <c r="C280">
        <v>10</v>
      </c>
      <c r="D280">
        <v>1390</v>
      </c>
      <c r="E280">
        <v>65.599999999999994</v>
      </c>
      <c r="F280">
        <v>7.9024390243902403</v>
      </c>
      <c r="G280">
        <v>43.2</v>
      </c>
      <c r="H280">
        <v>31</v>
      </c>
      <c r="I280">
        <f t="shared" si="4"/>
        <v>-23.09756097560976</v>
      </c>
    </row>
    <row r="281" spans="1:9">
      <c r="A281">
        <v>139</v>
      </c>
      <c r="B281" s="23">
        <v>0.96875</v>
      </c>
      <c r="C281">
        <v>10</v>
      </c>
      <c r="D281">
        <v>1395</v>
      </c>
      <c r="E281">
        <v>65</v>
      </c>
      <c r="F281">
        <v>8.8615384615384603</v>
      </c>
      <c r="G281">
        <v>48</v>
      </c>
      <c r="H281">
        <v>31</v>
      </c>
      <c r="I281">
        <f t="shared" si="4"/>
        <v>-22.138461538461542</v>
      </c>
    </row>
    <row r="282" spans="1:9">
      <c r="A282">
        <v>139</v>
      </c>
      <c r="B282" s="23">
        <v>0.97222222222222199</v>
      </c>
      <c r="C282">
        <v>10</v>
      </c>
      <c r="D282">
        <v>1400</v>
      </c>
      <c r="E282">
        <v>64.400000000000006</v>
      </c>
      <c r="F282">
        <v>7.9751552795030998</v>
      </c>
      <c r="G282">
        <v>42.8</v>
      </c>
      <c r="H282">
        <v>31</v>
      </c>
      <c r="I282">
        <f t="shared" si="4"/>
        <v>-23.024844720496901</v>
      </c>
    </row>
    <row r="283" spans="1:9">
      <c r="A283">
        <v>139</v>
      </c>
      <c r="B283" s="23">
        <v>0.97569444444444398</v>
      </c>
      <c r="C283">
        <v>10</v>
      </c>
      <c r="D283">
        <v>1405</v>
      </c>
      <c r="E283">
        <v>64</v>
      </c>
      <c r="F283">
        <v>8.1</v>
      </c>
      <c r="G283">
        <v>43.2</v>
      </c>
      <c r="H283">
        <v>31</v>
      </c>
      <c r="I283">
        <f t="shared" si="4"/>
        <v>-22.9</v>
      </c>
    </row>
    <row r="284" spans="1:9">
      <c r="A284">
        <v>139</v>
      </c>
      <c r="B284" s="23">
        <v>0.97916666666666696</v>
      </c>
      <c r="C284">
        <v>10</v>
      </c>
      <c r="D284">
        <v>1410</v>
      </c>
      <c r="E284">
        <v>64.400000000000006</v>
      </c>
      <c r="F284">
        <v>6.9316770186335397</v>
      </c>
      <c r="G284">
        <v>37.200000000000003</v>
      </c>
      <c r="H284">
        <v>31</v>
      </c>
      <c r="I284">
        <f t="shared" si="4"/>
        <v>-24.06832298136646</v>
      </c>
    </row>
    <row r="285" spans="1:9">
      <c r="A285">
        <v>139</v>
      </c>
      <c r="B285" s="23">
        <v>0.98263888888888895</v>
      </c>
      <c r="C285">
        <v>10</v>
      </c>
      <c r="D285">
        <v>1415</v>
      </c>
      <c r="E285">
        <v>65.8</v>
      </c>
      <c r="F285">
        <v>6.45592705167173</v>
      </c>
      <c r="G285">
        <v>35.4</v>
      </c>
      <c r="H285">
        <v>31</v>
      </c>
      <c r="I285">
        <f t="shared" si="4"/>
        <v>-24.544072948328271</v>
      </c>
    </row>
    <row r="286" spans="1:9">
      <c r="A286">
        <v>139</v>
      </c>
      <c r="B286" s="23">
        <v>0.98611111111111105</v>
      </c>
      <c r="C286">
        <v>10</v>
      </c>
      <c r="D286">
        <v>1420</v>
      </c>
      <c r="E286">
        <v>65.400000000000006</v>
      </c>
      <c r="F286">
        <v>6.4220183486238502</v>
      </c>
      <c r="G286">
        <v>35</v>
      </c>
      <c r="H286">
        <v>31</v>
      </c>
      <c r="I286">
        <f t="shared" si="4"/>
        <v>-24.577981651376149</v>
      </c>
    </row>
    <row r="287" spans="1:9">
      <c r="A287">
        <v>139</v>
      </c>
      <c r="B287" s="23">
        <v>0.98958333333333304</v>
      </c>
      <c r="C287">
        <v>10</v>
      </c>
      <c r="D287">
        <v>1425</v>
      </c>
      <c r="E287">
        <v>68.400000000000006</v>
      </c>
      <c r="F287">
        <v>5.7192982456140298</v>
      </c>
      <c r="G287">
        <v>32.6</v>
      </c>
      <c r="H287">
        <v>31</v>
      </c>
      <c r="I287">
        <f t="shared" si="4"/>
        <v>-25.280701754385969</v>
      </c>
    </row>
    <row r="288" spans="1:9">
      <c r="A288">
        <v>139</v>
      </c>
      <c r="B288" s="23">
        <v>0.99305555555555503</v>
      </c>
      <c r="C288">
        <v>10</v>
      </c>
      <c r="D288">
        <v>1430</v>
      </c>
      <c r="E288">
        <v>68.8</v>
      </c>
      <c r="F288">
        <v>4.81395348837209</v>
      </c>
      <c r="G288">
        <v>27.6</v>
      </c>
      <c r="H288">
        <v>31</v>
      </c>
      <c r="I288">
        <f t="shared" si="4"/>
        <v>-26.186046511627911</v>
      </c>
    </row>
    <row r="289" spans="1:9">
      <c r="A289">
        <v>139</v>
      </c>
      <c r="B289" s="23">
        <v>0.99652777777777801</v>
      </c>
      <c r="C289">
        <v>10</v>
      </c>
      <c r="D289">
        <v>1435</v>
      </c>
      <c r="E289">
        <v>67.400000000000006</v>
      </c>
      <c r="F289">
        <v>5.16320474777448</v>
      </c>
      <c r="G289">
        <v>29</v>
      </c>
      <c r="H289">
        <v>31</v>
      </c>
      <c r="I289">
        <f t="shared" si="4"/>
        <v>-25.836795252225521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J33"/>
  <sheetViews>
    <sheetView topLeftCell="IX1" zoomScale="115" zoomScaleNormal="115" workbookViewId="0">
      <selection activeCell="D11" sqref="D11:HP13"/>
    </sheetView>
  </sheetViews>
  <sheetFormatPr defaultRowHeight="15"/>
  <sheetData>
    <row r="1" spans="1:296">
      <c r="A1">
        <v>78</v>
      </c>
      <c r="B1" t="s">
        <v>94</v>
      </c>
      <c r="C1" t="s">
        <v>71</v>
      </c>
      <c r="D1">
        <v>0</v>
      </c>
      <c r="E1">
        <v>3</v>
      </c>
      <c r="F1">
        <v>2</v>
      </c>
      <c r="G1">
        <v>1</v>
      </c>
      <c r="H1">
        <v>1</v>
      </c>
      <c r="I1">
        <v>2</v>
      </c>
      <c r="J1">
        <v>1</v>
      </c>
      <c r="K1">
        <v>0</v>
      </c>
      <c r="L1">
        <v>0</v>
      </c>
      <c r="M1">
        <v>0</v>
      </c>
      <c r="N1">
        <v>1</v>
      </c>
      <c r="O1">
        <v>1</v>
      </c>
      <c r="P1">
        <v>1</v>
      </c>
      <c r="Q1">
        <v>1</v>
      </c>
      <c r="R1">
        <v>0</v>
      </c>
      <c r="S1">
        <v>0</v>
      </c>
      <c r="T1">
        <v>0</v>
      </c>
      <c r="U1">
        <v>0</v>
      </c>
      <c r="V1">
        <v>1</v>
      </c>
      <c r="W1">
        <v>0</v>
      </c>
      <c r="X1">
        <v>2</v>
      </c>
      <c r="Y1">
        <v>0</v>
      </c>
      <c r="Z1">
        <v>0</v>
      </c>
      <c r="AA1">
        <v>1</v>
      </c>
      <c r="AB1">
        <v>1</v>
      </c>
      <c r="AC1">
        <v>0</v>
      </c>
      <c r="AD1">
        <v>0</v>
      </c>
      <c r="AE1">
        <v>0</v>
      </c>
      <c r="AF1">
        <v>0</v>
      </c>
      <c r="AG1">
        <v>0</v>
      </c>
      <c r="AH1">
        <v>2</v>
      </c>
      <c r="AI1">
        <v>1</v>
      </c>
      <c r="AJ1">
        <v>1</v>
      </c>
      <c r="AK1">
        <v>2</v>
      </c>
      <c r="AL1">
        <v>4</v>
      </c>
      <c r="AM1">
        <v>4</v>
      </c>
      <c r="AN1">
        <v>2</v>
      </c>
      <c r="AO1">
        <v>0</v>
      </c>
      <c r="AP1">
        <v>3</v>
      </c>
      <c r="AQ1">
        <v>1</v>
      </c>
      <c r="AR1">
        <v>0</v>
      </c>
      <c r="AS1">
        <v>0</v>
      </c>
      <c r="AT1">
        <v>2</v>
      </c>
      <c r="AU1">
        <v>0</v>
      </c>
      <c r="AV1">
        <v>1</v>
      </c>
      <c r="AW1">
        <v>1</v>
      </c>
      <c r="AX1">
        <v>0</v>
      </c>
      <c r="AY1">
        <v>2</v>
      </c>
      <c r="AZ1">
        <v>1</v>
      </c>
      <c r="BA1">
        <v>0</v>
      </c>
      <c r="BB1">
        <v>1</v>
      </c>
      <c r="BC1">
        <v>0</v>
      </c>
      <c r="BD1">
        <v>0</v>
      </c>
      <c r="BE1">
        <v>1</v>
      </c>
      <c r="BF1">
        <v>0</v>
      </c>
      <c r="BG1">
        <v>0</v>
      </c>
      <c r="BH1">
        <v>1</v>
      </c>
      <c r="BI1">
        <v>0</v>
      </c>
      <c r="BJ1">
        <v>1</v>
      </c>
      <c r="BK1">
        <v>0</v>
      </c>
      <c r="BL1">
        <v>0</v>
      </c>
      <c r="BM1">
        <v>1</v>
      </c>
      <c r="BN1">
        <v>1</v>
      </c>
      <c r="BO1">
        <v>1</v>
      </c>
      <c r="BP1">
        <v>2</v>
      </c>
      <c r="BQ1">
        <v>2</v>
      </c>
      <c r="BR1">
        <v>2</v>
      </c>
      <c r="BS1">
        <v>1</v>
      </c>
      <c r="BT1">
        <v>0</v>
      </c>
      <c r="BU1">
        <v>2</v>
      </c>
      <c r="BV1">
        <v>0</v>
      </c>
      <c r="BW1">
        <v>0</v>
      </c>
      <c r="BX1">
        <v>0</v>
      </c>
      <c r="BY1">
        <v>1</v>
      </c>
      <c r="BZ1">
        <v>1</v>
      </c>
      <c r="CA1">
        <v>0</v>
      </c>
      <c r="CB1">
        <v>0</v>
      </c>
      <c r="CC1">
        <v>2</v>
      </c>
      <c r="CD1">
        <v>4</v>
      </c>
      <c r="CE1">
        <v>4</v>
      </c>
      <c r="CF1">
        <v>1</v>
      </c>
      <c r="CG1">
        <v>2</v>
      </c>
      <c r="CH1">
        <v>2</v>
      </c>
      <c r="CI1">
        <v>4</v>
      </c>
      <c r="CJ1">
        <v>7</v>
      </c>
      <c r="CK1">
        <v>2</v>
      </c>
      <c r="CL1">
        <v>7</v>
      </c>
      <c r="CM1">
        <v>5</v>
      </c>
      <c r="CN1">
        <v>3</v>
      </c>
      <c r="CO1">
        <v>4</v>
      </c>
      <c r="CP1">
        <v>6</v>
      </c>
      <c r="CQ1">
        <v>4</v>
      </c>
      <c r="CR1">
        <v>3</v>
      </c>
      <c r="CS1">
        <v>5</v>
      </c>
      <c r="CT1">
        <v>5</v>
      </c>
      <c r="CU1">
        <v>3</v>
      </c>
      <c r="CV1">
        <v>4</v>
      </c>
      <c r="CW1">
        <v>6</v>
      </c>
      <c r="CX1">
        <v>3</v>
      </c>
      <c r="CY1">
        <v>1</v>
      </c>
      <c r="CZ1">
        <v>5</v>
      </c>
      <c r="DA1">
        <v>2</v>
      </c>
      <c r="DB1">
        <v>2</v>
      </c>
      <c r="DC1">
        <v>7</v>
      </c>
      <c r="DD1">
        <v>1</v>
      </c>
      <c r="DE1">
        <v>2</v>
      </c>
      <c r="DF1">
        <v>1</v>
      </c>
      <c r="DG1">
        <v>4</v>
      </c>
      <c r="DH1">
        <v>6</v>
      </c>
      <c r="DI1">
        <v>6</v>
      </c>
      <c r="DJ1">
        <v>6</v>
      </c>
      <c r="DK1">
        <v>2</v>
      </c>
      <c r="DL1">
        <v>8</v>
      </c>
      <c r="DM1">
        <v>6</v>
      </c>
      <c r="DN1">
        <v>7</v>
      </c>
      <c r="DO1">
        <v>3</v>
      </c>
      <c r="DP1">
        <v>5</v>
      </c>
      <c r="DQ1">
        <v>3</v>
      </c>
      <c r="DR1">
        <v>3</v>
      </c>
      <c r="DS1">
        <v>5</v>
      </c>
      <c r="DT1">
        <v>2</v>
      </c>
      <c r="DU1">
        <v>4</v>
      </c>
      <c r="DV1">
        <v>9</v>
      </c>
      <c r="DW1">
        <v>6</v>
      </c>
      <c r="DX1">
        <v>5</v>
      </c>
      <c r="DY1">
        <v>8</v>
      </c>
      <c r="DZ1">
        <v>5</v>
      </c>
      <c r="EA1">
        <v>7</v>
      </c>
      <c r="EB1">
        <v>7</v>
      </c>
      <c r="EC1">
        <v>1</v>
      </c>
      <c r="ED1">
        <v>6</v>
      </c>
      <c r="EE1">
        <v>2</v>
      </c>
      <c r="EF1">
        <v>7</v>
      </c>
      <c r="EG1">
        <v>7</v>
      </c>
      <c r="EH1">
        <v>10</v>
      </c>
      <c r="EI1">
        <v>10</v>
      </c>
      <c r="EJ1">
        <v>1</v>
      </c>
      <c r="EK1">
        <v>11</v>
      </c>
      <c r="EL1">
        <v>4</v>
      </c>
      <c r="EM1">
        <v>12</v>
      </c>
      <c r="EN1">
        <v>10</v>
      </c>
      <c r="EO1">
        <v>5</v>
      </c>
      <c r="EP1">
        <v>4</v>
      </c>
      <c r="EQ1">
        <v>10</v>
      </c>
      <c r="ER1">
        <v>12</v>
      </c>
      <c r="ES1">
        <v>6</v>
      </c>
      <c r="ET1">
        <v>8</v>
      </c>
      <c r="EU1">
        <v>7</v>
      </c>
      <c r="EV1">
        <v>1</v>
      </c>
      <c r="EW1">
        <v>4</v>
      </c>
      <c r="EX1">
        <v>7</v>
      </c>
      <c r="EY1">
        <v>7</v>
      </c>
      <c r="EZ1">
        <v>3</v>
      </c>
      <c r="FA1">
        <v>7</v>
      </c>
      <c r="FB1">
        <v>15</v>
      </c>
      <c r="FC1">
        <v>7</v>
      </c>
      <c r="FD1">
        <v>11</v>
      </c>
      <c r="FE1">
        <v>11</v>
      </c>
      <c r="FF1">
        <v>16</v>
      </c>
      <c r="FG1">
        <v>11</v>
      </c>
      <c r="FH1">
        <v>15</v>
      </c>
      <c r="FI1">
        <v>13</v>
      </c>
      <c r="FJ1">
        <v>14</v>
      </c>
      <c r="FK1">
        <v>13</v>
      </c>
      <c r="FL1">
        <v>18</v>
      </c>
      <c r="FM1">
        <v>18</v>
      </c>
      <c r="FN1">
        <v>8</v>
      </c>
      <c r="FO1">
        <v>6</v>
      </c>
      <c r="FP1">
        <v>9</v>
      </c>
      <c r="FQ1">
        <v>16</v>
      </c>
      <c r="FR1">
        <v>25</v>
      </c>
      <c r="FS1">
        <v>24</v>
      </c>
      <c r="FT1">
        <v>18</v>
      </c>
      <c r="FU1">
        <v>11</v>
      </c>
      <c r="FV1">
        <v>11</v>
      </c>
      <c r="FW1">
        <v>11</v>
      </c>
      <c r="FX1">
        <v>25</v>
      </c>
      <c r="FY1">
        <v>15</v>
      </c>
      <c r="FZ1">
        <v>20</v>
      </c>
      <c r="GA1">
        <v>10</v>
      </c>
      <c r="GB1">
        <v>13</v>
      </c>
      <c r="GC1">
        <v>11</v>
      </c>
      <c r="GD1">
        <v>24</v>
      </c>
      <c r="GE1">
        <v>14</v>
      </c>
      <c r="GF1">
        <v>14</v>
      </c>
      <c r="GG1">
        <v>18</v>
      </c>
      <c r="GH1">
        <v>7</v>
      </c>
      <c r="GI1">
        <v>16</v>
      </c>
      <c r="GJ1">
        <v>11</v>
      </c>
      <c r="GK1">
        <v>11</v>
      </c>
      <c r="GL1">
        <v>13</v>
      </c>
      <c r="GM1">
        <v>14</v>
      </c>
      <c r="GN1">
        <v>11</v>
      </c>
      <c r="GO1">
        <v>15</v>
      </c>
      <c r="GP1">
        <v>19</v>
      </c>
      <c r="GQ1">
        <v>20</v>
      </c>
      <c r="GR1">
        <v>23</v>
      </c>
      <c r="GS1">
        <v>12</v>
      </c>
      <c r="GT1">
        <v>8</v>
      </c>
      <c r="GU1">
        <v>19</v>
      </c>
      <c r="GV1">
        <v>16</v>
      </c>
      <c r="GW1">
        <v>21</v>
      </c>
      <c r="GX1">
        <v>21</v>
      </c>
      <c r="GY1">
        <v>11</v>
      </c>
      <c r="GZ1">
        <v>11</v>
      </c>
      <c r="HA1">
        <v>22</v>
      </c>
      <c r="HB1">
        <v>20</v>
      </c>
      <c r="HC1">
        <v>6</v>
      </c>
      <c r="HD1">
        <v>13</v>
      </c>
      <c r="HE1">
        <v>17</v>
      </c>
      <c r="HF1">
        <v>24</v>
      </c>
      <c r="HG1">
        <v>15</v>
      </c>
      <c r="HH1">
        <v>18</v>
      </c>
      <c r="HI1">
        <v>14</v>
      </c>
      <c r="HJ1">
        <v>18</v>
      </c>
      <c r="HK1">
        <v>13</v>
      </c>
      <c r="HL1">
        <v>7</v>
      </c>
      <c r="HM1">
        <v>8</v>
      </c>
      <c r="HN1">
        <v>6</v>
      </c>
      <c r="HO1">
        <v>7</v>
      </c>
      <c r="HP1">
        <v>12</v>
      </c>
      <c r="HQ1">
        <v>6</v>
      </c>
      <c r="HR1">
        <v>4</v>
      </c>
      <c r="HS1">
        <v>8</v>
      </c>
      <c r="HT1">
        <v>1</v>
      </c>
      <c r="HU1">
        <v>4</v>
      </c>
      <c r="HV1">
        <v>1</v>
      </c>
      <c r="HW1">
        <v>6</v>
      </c>
      <c r="HX1">
        <v>3</v>
      </c>
      <c r="HY1">
        <v>11</v>
      </c>
      <c r="HZ1">
        <v>11</v>
      </c>
      <c r="IA1">
        <v>11</v>
      </c>
      <c r="IB1">
        <v>11</v>
      </c>
      <c r="IC1">
        <v>2</v>
      </c>
      <c r="ID1">
        <v>8</v>
      </c>
      <c r="IE1">
        <v>6</v>
      </c>
      <c r="IF1">
        <v>8</v>
      </c>
      <c r="IG1">
        <v>11</v>
      </c>
      <c r="IH1">
        <v>5</v>
      </c>
      <c r="II1">
        <v>6</v>
      </c>
      <c r="IJ1">
        <v>3</v>
      </c>
      <c r="IK1">
        <v>9</v>
      </c>
      <c r="IL1">
        <v>8</v>
      </c>
      <c r="IM1">
        <v>8</v>
      </c>
      <c r="IN1">
        <v>3</v>
      </c>
      <c r="IO1">
        <v>6</v>
      </c>
      <c r="IP1">
        <v>6</v>
      </c>
      <c r="IQ1">
        <v>9</v>
      </c>
      <c r="IR1">
        <v>2</v>
      </c>
      <c r="IS1">
        <v>6</v>
      </c>
      <c r="IT1">
        <v>6</v>
      </c>
      <c r="IU1">
        <v>7</v>
      </c>
      <c r="IV1">
        <v>5</v>
      </c>
      <c r="IW1">
        <v>6</v>
      </c>
      <c r="IX1">
        <v>6</v>
      </c>
      <c r="IY1">
        <v>4</v>
      </c>
      <c r="IZ1">
        <v>3</v>
      </c>
      <c r="JA1">
        <v>5</v>
      </c>
      <c r="JB1">
        <v>4</v>
      </c>
      <c r="JC1">
        <v>3</v>
      </c>
      <c r="JD1">
        <v>3</v>
      </c>
      <c r="JE1">
        <v>3</v>
      </c>
      <c r="JF1">
        <v>2</v>
      </c>
      <c r="JG1">
        <v>1</v>
      </c>
      <c r="JH1">
        <v>2</v>
      </c>
      <c r="JI1">
        <v>5</v>
      </c>
      <c r="JJ1">
        <v>10</v>
      </c>
      <c r="JK1">
        <v>7</v>
      </c>
      <c r="JL1">
        <v>3</v>
      </c>
      <c r="JM1">
        <v>0</v>
      </c>
      <c r="JN1">
        <v>3</v>
      </c>
      <c r="JO1">
        <v>4</v>
      </c>
      <c r="JP1">
        <v>3</v>
      </c>
      <c r="JQ1">
        <v>3</v>
      </c>
      <c r="JR1">
        <v>6</v>
      </c>
      <c r="JS1">
        <v>3</v>
      </c>
      <c r="JT1">
        <v>2</v>
      </c>
      <c r="JU1">
        <v>9</v>
      </c>
      <c r="JV1">
        <v>0</v>
      </c>
      <c r="JW1">
        <v>0</v>
      </c>
      <c r="JX1">
        <v>1</v>
      </c>
      <c r="JY1">
        <v>0</v>
      </c>
      <c r="JZ1">
        <v>4</v>
      </c>
      <c r="KA1">
        <v>3</v>
      </c>
      <c r="KB1">
        <v>3</v>
      </c>
      <c r="KC1">
        <v>1</v>
      </c>
      <c r="KD1">
        <v>1</v>
      </c>
      <c r="KE1">
        <v>0</v>
      </c>
      <c r="KF1" t="s">
        <v>95</v>
      </c>
      <c r="KG1" t="s">
        <v>96</v>
      </c>
      <c r="KH1" t="s">
        <v>97</v>
      </c>
      <c r="KI1">
        <v>144.64099999999999</v>
      </c>
      <c r="KJ1">
        <v>2016</v>
      </c>
    </row>
    <row r="2" spans="1:296">
      <c r="A2">
        <v>78</v>
      </c>
      <c r="B2" t="s">
        <v>94</v>
      </c>
      <c r="C2" t="s">
        <v>72</v>
      </c>
      <c r="D2">
        <v>5</v>
      </c>
      <c r="E2">
        <v>4</v>
      </c>
      <c r="F2">
        <v>6</v>
      </c>
      <c r="G2">
        <v>2</v>
      </c>
      <c r="H2">
        <v>6</v>
      </c>
      <c r="I2">
        <v>3</v>
      </c>
      <c r="J2">
        <v>2</v>
      </c>
      <c r="K2">
        <v>7</v>
      </c>
      <c r="L2">
        <v>12</v>
      </c>
      <c r="M2">
        <v>3</v>
      </c>
      <c r="N2">
        <v>1</v>
      </c>
      <c r="O2">
        <v>2</v>
      </c>
      <c r="P2">
        <v>2</v>
      </c>
      <c r="Q2">
        <v>4</v>
      </c>
      <c r="R2">
        <v>1</v>
      </c>
      <c r="S2">
        <v>3</v>
      </c>
      <c r="T2">
        <v>2</v>
      </c>
      <c r="U2">
        <v>3</v>
      </c>
      <c r="V2">
        <v>3</v>
      </c>
      <c r="W2">
        <v>7</v>
      </c>
      <c r="X2">
        <v>2</v>
      </c>
      <c r="Y2">
        <v>2</v>
      </c>
      <c r="Z2">
        <v>2</v>
      </c>
      <c r="AA2">
        <v>4</v>
      </c>
      <c r="AB2">
        <v>4</v>
      </c>
      <c r="AC2">
        <v>0</v>
      </c>
      <c r="AD2">
        <v>1</v>
      </c>
      <c r="AE2">
        <v>2</v>
      </c>
      <c r="AF2">
        <v>3</v>
      </c>
      <c r="AG2">
        <v>2</v>
      </c>
      <c r="AH2">
        <v>3</v>
      </c>
      <c r="AI2">
        <v>4</v>
      </c>
      <c r="AJ2">
        <v>3</v>
      </c>
      <c r="AK2">
        <v>1</v>
      </c>
      <c r="AL2">
        <v>3</v>
      </c>
      <c r="AM2">
        <v>2</v>
      </c>
      <c r="AN2">
        <v>2</v>
      </c>
      <c r="AO2">
        <v>2</v>
      </c>
      <c r="AP2">
        <v>1</v>
      </c>
      <c r="AQ2">
        <v>3</v>
      </c>
      <c r="AR2">
        <v>2</v>
      </c>
      <c r="AS2">
        <v>2</v>
      </c>
      <c r="AT2">
        <v>1</v>
      </c>
      <c r="AU2">
        <v>0</v>
      </c>
      <c r="AV2">
        <v>2</v>
      </c>
      <c r="AW2">
        <v>2</v>
      </c>
      <c r="AX2">
        <v>2</v>
      </c>
      <c r="AY2">
        <v>3</v>
      </c>
      <c r="AZ2">
        <v>1</v>
      </c>
      <c r="BA2">
        <v>3</v>
      </c>
      <c r="BB2">
        <v>5</v>
      </c>
      <c r="BC2">
        <v>3</v>
      </c>
      <c r="BD2">
        <v>0</v>
      </c>
      <c r="BE2">
        <v>2</v>
      </c>
      <c r="BF2">
        <v>4</v>
      </c>
      <c r="BG2">
        <v>0</v>
      </c>
      <c r="BH2">
        <v>4</v>
      </c>
      <c r="BI2">
        <v>2</v>
      </c>
      <c r="BJ2">
        <v>2</v>
      </c>
      <c r="BK2">
        <v>3</v>
      </c>
      <c r="BL2">
        <v>2</v>
      </c>
      <c r="BM2">
        <v>4</v>
      </c>
      <c r="BN2">
        <v>3</v>
      </c>
      <c r="BO2">
        <v>3</v>
      </c>
      <c r="BP2">
        <v>0</v>
      </c>
      <c r="BQ2">
        <v>4</v>
      </c>
      <c r="BR2">
        <v>7</v>
      </c>
      <c r="BS2">
        <v>0</v>
      </c>
      <c r="BT2">
        <v>3</v>
      </c>
      <c r="BU2">
        <v>3</v>
      </c>
      <c r="BV2">
        <v>4</v>
      </c>
      <c r="BW2">
        <v>12</v>
      </c>
      <c r="BX2">
        <v>8</v>
      </c>
      <c r="BY2">
        <v>5</v>
      </c>
      <c r="BZ2">
        <v>3</v>
      </c>
      <c r="CA2">
        <v>10</v>
      </c>
      <c r="CB2">
        <v>8</v>
      </c>
      <c r="CC2">
        <v>1</v>
      </c>
      <c r="CD2">
        <v>6</v>
      </c>
      <c r="CE2">
        <v>17</v>
      </c>
      <c r="CF2">
        <v>18</v>
      </c>
      <c r="CG2">
        <v>18</v>
      </c>
      <c r="CH2">
        <v>8</v>
      </c>
      <c r="CI2">
        <v>14</v>
      </c>
      <c r="CJ2">
        <v>17</v>
      </c>
      <c r="CK2">
        <v>21</v>
      </c>
      <c r="CL2">
        <v>9</v>
      </c>
      <c r="CM2">
        <v>28</v>
      </c>
      <c r="CN2">
        <v>19</v>
      </c>
      <c r="CO2">
        <v>12</v>
      </c>
      <c r="CP2">
        <v>12</v>
      </c>
      <c r="CQ2">
        <v>18</v>
      </c>
      <c r="CR2">
        <v>13</v>
      </c>
      <c r="CS2">
        <v>17</v>
      </c>
      <c r="CT2">
        <v>23</v>
      </c>
      <c r="CU2">
        <v>19</v>
      </c>
      <c r="CV2">
        <v>16</v>
      </c>
      <c r="CW2">
        <v>15</v>
      </c>
      <c r="CX2">
        <v>19</v>
      </c>
      <c r="CY2">
        <v>13</v>
      </c>
      <c r="CZ2">
        <v>14</v>
      </c>
      <c r="DA2">
        <v>16</v>
      </c>
      <c r="DB2">
        <v>16</v>
      </c>
      <c r="DC2">
        <v>9</v>
      </c>
      <c r="DD2">
        <v>14</v>
      </c>
      <c r="DE2">
        <v>12</v>
      </c>
      <c r="DF2">
        <v>13</v>
      </c>
      <c r="DG2">
        <v>20</v>
      </c>
      <c r="DH2">
        <v>12</v>
      </c>
      <c r="DI2">
        <v>16</v>
      </c>
      <c r="DJ2">
        <v>13</v>
      </c>
      <c r="DK2">
        <v>21</v>
      </c>
      <c r="DL2">
        <v>9</v>
      </c>
      <c r="DM2">
        <v>16</v>
      </c>
      <c r="DN2">
        <v>19</v>
      </c>
      <c r="DO2">
        <v>22</v>
      </c>
      <c r="DP2">
        <v>17</v>
      </c>
      <c r="DQ2">
        <v>20</v>
      </c>
      <c r="DR2">
        <v>19</v>
      </c>
      <c r="DS2">
        <v>11</v>
      </c>
      <c r="DT2">
        <v>20</v>
      </c>
      <c r="DU2">
        <v>10</v>
      </c>
      <c r="DV2">
        <v>22</v>
      </c>
      <c r="DW2">
        <v>14</v>
      </c>
      <c r="DX2">
        <v>38</v>
      </c>
      <c r="DY2">
        <v>16</v>
      </c>
      <c r="DZ2">
        <v>24</v>
      </c>
      <c r="EA2">
        <v>15</v>
      </c>
      <c r="EB2">
        <v>20</v>
      </c>
      <c r="EC2">
        <v>27</v>
      </c>
      <c r="ED2">
        <v>16</v>
      </c>
      <c r="EE2">
        <v>19</v>
      </c>
      <c r="EF2">
        <v>19</v>
      </c>
      <c r="EG2">
        <v>27</v>
      </c>
      <c r="EH2">
        <v>16</v>
      </c>
      <c r="EI2">
        <v>25</v>
      </c>
      <c r="EJ2">
        <v>24</v>
      </c>
      <c r="EK2">
        <v>28</v>
      </c>
      <c r="EL2">
        <v>15</v>
      </c>
      <c r="EM2">
        <v>29</v>
      </c>
      <c r="EN2">
        <v>31</v>
      </c>
      <c r="EO2">
        <v>20</v>
      </c>
      <c r="EP2">
        <v>31</v>
      </c>
      <c r="EQ2">
        <v>31</v>
      </c>
      <c r="ER2">
        <v>20</v>
      </c>
      <c r="ES2">
        <v>22</v>
      </c>
      <c r="ET2">
        <v>22</v>
      </c>
      <c r="EU2">
        <v>26</v>
      </c>
      <c r="EV2">
        <v>16</v>
      </c>
      <c r="EW2">
        <v>22</v>
      </c>
      <c r="EX2">
        <v>25</v>
      </c>
      <c r="EY2">
        <v>23</v>
      </c>
      <c r="EZ2">
        <v>26</v>
      </c>
      <c r="FA2">
        <v>23</v>
      </c>
      <c r="FB2">
        <v>14</v>
      </c>
      <c r="FC2">
        <v>25</v>
      </c>
      <c r="FD2">
        <v>22</v>
      </c>
      <c r="FE2">
        <v>24</v>
      </c>
      <c r="FF2">
        <v>31</v>
      </c>
      <c r="FG2">
        <v>41</v>
      </c>
      <c r="FH2">
        <v>30</v>
      </c>
      <c r="FI2">
        <v>30</v>
      </c>
      <c r="FJ2">
        <v>28</v>
      </c>
      <c r="FK2">
        <v>30</v>
      </c>
      <c r="FL2">
        <v>33</v>
      </c>
      <c r="FM2">
        <v>28</v>
      </c>
      <c r="FN2">
        <v>22</v>
      </c>
      <c r="FO2">
        <v>36</v>
      </c>
      <c r="FP2">
        <v>34</v>
      </c>
      <c r="FQ2">
        <v>43</v>
      </c>
      <c r="FR2">
        <v>43</v>
      </c>
      <c r="FS2">
        <v>39</v>
      </c>
      <c r="FT2">
        <v>51</v>
      </c>
      <c r="FU2">
        <v>47</v>
      </c>
      <c r="FV2">
        <v>31</v>
      </c>
      <c r="FW2">
        <v>41</v>
      </c>
      <c r="FX2">
        <v>53</v>
      </c>
      <c r="FY2">
        <v>43</v>
      </c>
      <c r="FZ2">
        <v>52</v>
      </c>
      <c r="GA2">
        <v>34</v>
      </c>
      <c r="GB2">
        <v>47</v>
      </c>
      <c r="GC2">
        <v>48</v>
      </c>
      <c r="GD2">
        <v>47</v>
      </c>
      <c r="GE2">
        <v>58</v>
      </c>
      <c r="GF2">
        <v>57</v>
      </c>
      <c r="GG2">
        <v>53</v>
      </c>
      <c r="GH2">
        <v>43</v>
      </c>
      <c r="GI2">
        <v>46</v>
      </c>
      <c r="GJ2">
        <v>54</v>
      </c>
      <c r="GK2">
        <v>48</v>
      </c>
      <c r="GL2">
        <v>55</v>
      </c>
      <c r="GM2">
        <v>59</v>
      </c>
      <c r="GN2">
        <v>42</v>
      </c>
      <c r="GO2">
        <v>55</v>
      </c>
      <c r="GP2">
        <v>55</v>
      </c>
      <c r="GQ2">
        <v>59</v>
      </c>
      <c r="GR2">
        <v>58</v>
      </c>
      <c r="GS2">
        <v>46</v>
      </c>
      <c r="GT2">
        <v>46</v>
      </c>
      <c r="GU2">
        <v>48</v>
      </c>
      <c r="GV2">
        <v>55</v>
      </c>
      <c r="GW2">
        <v>51</v>
      </c>
      <c r="GX2">
        <v>56</v>
      </c>
      <c r="GY2">
        <v>45</v>
      </c>
      <c r="GZ2">
        <v>57</v>
      </c>
      <c r="HA2">
        <v>54</v>
      </c>
      <c r="HB2">
        <v>48</v>
      </c>
      <c r="HC2">
        <v>57</v>
      </c>
      <c r="HD2">
        <v>58</v>
      </c>
      <c r="HE2">
        <v>51</v>
      </c>
      <c r="HF2">
        <v>44</v>
      </c>
      <c r="HG2">
        <v>53</v>
      </c>
      <c r="HH2">
        <v>48</v>
      </c>
      <c r="HI2">
        <v>55</v>
      </c>
      <c r="HJ2">
        <v>56</v>
      </c>
      <c r="HK2">
        <v>53</v>
      </c>
      <c r="HL2">
        <v>47</v>
      </c>
      <c r="HM2">
        <v>41</v>
      </c>
      <c r="HN2">
        <v>49</v>
      </c>
      <c r="HO2">
        <v>39</v>
      </c>
      <c r="HP2">
        <v>39</v>
      </c>
      <c r="HQ2">
        <v>32</v>
      </c>
      <c r="HR2">
        <v>26</v>
      </c>
      <c r="HS2">
        <v>30</v>
      </c>
      <c r="HT2">
        <v>25</v>
      </c>
      <c r="HU2">
        <v>21</v>
      </c>
      <c r="HV2">
        <v>25</v>
      </c>
      <c r="HW2">
        <v>21</v>
      </c>
      <c r="HX2">
        <v>12</v>
      </c>
      <c r="HY2">
        <v>18</v>
      </c>
      <c r="HZ2">
        <v>18</v>
      </c>
      <c r="IA2">
        <v>18</v>
      </c>
      <c r="IB2">
        <v>11</v>
      </c>
      <c r="IC2">
        <v>14</v>
      </c>
      <c r="ID2">
        <v>14</v>
      </c>
      <c r="IE2">
        <v>12</v>
      </c>
      <c r="IF2">
        <v>15</v>
      </c>
      <c r="IG2">
        <v>14</v>
      </c>
      <c r="IH2">
        <v>16</v>
      </c>
      <c r="II2">
        <v>10</v>
      </c>
      <c r="IJ2">
        <v>15</v>
      </c>
      <c r="IK2">
        <v>9</v>
      </c>
      <c r="IL2">
        <v>17</v>
      </c>
      <c r="IM2">
        <v>13</v>
      </c>
      <c r="IN2">
        <v>13</v>
      </c>
      <c r="IO2">
        <v>18</v>
      </c>
      <c r="IP2">
        <v>8</v>
      </c>
      <c r="IQ2">
        <v>17</v>
      </c>
      <c r="IR2">
        <v>9</v>
      </c>
      <c r="IS2">
        <v>22</v>
      </c>
      <c r="IT2">
        <v>18</v>
      </c>
      <c r="IU2">
        <v>20</v>
      </c>
      <c r="IV2">
        <v>8</v>
      </c>
      <c r="IW2">
        <v>15</v>
      </c>
      <c r="IX2">
        <v>12</v>
      </c>
      <c r="IY2">
        <v>16</v>
      </c>
      <c r="IZ2">
        <v>8</v>
      </c>
      <c r="JA2">
        <v>13</v>
      </c>
      <c r="JB2">
        <v>9</v>
      </c>
      <c r="JC2">
        <v>6</v>
      </c>
      <c r="JD2">
        <v>15</v>
      </c>
      <c r="JE2">
        <v>13</v>
      </c>
      <c r="JF2">
        <v>12</v>
      </c>
      <c r="JG2">
        <v>10</v>
      </c>
      <c r="JH2">
        <v>19</v>
      </c>
      <c r="JI2">
        <v>12</v>
      </c>
      <c r="JJ2">
        <v>9</v>
      </c>
      <c r="JK2">
        <v>11</v>
      </c>
      <c r="JL2">
        <v>4</v>
      </c>
      <c r="JM2">
        <v>2</v>
      </c>
      <c r="JN2">
        <v>6</v>
      </c>
      <c r="JO2">
        <v>13</v>
      </c>
      <c r="JP2">
        <v>13</v>
      </c>
      <c r="JQ2">
        <v>12</v>
      </c>
      <c r="JR2">
        <v>6</v>
      </c>
      <c r="JS2">
        <v>6</v>
      </c>
      <c r="JT2">
        <v>9</v>
      </c>
      <c r="JU2">
        <v>11</v>
      </c>
      <c r="JV2">
        <v>9</v>
      </c>
      <c r="JW2">
        <v>7</v>
      </c>
      <c r="JX2">
        <v>9</v>
      </c>
      <c r="JY2">
        <v>6</v>
      </c>
      <c r="JZ2">
        <v>3</v>
      </c>
      <c r="KA2">
        <v>3</v>
      </c>
      <c r="KB2">
        <v>8</v>
      </c>
      <c r="KC2">
        <v>6</v>
      </c>
      <c r="KD2">
        <v>2</v>
      </c>
      <c r="KE2">
        <v>2</v>
      </c>
      <c r="KF2" t="s">
        <v>95</v>
      </c>
      <c r="KG2" t="s">
        <v>96</v>
      </c>
      <c r="KH2" t="s">
        <v>97</v>
      </c>
      <c r="KI2">
        <v>144.64099999999999</v>
      </c>
      <c r="KJ2">
        <v>2016</v>
      </c>
    </row>
    <row r="3" spans="1:296">
      <c r="A3">
        <v>78</v>
      </c>
      <c r="B3" t="s">
        <v>94</v>
      </c>
      <c r="C3" t="s">
        <v>73</v>
      </c>
      <c r="D3">
        <v>8</v>
      </c>
      <c r="E3">
        <v>13</v>
      </c>
      <c r="F3">
        <v>8</v>
      </c>
      <c r="G3">
        <v>4</v>
      </c>
      <c r="H3">
        <v>2</v>
      </c>
      <c r="I3">
        <v>8</v>
      </c>
      <c r="J3">
        <v>8</v>
      </c>
      <c r="K3">
        <v>8</v>
      </c>
      <c r="L3">
        <v>6</v>
      </c>
      <c r="M3">
        <v>3</v>
      </c>
      <c r="N3">
        <v>3</v>
      </c>
      <c r="O3">
        <v>7</v>
      </c>
      <c r="P3">
        <v>1</v>
      </c>
      <c r="Q3">
        <v>8</v>
      </c>
      <c r="R3">
        <v>6</v>
      </c>
      <c r="S3">
        <v>1</v>
      </c>
      <c r="T3">
        <v>9</v>
      </c>
      <c r="U3">
        <v>7</v>
      </c>
      <c r="V3">
        <v>5</v>
      </c>
      <c r="W3">
        <v>3</v>
      </c>
      <c r="X3">
        <v>6</v>
      </c>
      <c r="Y3">
        <v>1</v>
      </c>
      <c r="Z3">
        <v>8</v>
      </c>
      <c r="AA3">
        <v>3</v>
      </c>
      <c r="AB3">
        <v>4</v>
      </c>
      <c r="AC3">
        <v>6</v>
      </c>
      <c r="AD3">
        <v>5</v>
      </c>
      <c r="AE3">
        <v>2</v>
      </c>
      <c r="AF3">
        <v>2</v>
      </c>
      <c r="AG3">
        <v>6</v>
      </c>
      <c r="AH3">
        <v>3</v>
      </c>
      <c r="AI3">
        <v>2</v>
      </c>
      <c r="AJ3">
        <v>4</v>
      </c>
      <c r="AK3">
        <v>4</v>
      </c>
      <c r="AL3">
        <v>4</v>
      </c>
      <c r="AM3">
        <v>5</v>
      </c>
      <c r="AN3">
        <v>4</v>
      </c>
      <c r="AO3">
        <v>1</v>
      </c>
      <c r="AP3">
        <v>4</v>
      </c>
      <c r="AQ3">
        <v>4</v>
      </c>
      <c r="AR3">
        <v>3</v>
      </c>
      <c r="AS3">
        <v>3</v>
      </c>
      <c r="AT3">
        <v>0</v>
      </c>
      <c r="AU3">
        <v>4</v>
      </c>
      <c r="AV3">
        <v>6</v>
      </c>
      <c r="AW3">
        <v>2</v>
      </c>
      <c r="AX3">
        <v>3</v>
      </c>
      <c r="AY3">
        <v>6</v>
      </c>
      <c r="AZ3">
        <v>1</v>
      </c>
      <c r="BA3">
        <v>6</v>
      </c>
      <c r="BB3">
        <v>6</v>
      </c>
      <c r="BC3">
        <v>3</v>
      </c>
      <c r="BD3">
        <v>1</v>
      </c>
      <c r="BE3">
        <v>4</v>
      </c>
      <c r="BF3">
        <v>6</v>
      </c>
      <c r="BG3">
        <v>3</v>
      </c>
      <c r="BH3">
        <v>5</v>
      </c>
      <c r="BI3">
        <v>2</v>
      </c>
      <c r="BJ3">
        <v>2</v>
      </c>
      <c r="BK3">
        <v>4</v>
      </c>
      <c r="BL3">
        <v>0</v>
      </c>
      <c r="BM3">
        <v>9</v>
      </c>
      <c r="BN3">
        <v>8</v>
      </c>
      <c r="BO3">
        <v>8</v>
      </c>
      <c r="BP3">
        <v>14</v>
      </c>
      <c r="BQ3">
        <v>5</v>
      </c>
      <c r="BR3">
        <v>3</v>
      </c>
      <c r="BS3">
        <v>8</v>
      </c>
      <c r="BT3">
        <v>13</v>
      </c>
      <c r="BU3">
        <v>21</v>
      </c>
      <c r="BV3">
        <v>4</v>
      </c>
      <c r="BW3">
        <v>16</v>
      </c>
      <c r="BX3">
        <v>9</v>
      </c>
      <c r="BY3">
        <v>20</v>
      </c>
      <c r="BZ3">
        <v>24</v>
      </c>
      <c r="CA3">
        <v>25</v>
      </c>
      <c r="CB3">
        <v>14</v>
      </c>
      <c r="CC3">
        <v>13</v>
      </c>
      <c r="CD3">
        <v>25</v>
      </c>
      <c r="CE3">
        <v>40</v>
      </c>
      <c r="CF3">
        <v>23</v>
      </c>
      <c r="CG3">
        <v>33</v>
      </c>
      <c r="CH3">
        <v>38</v>
      </c>
      <c r="CI3">
        <v>31</v>
      </c>
      <c r="CJ3">
        <v>30</v>
      </c>
      <c r="CK3">
        <v>32</v>
      </c>
      <c r="CL3">
        <v>38</v>
      </c>
      <c r="CM3">
        <v>40</v>
      </c>
      <c r="CN3">
        <v>26</v>
      </c>
      <c r="CO3">
        <v>29</v>
      </c>
      <c r="CP3">
        <v>43</v>
      </c>
      <c r="CQ3">
        <v>49</v>
      </c>
      <c r="CR3">
        <v>45</v>
      </c>
      <c r="CS3">
        <v>44</v>
      </c>
      <c r="CT3">
        <v>61</v>
      </c>
      <c r="CU3">
        <v>39</v>
      </c>
      <c r="CV3">
        <v>35</v>
      </c>
      <c r="CW3">
        <v>44</v>
      </c>
      <c r="CX3">
        <v>29</v>
      </c>
      <c r="CY3">
        <v>43</v>
      </c>
      <c r="CZ3">
        <v>30</v>
      </c>
      <c r="DA3">
        <v>37</v>
      </c>
      <c r="DB3">
        <v>34</v>
      </c>
      <c r="DC3">
        <v>29</v>
      </c>
      <c r="DD3">
        <v>27</v>
      </c>
      <c r="DE3">
        <v>39</v>
      </c>
      <c r="DF3">
        <v>23</v>
      </c>
      <c r="DG3">
        <v>43</v>
      </c>
      <c r="DH3">
        <v>30</v>
      </c>
      <c r="DI3">
        <v>35</v>
      </c>
      <c r="DJ3">
        <v>35</v>
      </c>
      <c r="DK3">
        <v>27</v>
      </c>
      <c r="DL3">
        <v>27</v>
      </c>
      <c r="DM3">
        <v>22</v>
      </c>
      <c r="DN3">
        <v>26</v>
      </c>
      <c r="DO3">
        <v>25</v>
      </c>
      <c r="DP3">
        <v>37</v>
      </c>
      <c r="DQ3">
        <v>25</v>
      </c>
      <c r="DR3">
        <v>36</v>
      </c>
      <c r="DS3">
        <v>24</v>
      </c>
      <c r="DT3">
        <v>33</v>
      </c>
      <c r="DU3">
        <v>23</v>
      </c>
      <c r="DV3">
        <v>32</v>
      </c>
      <c r="DW3">
        <v>23</v>
      </c>
      <c r="DX3">
        <v>44</v>
      </c>
      <c r="DY3">
        <v>23</v>
      </c>
      <c r="DZ3">
        <v>33</v>
      </c>
      <c r="EA3">
        <v>33</v>
      </c>
      <c r="EB3">
        <v>44</v>
      </c>
      <c r="EC3">
        <v>29</v>
      </c>
      <c r="ED3">
        <v>26</v>
      </c>
      <c r="EE3">
        <v>31</v>
      </c>
      <c r="EF3">
        <v>23</v>
      </c>
      <c r="EG3">
        <v>35</v>
      </c>
      <c r="EH3">
        <v>33</v>
      </c>
      <c r="EI3">
        <v>47</v>
      </c>
      <c r="EJ3">
        <v>41</v>
      </c>
      <c r="EK3">
        <v>39</v>
      </c>
      <c r="EL3">
        <v>36</v>
      </c>
      <c r="EM3">
        <v>34</v>
      </c>
      <c r="EN3">
        <v>31</v>
      </c>
      <c r="EO3">
        <v>36</v>
      </c>
      <c r="EP3">
        <v>32</v>
      </c>
      <c r="EQ3">
        <v>34</v>
      </c>
      <c r="ER3">
        <v>38</v>
      </c>
      <c r="ES3">
        <v>30</v>
      </c>
      <c r="ET3">
        <v>32</v>
      </c>
      <c r="EU3">
        <v>44</v>
      </c>
      <c r="EV3">
        <v>40</v>
      </c>
      <c r="EW3">
        <v>30</v>
      </c>
      <c r="EX3">
        <v>34</v>
      </c>
      <c r="EY3">
        <v>31</v>
      </c>
      <c r="EZ3">
        <v>36</v>
      </c>
      <c r="FA3">
        <v>48</v>
      </c>
      <c r="FB3">
        <v>34</v>
      </c>
      <c r="FC3">
        <v>32</v>
      </c>
      <c r="FD3">
        <v>35</v>
      </c>
      <c r="FE3">
        <v>54</v>
      </c>
      <c r="FF3">
        <v>54</v>
      </c>
      <c r="FG3">
        <v>64</v>
      </c>
      <c r="FH3">
        <v>51</v>
      </c>
      <c r="FI3">
        <v>58</v>
      </c>
      <c r="FJ3">
        <v>47</v>
      </c>
      <c r="FK3">
        <v>51</v>
      </c>
      <c r="FL3">
        <v>46</v>
      </c>
      <c r="FM3">
        <v>62</v>
      </c>
      <c r="FN3">
        <v>44</v>
      </c>
      <c r="FO3">
        <v>42</v>
      </c>
      <c r="FP3">
        <v>53</v>
      </c>
      <c r="FQ3">
        <v>53</v>
      </c>
      <c r="FR3">
        <v>56</v>
      </c>
      <c r="FS3">
        <v>40</v>
      </c>
      <c r="FT3">
        <v>51</v>
      </c>
      <c r="FU3">
        <v>49</v>
      </c>
      <c r="FV3">
        <v>37</v>
      </c>
      <c r="FW3">
        <v>49</v>
      </c>
      <c r="FX3">
        <v>47</v>
      </c>
      <c r="FY3">
        <v>46</v>
      </c>
      <c r="FZ3">
        <v>47</v>
      </c>
      <c r="GA3">
        <v>42</v>
      </c>
      <c r="GB3">
        <v>48</v>
      </c>
      <c r="GC3">
        <v>51</v>
      </c>
      <c r="GD3">
        <v>53</v>
      </c>
      <c r="GE3">
        <v>55</v>
      </c>
      <c r="GF3">
        <v>59</v>
      </c>
      <c r="GG3">
        <v>56</v>
      </c>
      <c r="GH3">
        <v>50</v>
      </c>
      <c r="GI3">
        <v>50</v>
      </c>
      <c r="GJ3">
        <v>51</v>
      </c>
      <c r="GK3">
        <v>46</v>
      </c>
      <c r="GL3">
        <v>62</v>
      </c>
      <c r="GM3">
        <v>56</v>
      </c>
      <c r="GN3">
        <v>49</v>
      </c>
      <c r="GO3">
        <v>53</v>
      </c>
      <c r="GP3">
        <v>62</v>
      </c>
      <c r="GQ3">
        <v>59</v>
      </c>
      <c r="GR3">
        <v>53</v>
      </c>
      <c r="GS3">
        <v>49</v>
      </c>
      <c r="GT3">
        <v>46</v>
      </c>
      <c r="GU3">
        <v>47</v>
      </c>
      <c r="GV3">
        <v>54</v>
      </c>
      <c r="GW3">
        <v>49</v>
      </c>
      <c r="GX3">
        <v>58</v>
      </c>
      <c r="GY3">
        <v>47</v>
      </c>
      <c r="GZ3">
        <v>54</v>
      </c>
      <c r="HA3">
        <v>53</v>
      </c>
      <c r="HB3">
        <v>50</v>
      </c>
      <c r="HC3">
        <v>55</v>
      </c>
      <c r="HD3">
        <v>61</v>
      </c>
      <c r="HE3">
        <v>48</v>
      </c>
      <c r="HF3">
        <v>46</v>
      </c>
      <c r="HG3">
        <v>54</v>
      </c>
      <c r="HH3">
        <v>49</v>
      </c>
      <c r="HI3">
        <v>58</v>
      </c>
      <c r="HJ3">
        <v>58</v>
      </c>
      <c r="HK3">
        <v>52</v>
      </c>
      <c r="HL3">
        <v>48</v>
      </c>
      <c r="HM3">
        <v>44</v>
      </c>
      <c r="HN3">
        <v>52</v>
      </c>
      <c r="HO3">
        <v>42</v>
      </c>
      <c r="HP3">
        <v>47</v>
      </c>
      <c r="HQ3">
        <v>37</v>
      </c>
      <c r="HR3">
        <v>39</v>
      </c>
      <c r="HS3">
        <v>37</v>
      </c>
      <c r="HT3">
        <v>33</v>
      </c>
      <c r="HU3">
        <v>31</v>
      </c>
      <c r="HV3">
        <v>35</v>
      </c>
      <c r="HW3">
        <v>31</v>
      </c>
      <c r="HX3">
        <v>21</v>
      </c>
      <c r="HY3">
        <v>32</v>
      </c>
      <c r="HZ3">
        <v>38</v>
      </c>
      <c r="IA3">
        <v>40</v>
      </c>
      <c r="IB3">
        <v>37</v>
      </c>
      <c r="IC3">
        <v>33</v>
      </c>
      <c r="ID3">
        <v>36</v>
      </c>
      <c r="IE3">
        <v>32</v>
      </c>
      <c r="IF3">
        <v>29</v>
      </c>
      <c r="IG3">
        <v>34</v>
      </c>
      <c r="IH3">
        <v>32</v>
      </c>
      <c r="II3">
        <v>30</v>
      </c>
      <c r="IJ3">
        <v>20</v>
      </c>
      <c r="IK3">
        <v>25</v>
      </c>
      <c r="IL3">
        <v>26</v>
      </c>
      <c r="IM3">
        <v>27</v>
      </c>
      <c r="IN3">
        <v>20</v>
      </c>
      <c r="IO3">
        <v>19</v>
      </c>
      <c r="IP3">
        <v>20</v>
      </c>
      <c r="IQ3">
        <v>15</v>
      </c>
      <c r="IR3">
        <v>11</v>
      </c>
      <c r="IS3">
        <v>32</v>
      </c>
      <c r="IT3">
        <v>23</v>
      </c>
      <c r="IU3">
        <v>26</v>
      </c>
      <c r="IV3">
        <v>17</v>
      </c>
      <c r="IW3">
        <v>30</v>
      </c>
      <c r="IX3">
        <v>25</v>
      </c>
      <c r="IY3">
        <v>18</v>
      </c>
      <c r="IZ3">
        <v>28</v>
      </c>
      <c r="JA3">
        <v>23</v>
      </c>
      <c r="JB3">
        <v>19</v>
      </c>
      <c r="JC3">
        <v>21</v>
      </c>
      <c r="JD3">
        <v>21</v>
      </c>
      <c r="JE3">
        <v>15</v>
      </c>
      <c r="JF3">
        <v>12</v>
      </c>
      <c r="JG3">
        <v>17</v>
      </c>
      <c r="JH3">
        <v>16</v>
      </c>
      <c r="JI3">
        <v>22</v>
      </c>
      <c r="JJ3">
        <v>19</v>
      </c>
      <c r="JK3">
        <v>22</v>
      </c>
      <c r="JL3">
        <v>9</v>
      </c>
      <c r="JM3">
        <v>16</v>
      </c>
      <c r="JN3">
        <v>21</v>
      </c>
      <c r="JO3">
        <v>22</v>
      </c>
      <c r="JP3">
        <v>8</v>
      </c>
      <c r="JQ3">
        <v>18</v>
      </c>
      <c r="JR3">
        <v>12</v>
      </c>
      <c r="JS3">
        <v>10</v>
      </c>
      <c r="JT3">
        <v>15</v>
      </c>
      <c r="JU3">
        <v>15</v>
      </c>
      <c r="JV3">
        <v>11</v>
      </c>
      <c r="JW3">
        <v>9</v>
      </c>
      <c r="JX3">
        <v>9</v>
      </c>
      <c r="JY3">
        <v>6</v>
      </c>
      <c r="JZ3">
        <v>4</v>
      </c>
      <c r="KA3">
        <v>11</v>
      </c>
      <c r="KB3">
        <v>14</v>
      </c>
      <c r="KC3">
        <v>8</v>
      </c>
      <c r="KD3">
        <v>5</v>
      </c>
      <c r="KE3">
        <v>5</v>
      </c>
      <c r="KF3" t="s">
        <v>95</v>
      </c>
      <c r="KG3" t="s">
        <v>96</v>
      </c>
      <c r="KH3" t="s">
        <v>97</v>
      </c>
      <c r="KI3">
        <v>144.64099999999999</v>
      </c>
      <c r="KJ3">
        <v>2016</v>
      </c>
    </row>
    <row r="4" spans="1:296">
      <c r="A4">
        <v>78</v>
      </c>
      <c r="B4" t="s">
        <v>94</v>
      </c>
      <c r="C4" t="s">
        <v>78</v>
      </c>
      <c r="D4">
        <v>41</v>
      </c>
      <c r="E4">
        <v>35</v>
      </c>
      <c r="F4">
        <v>52</v>
      </c>
      <c r="G4">
        <v>36</v>
      </c>
      <c r="H4">
        <v>41</v>
      </c>
      <c r="I4">
        <v>36</v>
      </c>
      <c r="J4">
        <v>35</v>
      </c>
      <c r="K4">
        <v>40</v>
      </c>
      <c r="L4">
        <v>33</v>
      </c>
      <c r="M4">
        <v>41</v>
      </c>
      <c r="N4">
        <v>40</v>
      </c>
      <c r="O4">
        <v>31</v>
      </c>
      <c r="P4">
        <v>45</v>
      </c>
      <c r="Q4">
        <v>31</v>
      </c>
      <c r="R4">
        <v>31</v>
      </c>
      <c r="S4">
        <v>24</v>
      </c>
      <c r="T4">
        <v>30</v>
      </c>
      <c r="U4">
        <v>25</v>
      </c>
      <c r="V4">
        <v>26</v>
      </c>
      <c r="W4">
        <v>36</v>
      </c>
      <c r="X4">
        <v>24</v>
      </c>
      <c r="Y4">
        <v>29</v>
      </c>
      <c r="Z4">
        <v>33</v>
      </c>
      <c r="AA4">
        <v>30</v>
      </c>
      <c r="AB4">
        <v>28</v>
      </c>
      <c r="AC4">
        <v>19</v>
      </c>
      <c r="AD4">
        <v>37</v>
      </c>
      <c r="AE4">
        <v>21</v>
      </c>
      <c r="AF4">
        <v>27</v>
      </c>
      <c r="AG4">
        <v>22</v>
      </c>
      <c r="AH4">
        <v>22</v>
      </c>
      <c r="AI4">
        <v>33</v>
      </c>
      <c r="AJ4">
        <v>35</v>
      </c>
      <c r="AK4">
        <v>27</v>
      </c>
      <c r="AL4">
        <v>18</v>
      </c>
      <c r="AM4">
        <v>23</v>
      </c>
      <c r="AN4">
        <v>30</v>
      </c>
      <c r="AO4">
        <v>36</v>
      </c>
      <c r="AP4">
        <v>33</v>
      </c>
      <c r="AQ4">
        <v>25</v>
      </c>
      <c r="AR4">
        <v>22</v>
      </c>
      <c r="AS4">
        <v>19</v>
      </c>
      <c r="AT4">
        <v>25</v>
      </c>
      <c r="AU4">
        <v>32</v>
      </c>
      <c r="AV4">
        <v>31</v>
      </c>
      <c r="AW4">
        <v>27</v>
      </c>
      <c r="AX4">
        <v>28</v>
      </c>
      <c r="AY4">
        <v>23</v>
      </c>
      <c r="AZ4">
        <v>27</v>
      </c>
      <c r="BA4">
        <v>15</v>
      </c>
      <c r="BB4">
        <v>31</v>
      </c>
      <c r="BC4">
        <v>23</v>
      </c>
      <c r="BD4">
        <v>29</v>
      </c>
      <c r="BE4">
        <v>43</v>
      </c>
      <c r="BF4">
        <v>43</v>
      </c>
      <c r="BG4">
        <v>24</v>
      </c>
      <c r="BH4">
        <v>30</v>
      </c>
      <c r="BI4">
        <v>27</v>
      </c>
      <c r="BJ4">
        <v>20</v>
      </c>
      <c r="BK4">
        <v>19</v>
      </c>
      <c r="BL4">
        <v>23</v>
      </c>
      <c r="BM4">
        <v>30</v>
      </c>
      <c r="BN4">
        <v>33</v>
      </c>
      <c r="BO4">
        <v>33</v>
      </c>
      <c r="BP4">
        <v>40</v>
      </c>
      <c r="BQ4">
        <v>51</v>
      </c>
      <c r="BR4">
        <v>41</v>
      </c>
      <c r="BS4">
        <v>42</v>
      </c>
      <c r="BT4">
        <v>75</v>
      </c>
      <c r="BU4">
        <v>73</v>
      </c>
      <c r="BV4">
        <v>37</v>
      </c>
      <c r="BW4">
        <v>86</v>
      </c>
      <c r="BX4">
        <v>31</v>
      </c>
      <c r="BY4">
        <v>31</v>
      </c>
      <c r="BZ4">
        <v>18</v>
      </c>
      <c r="CA4">
        <v>37</v>
      </c>
      <c r="CB4">
        <v>37</v>
      </c>
      <c r="CC4">
        <v>34</v>
      </c>
      <c r="CD4">
        <v>43</v>
      </c>
      <c r="CE4">
        <v>50</v>
      </c>
      <c r="CF4">
        <v>57</v>
      </c>
      <c r="CG4">
        <v>61</v>
      </c>
      <c r="CH4">
        <v>38</v>
      </c>
      <c r="CI4">
        <v>55</v>
      </c>
      <c r="CJ4">
        <v>47</v>
      </c>
      <c r="CK4">
        <v>39</v>
      </c>
      <c r="CL4">
        <v>56</v>
      </c>
      <c r="CM4">
        <v>44</v>
      </c>
      <c r="CN4">
        <v>54</v>
      </c>
      <c r="CO4">
        <v>54</v>
      </c>
      <c r="CP4">
        <v>42</v>
      </c>
      <c r="CQ4">
        <v>47</v>
      </c>
      <c r="CR4">
        <v>41</v>
      </c>
      <c r="CS4">
        <v>56</v>
      </c>
      <c r="CT4">
        <v>54</v>
      </c>
      <c r="CU4">
        <v>41</v>
      </c>
      <c r="CV4">
        <v>50</v>
      </c>
      <c r="CW4">
        <v>39</v>
      </c>
      <c r="CX4">
        <v>33</v>
      </c>
      <c r="CY4">
        <v>54</v>
      </c>
      <c r="CZ4">
        <v>50</v>
      </c>
      <c r="DA4">
        <v>44</v>
      </c>
      <c r="DB4">
        <v>47</v>
      </c>
      <c r="DC4">
        <v>67</v>
      </c>
      <c r="DD4">
        <v>45</v>
      </c>
      <c r="DE4">
        <v>45</v>
      </c>
      <c r="DF4">
        <v>73</v>
      </c>
      <c r="DG4">
        <v>51</v>
      </c>
      <c r="DH4">
        <v>54</v>
      </c>
      <c r="DI4">
        <v>67</v>
      </c>
      <c r="DJ4">
        <v>83</v>
      </c>
      <c r="DK4">
        <v>86</v>
      </c>
      <c r="DL4">
        <v>84</v>
      </c>
      <c r="DM4">
        <v>74</v>
      </c>
      <c r="DN4">
        <v>70</v>
      </c>
      <c r="DO4">
        <v>74</v>
      </c>
      <c r="DP4">
        <v>91</v>
      </c>
      <c r="DQ4">
        <v>80</v>
      </c>
      <c r="DR4">
        <v>86</v>
      </c>
      <c r="DS4">
        <v>82</v>
      </c>
      <c r="DT4">
        <v>61</v>
      </c>
      <c r="DU4">
        <v>75</v>
      </c>
      <c r="DV4">
        <v>81</v>
      </c>
      <c r="DW4">
        <v>82</v>
      </c>
      <c r="DX4">
        <v>71</v>
      </c>
      <c r="DY4">
        <v>72</v>
      </c>
      <c r="DZ4">
        <v>76</v>
      </c>
      <c r="EA4">
        <v>71</v>
      </c>
      <c r="EB4">
        <v>61</v>
      </c>
      <c r="EC4">
        <v>71</v>
      </c>
      <c r="ED4">
        <v>100</v>
      </c>
      <c r="EE4">
        <v>124</v>
      </c>
      <c r="EF4">
        <v>98</v>
      </c>
      <c r="EG4">
        <v>116</v>
      </c>
      <c r="EH4">
        <v>107</v>
      </c>
      <c r="EI4">
        <v>82</v>
      </c>
      <c r="EJ4">
        <v>89</v>
      </c>
      <c r="EK4">
        <v>102</v>
      </c>
      <c r="EL4">
        <v>116</v>
      </c>
      <c r="EM4">
        <v>115</v>
      </c>
      <c r="EN4">
        <v>128</v>
      </c>
      <c r="EO4">
        <v>136</v>
      </c>
      <c r="EP4">
        <v>125</v>
      </c>
      <c r="EQ4">
        <v>124</v>
      </c>
      <c r="ER4">
        <v>111</v>
      </c>
      <c r="ES4">
        <v>28</v>
      </c>
      <c r="ET4">
        <v>115</v>
      </c>
      <c r="EU4">
        <v>99</v>
      </c>
      <c r="EV4">
        <v>108</v>
      </c>
      <c r="EW4">
        <v>108</v>
      </c>
      <c r="EX4">
        <v>132</v>
      </c>
      <c r="EY4">
        <v>117</v>
      </c>
      <c r="EZ4">
        <v>128</v>
      </c>
      <c r="FA4">
        <v>147</v>
      </c>
      <c r="FB4">
        <v>107</v>
      </c>
      <c r="FC4">
        <v>102</v>
      </c>
      <c r="FD4">
        <v>71</v>
      </c>
      <c r="FE4">
        <v>72</v>
      </c>
      <c r="FF4">
        <v>77</v>
      </c>
      <c r="FG4">
        <v>86</v>
      </c>
      <c r="FH4">
        <v>86</v>
      </c>
      <c r="FI4">
        <v>77</v>
      </c>
      <c r="FJ4">
        <v>94</v>
      </c>
      <c r="FK4">
        <v>87</v>
      </c>
      <c r="FL4">
        <v>85</v>
      </c>
      <c r="FM4">
        <v>99</v>
      </c>
      <c r="FN4">
        <v>108</v>
      </c>
      <c r="FO4">
        <v>110</v>
      </c>
      <c r="FP4">
        <v>135</v>
      </c>
      <c r="FQ4">
        <v>143</v>
      </c>
      <c r="FR4">
        <v>128</v>
      </c>
      <c r="FS4">
        <v>134</v>
      </c>
      <c r="FT4">
        <v>148</v>
      </c>
      <c r="FU4">
        <v>149</v>
      </c>
      <c r="FV4">
        <v>130</v>
      </c>
      <c r="FW4">
        <v>85</v>
      </c>
      <c r="FX4">
        <v>136</v>
      </c>
      <c r="FY4">
        <v>96</v>
      </c>
      <c r="FZ4">
        <v>99</v>
      </c>
      <c r="GA4">
        <v>119</v>
      </c>
      <c r="GB4">
        <v>110</v>
      </c>
      <c r="GC4">
        <v>109</v>
      </c>
      <c r="GD4">
        <v>103</v>
      </c>
      <c r="GE4">
        <v>95</v>
      </c>
      <c r="GF4">
        <v>100</v>
      </c>
      <c r="GG4">
        <v>86</v>
      </c>
      <c r="GH4">
        <v>82</v>
      </c>
      <c r="GI4">
        <v>84</v>
      </c>
      <c r="GJ4">
        <v>71</v>
      </c>
      <c r="GK4">
        <v>63</v>
      </c>
      <c r="GL4">
        <v>74</v>
      </c>
      <c r="GM4">
        <v>79</v>
      </c>
      <c r="GN4">
        <v>68</v>
      </c>
      <c r="GO4">
        <v>83</v>
      </c>
      <c r="GP4">
        <v>48</v>
      </c>
      <c r="GQ4">
        <v>55</v>
      </c>
      <c r="GR4">
        <v>51</v>
      </c>
      <c r="GS4">
        <v>52</v>
      </c>
      <c r="GT4">
        <v>39</v>
      </c>
      <c r="GU4">
        <v>41</v>
      </c>
      <c r="GV4">
        <v>67</v>
      </c>
      <c r="GW4">
        <v>64</v>
      </c>
      <c r="GX4">
        <v>67</v>
      </c>
      <c r="GY4">
        <v>69</v>
      </c>
      <c r="GZ4">
        <v>52</v>
      </c>
      <c r="HA4">
        <v>54</v>
      </c>
      <c r="HB4">
        <v>50</v>
      </c>
      <c r="HC4">
        <v>26</v>
      </c>
      <c r="HD4">
        <v>43</v>
      </c>
      <c r="HE4">
        <v>43</v>
      </c>
      <c r="HF4">
        <v>60</v>
      </c>
      <c r="HG4">
        <v>63</v>
      </c>
      <c r="HH4">
        <v>60</v>
      </c>
      <c r="HI4">
        <v>63</v>
      </c>
      <c r="HJ4">
        <v>82</v>
      </c>
      <c r="HK4">
        <v>75</v>
      </c>
      <c r="HL4">
        <v>67</v>
      </c>
      <c r="HM4">
        <v>51</v>
      </c>
      <c r="HN4">
        <v>82</v>
      </c>
      <c r="HO4">
        <v>60</v>
      </c>
      <c r="HP4">
        <v>84</v>
      </c>
      <c r="HQ4">
        <v>81</v>
      </c>
      <c r="HR4">
        <v>91</v>
      </c>
      <c r="HS4">
        <v>104</v>
      </c>
      <c r="HT4">
        <v>94</v>
      </c>
      <c r="HU4">
        <v>83</v>
      </c>
      <c r="HV4">
        <v>79</v>
      </c>
      <c r="HW4">
        <v>105</v>
      </c>
      <c r="HX4">
        <v>121</v>
      </c>
      <c r="HY4">
        <v>132</v>
      </c>
      <c r="HZ4">
        <v>70</v>
      </c>
      <c r="IA4">
        <v>80</v>
      </c>
      <c r="IB4">
        <v>89</v>
      </c>
      <c r="IC4">
        <v>77</v>
      </c>
      <c r="ID4">
        <v>84</v>
      </c>
      <c r="IE4">
        <v>77</v>
      </c>
      <c r="IF4">
        <v>71</v>
      </c>
      <c r="IG4">
        <v>64</v>
      </c>
      <c r="IH4">
        <v>48</v>
      </c>
      <c r="II4">
        <v>52</v>
      </c>
      <c r="IJ4">
        <v>56</v>
      </c>
      <c r="IK4">
        <v>61</v>
      </c>
      <c r="IL4">
        <v>64</v>
      </c>
      <c r="IM4">
        <v>56</v>
      </c>
      <c r="IN4">
        <v>70</v>
      </c>
      <c r="IO4">
        <v>62</v>
      </c>
      <c r="IP4">
        <v>59</v>
      </c>
      <c r="IQ4">
        <v>48</v>
      </c>
      <c r="IR4">
        <v>50</v>
      </c>
      <c r="IS4">
        <v>47</v>
      </c>
      <c r="IT4">
        <v>41</v>
      </c>
      <c r="IU4">
        <v>64</v>
      </c>
      <c r="IV4">
        <v>43</v>
      </c>
      <c r="IW4">
        <v>50</v>
      </c>
      <c r="IX4">
        <v>40</v>
      </c>
      <c r="IY4">
        <v>59</v>
      </c>
      <c r="IZ4">
        <v>65</v>
      </c>
      <c r="JA4">
        <v>55</v>
      </c>
      <c r="JB4">
        <v>56</v>
      </c>
      <c r="JC4">
        <v>55</v>
      </c>
      <c r="JD4">
        <v>54</v>
      </c>
      <c r="JE4">
        <v>43</v>
      </c>
      <c r="JF4">
        <v>55</v>
      </c>
      <c r="JG4">
        <v>41</v>
      </c>
      <c r="JH4">
        <v>52</v>
      </c>
      <c r="JI4">
        <v>55</v>
      </c>
      <c r="JJ4">
        <v>51</v>
      </c>
      <c r="JK4">
        <v>57</v>
      </c>
      <c r="JL4">
        <v>41</v>
      </c>
      <c r="JM4">
        <v>35</v>
      </c>
      <c r="JN4">
        <v>39</v>
      </c>
      <c r="JO4">
        <v>42</v>
      </c>
      <c r="JP4">
        <v>35</v>
      </c>
      <c r="JQ4">
        <v>32</v>
      </c>
      <c r="JR4">
        <v>30</v>
      </c>
      <c r="JS4">
        <v>28</v>
      </c>
      <c r="JT4">
        <v>34</v>
      </c>
      <c r="JU4">
        <v>23</v>
      </c>
      <c r="JV4">
        <v>41</v>
      </c>
      <c r="JW4">
        <v>70</v>
      </c>
      <c r="JX4">
        <v>64</v>
      </c>
      <c r="JY4">
        <v>62</v>
      </c>
      <c r="JZ4">
        <v>63</v>
      </c>
      <c r="KA4">
        <v>64</v>
      </c>
      <c r="KB4">
        <v>70</v>
      </c>
      <c r="KC4">
        <v>52</v>
      </c>
      <c r="KD4">
        <v>40</v>
      </c>
      <c r="KE4">
        <v>47</v>
      </c>
      <c r="KF4" t="s">
        <v>95</v>
      </c>
      <c r="KG4" t="s">
        <v>96</v>
      </c>
      <c r="KH4" t="s">
        <v>97</v>
      </c>
      <c r="KI4">
        <v>144.64099999999999</v>
      </c>
      <c r="KJ4">
        <v>2016</v>
      </c>
    </row>
    <row r="5" spans="1:296">
      <c r="A5">
        <v>78</v>
      </c>
      <c r="B5" t="s">
        <v>94</v>
      </c>
      <c r="C5" t="s">
        <v>79</v>
      </c>
      <c r="D5">
        <v>25</v>
      </c>
      <c r="E5">
        <v>21</v>
      </c>
      <c r="F5">
        <v>32</v>
      </c>
      <c r="G5">
        <v>31</v>
      </c>
      <c r="H5">
        <v>21</v>
      </c>
      <c r="I5">
        <v>21</v>
      </c>
      <c r="J5">
        <v>13</v>
      </c>
      <c r="K5">
        <v>22</v>
      </c>
      <c r="L5">
        <v>20</v>
      </c>
      <c r="M5">
        <v>20</v>
      </c>
      <c r="N5">
        <v>13</v>
      </c>
      <c r="O5">
        <v>16</v>
      </c>
      <c r="P5">
        <v>20</v>
      </c>
      <c r="Q5">
        <v>18</v>
      </c>
      <c r="R5">
        <v>18</v>
      </c>
      <c r="S5">
        <v>15</v>
      </c>
      <c r="T5">
        <v>20</v>
      </c>
      <c r="U5">
        <v>14</v>
      </c>
      <c r="V5">
        <v>20</v>
      </c>
      <c r="W5">
        <v>7</v>
      </c>
      <c r="X5">
        <v>13</v>
      </c>
      <c r="Y5">
        <v>6</v>
      </c>
      <c r="Z5">
        <v>9</v>
      </c>
      <c r="AA5">
        <v>10</v>
      </c>
      <c r="AB5">
        <v>11</v>
      </c>
      <c r="AC5">
        <v>14</v>
      </c>
      <c r="AD5">
        <v>9</v>
      </c>
      <c r="AE5">
        <v>18</v>
      </c>
      <c r="AF5">
        <v>10</v>
      </c>
      <c r="AG5">
        <v>8</v>
      </c>
      <c r="AH5">
        <v>9</v>
      </c>
      <c r="AI5">
        <v>16</v>
      </c>
      <c r="AJ5">
        <v>16</v>
      </c>
      <c r="AK5">
        <v>11</v>
      </c>
      <c r="AL5">
        <v>11</v>
      </c>
      <c r="AM5">
        <v>8</v>
      </c>
      <c r="AN5">
        <v>13</v>
      </c>
      <c r="AO5">
        <v>11</v>
      </c>
      <c r="AP5">
        <v>18</v>
      </c>
      <c r="AQ5">
        <v>10</v>
      </c>
      <c r="AR5">
        <v>8</v>
      </c>
      <c r="AS5">
        <v>11</v>
      </c>
      <c r="AT5">
        <v>18</v>
      </c>
      <c r="AU5">
        <v>11</v>
      </c>
      <c r="AV5">
        <v>14</v>
      </c>
      <c r="AW5">
        <v>16</v>
      </c>
      <c r="AX5">
        <v>15</v>
      </c>
      <c r="AY5">
        <v>14</v>
      </c>
      <c r="AZ5">
        <v>10</v>
      </c>
      <c r="BA5">
        <v>13</v>
      </c>
      <c r="BB5">
        <v>17</v>
      </c>
      <c r="BC5">
        <v>16</v>
      </c>
      <c r="BD5">
        <v>20</v>
      </c>
      <c r="BE5">
        <v>23</v>
      </c>
      <c r="BF5">
        <v>27</v>
      </c>
      <c r="BG5">
        <v>26</v>
      </c>
      <c r="BH5">
        <v>36</v>
      </c>
      <c r="BI5">
        <v>30</v>
      </c>
      <c r="BJ5">
        <v>34</v>
      </c>
      <c r="BK5">
        <v>22</v>
      </c>
      <c r="BL5">
        <v>28</v>
      </c>
      <c r="BM5">
        <v>32</v>
      </c>
      <c r="BN5">
        <v>40</v>
      </c>
      <c r="BO5">
        <v>39</v>
      </c>
      <c r="BP5">
        <v>41</v>
      </c>
      <c r="BQ5">
        <v>52</v>
      </c>
      <c r="BR5">
        <v>48</v>
      </c>
      <c r="BS5">
        <v>54</v>
      </c>
      <c r="BT5">
        <v>58</v>
      </c>
      <c r="BU5">
        <v>70</v>
      </c>
      <c r="BV5">
        <v>46</v>
      </c>
      <c r="BW5">
        <v>93</v>
      </c>
      <c r="BX5">
        <v>73</v>
      </c>
      <c r="BY5">
        <v>80</v>
      </c>
      <c r="BZ5">
        <v>117</v>
      </c>
      <c r="CA5">
        <v>91</v>
      </c>
      <c r="CB5">
        <v>106</v>
      </c>
      <c r="CC5">
        <v>99</v>
      </c>
      <c r="CD5">
        <v>126</v>
      </c>
      <c r="CE5">
        <v>109</v>
      </c>
      <c r="CF5">
        <v>114</v>
      </c>
      <c r="CG5">
        <v>118</v>
      </c>
      <c r="CH5">
        <v>104</v>
      </c>
      <c r="CI5">
        <v>104</v>
      </c>
      <c r="CJ5">
        <v>89</v>
      </c>
      <c r="CK5">
        <v>96</v>
      </c>
      <c r="CL5">
        <v>96</v>
      </c>
      <c r="CM5">
        <v>100</v>
      </c>
      <c r="CN5">
        <v>116</v>
      </c>
      <c r="CO5">
        <v>99</v>
      </c>
      <c r="CP5">
        <v>94</v>
      </c>
      <c r="CQ5">
        <v>98</v>
      </c>
      <c r="CR5">
        <v>105</v>
      </c>
      <c r="CS5">
        <v>110</v>
      </c>
      <c r="CT5">
        <v>108</v>
      </c>
      <c r="CU5">
        <v>86</v>
      </c>
      <c r="CV5">
        <v>88</v>
      </c>
      <c r="CW5">
        <v>85</v>
      </c>
      <c r="CX5">
        <v>82</v>
      </c>
      <c r="CY5">
        <v>86</v>
      </c>
      <c r="CZ5">
        <v>90</v>
      </c>
      <c r="DA5">
        <v>78</v>
      </c>
      <c r="DB5">
        <v>76</v>
      </c>
      <c r="DC5">
        <v>86</v>
      </c>
      <c r="DD5">
        <v>98</v>
      </c>
      <c r="DE5">
        <v>95</v>
      </c>
      <c r="DF5">
        <v>96</v>
      </c>
      <c r="DG5">
        <v>77</v>
      </c>
      <c r="DH5">
        <v>75</v>
      </c>
      <c r="DI5">
        <v>87</v>
      </c>
      <c r="DJ5">
        <v>91</v>
      </c>
      <c r="DK5">
        <v>81</v>
      </c>
      <c r="DL5">
        <v>88</v>
      </c>
      <c r="DM5">
        <v>88</v>
      </c>
      <c r="DN5">
        <v>83</v>
      </c>
      <c r="DO5">
        <v>93</v>
      </c>
      <c r="DP5">
        <v>92</v>
      </c>
      <c r="DQ5">
        <v>84</v>
      </c>
      <c r="DR5">
        <v>90</v>
      </c>
      <c r="DS5">
        <v>74</v>
      </c>
      <c r="DT5">
        <v>66</v>
      </c>
      <c r="DU5">
        <v>75</v>
      </c>
      <c r="DV5">
        <v>75</v>
      </c>
      <c r="DW5">
        <v>76</v>
      </c>
      <c r="DX5">
        <v>69</v>
      </c>
      <c r="DY5">
        <v>71</v>
      </c>
      <c r="DZ5">
        <v>64</v>
      </c>
      <c r="EA5">
        <v>81</v>
      </c>
      <c r="EB5">
        <v>85</v>
      </c>
      <c r="EC5">
        <v>85</v>
      </c>
      <c r="ED5">
        <v>88</v>
      </c>
      <c r="EE5">
        <v>93</v>
      </c>
      <c r="EF5">
        <v>86</v>
      </c>
      <c r="EG5">
        <v>85</v>
      </c>
      <c r="EH5">
        <v>91</v>
      </c>
      <c r="EI5">
        <v>101</v>
      </c>
      <c r="EJ5">
        <v>104</v>
      </c>
      <c r="EK5">
        <v>72</v>
      </c>
      <c r="EL5">
        <v>83</v>
      </c>
      <c r="EM5">
        <v>84</v>
      </c>
      <c r="EN5">
        <v>91</v>
      </c>
      <c r="EO5">
        <v>87</v>
      </c>
      <c r="EP5">
        <v>85</v>
      </c>
      <c r="EQ5">
        <v>98</v>
      </c>
      <c r="ER5">
        <v>63</v>
      </c>
      <c r="ES5">
        <v>47</v>
      </c>
      <c r="ET5">
        <v>70</v>
      </c>
      <c r="EU5">
        <v>71</v>
      </c>
      <c r="EV5">
        <v>84</v>
      </c>
      <c r="EW5">
        <v>76</v>
      </c>
      <c r="EX5">
        <v>70</v>
      </c>
      <c r="EY5">
        <v>77</v>
      </c>
      <c r="EZ5">
        <v>88</v>
      </c>
      <c r="FA5">
        <v>113</v>
      </c>
      <c r="FB5">
        <v>85</v>
      </c>
      <c r="FC5">
        <v>80</v>
      </c>
      <c r="FD5">
        <v>56</v>
      </c>
      <c r="FE5">
        <v>49</v>
      </c>
      <c r="FF5">
        <v>50</v>
      </c>
      <c r="FG5">
        <v>69</v>
      </c>
      <c r="FH5">
        <v>69</v>
      </c>
      <c r="FI5">
        <v>69</v>
      </c>
      <c r="FJ5">
        <v>79</v>
      </c>
      <c r="FK5">
        <v>74</v>
      </c>
      <c r="FL5">
        <v>75</v>
      </c>
      <c r="FM5">
        <v>84</v>
      </c>
      <c r="FN5">
        <v>81</v>
      </c>
      <c r="FO5">
        <v>91</v>
      </c>
      <c r="FP5">
        <v>95</v>
      </c>
      <c r="FQ5">
        <v>101</v>
      </c>
      <c r="FR5">
        <v>104</v>
      </c>
      <c r="FS5">
        <v>86</v>
      </c>
      <c r="FT5">
        <v>100</v>
      </c>
      <c r="FU5">
        <v>110</v>
      </c>
      <c r="FV5">
        <v>81</v>
      </c>
      <c r="FW5">
        <v>50</v>
      </c>
      <c r="FX5">
        <v>103</v>
      </c>
      <c r="FY5">
        <v>92</v>
      </c>
      <c r="FZ5">
        <v>84</v>
      </c>
      <c r="GA5">
        <v>73</v>
      </c>
      <c r="GB5">
        <v>80</v>
      </c>
      <c r="GC5">
        <v>95</v>
      </c>
      <c r="GD5">
        <v>79</v>
      </c>
      <c r="GE5">
        <v>55</v>
      </c>
      <c r="GF5">
        <v>75</v>
      </c>
      <c r="GG5">
        <v>68</v>
      </c>
      <c r="GH5">
        <v>67</v>
      </c>
      <c r="GI5">
        <v>58</v>
      </c>
      <c r="GJ5">
        <v>34</v>
      </c>
      <c r="GK5">
        <v>27</v>
      </c>
      <c r="GL5">
        <v>43</v>
      </c>
      <c r="GM5">
        <v>51</v>
      </c>
      <c r="GN5">
        <v>35</v>
      </c>
      <c r="GO5">
        <v>40</v>
      </c>
      <c r="GP5">
        <v>35</v>
      </c>
      <c r="GQ5">
        <v>36</v>
      </c>
      <c r="GR5">
        <v>25</v>
      </c>
      <c r="GS5">
        <v>27</v>
      </c>
      <c r="GT5">
        <v>27</v>
      </c>
      <c r="GU5">
        <v>30</v>
      </c>
      <c r="GV5">
        <v>47</v>
      </c>
      <c r="GW5">
        <v>21</v>
      </c>
      <c r="GX5">
        <v>36</v>
      </c>
      <c r="GY5">
        <v>41</v>
      </c>
      <c r="GZ5">
        <v>29</v>
      </c>
      <c r="HA5">
        <v>41</v>
      </c>
      <c r="HB5">
        <v>34</v>
      </c>
      <c r="HC5">
        <v>38</v>
      </c>
      <c r="HD5">
        <v>35</v>
      </c>
      <c r="HE5">
        <v>24</v>
      </c>
      <c r="HF5">
        <v>43</v>
      </c>
      <c r="HG5">
        <v>28</v>
      </c>
      <c r="HH5">
        <v>35</v>
      </c>
      <c r="HI5">
        <v>38</v>
      </c>
      <c r="HJ5">
        <v>58</v>
      </c>
      <c r="HK5">
        <v>41</v>
      </c>
      <c r="HL5">
        <v>25</v>
      </c>
      <c r="HM5">
        <v>30</v>
      </c>
      <c r="HN5">
        <v>52</v>
      </c>
      <c r="HO5">
        <v>24</v>
      </c>
      <c r="HP5">
        <v>53</v>
      </c>
      <c r="HQ5">
        <v>57</v>
      </c>
      <c r="HR5">
        <v>57</v>
      </c>
      <c r="HS5">
        <v>68</v>
      </c>
      <c r="HT5">
        <v>70</v>
      </c>
      <c r="HU5">
        <v>76</v>
      </c>
      <c r="HV5">
        <v>90</v>
      </c>
      <c r="HW5">
        <v>85</v>
      </c>
      <c r="HX5">
        <v>98</v>
      </c>
      <c r="HY5">
        <v>111</v>
      </c>
      <c r="HZ5">
        <v>73</v>
      </c>
      <c r="IA5">
        <v>83</v>
      </c>
      <c r="IB5">
        <v>91</v>
      </c>
      <c r="IC5">
        <v>78</v>
      </c>
      <c r="ID5">
        <v>74</v>
      </c>
      <c r="IE5">
        <v>71</v>
      </c>
      <c r="IF5">
        <v>74</v>
      </c>
      <c r="IG5">
        <v>53</v>
      </c>
      <c r="IH5">
        <v>71</v>
      </c>
      <c r="II5">
        <v>63</v>
      </c>
      <c r="IJ5">
        <v>70</v>
      </c>
      <c r="IK5">
        <v>61</v>
      </c>
      <c r="IL5">
        <v>67</v>
      </c>
      <c r="IM5">
        <v>65</v>
      </c>
      <c r="IN5">
        <v>60</v>
      </c>
      <c r="IO5">
        <v>56</v>
      </c>
      <c r="IP5">
        <v>53</v>
      </c>
      <c r="IQ5">
        <v>64</v>
      </c>
      <c r="IR5">
        <v>59</v>
      </c>
      <c r="IS5">
        <v>61</v>
      </c>
      <c r="IT5">
        <v>59</v>
      </c>
      <c r="IU5">
        <v>66</v>
      </c>
      <c r="IV5">
        <v>49</v>
      </c>
      <c r="IW5">
        <v>65</v>
      </c>
      <c r="IX5">
        <v>84</v>
      </c>
      <c r="IY5">
        <v>77</v>
      </c>
      <c r="IZ5">
        <v>66</v>
      </c>
      <c r="JA5">
        <v>57</v>
      </c>
      <c r="JB5">
        <v>64</v>
      </c>
      <c r="JC5">
        <v>43</v>
      </c>
      <c r="JD5">
        <v>53</v>
      </c>
      <c r="JE5">
        <v>47</v>
      </c>
      <c r="JF5">
        <v>53</v>
      </c>
      <c r="JG5">
        <v>52</v>
      </c>
      <c r="JH5">
        <v>41</v>
      </c>
      <c r="JI5">
        <v>49</v>
      </c>
      <c r="JJ5">
        <v>65</v>
      </c>
      <c r="JK5">
        <v>64</v>
      </c>
      <c r="JL5">
        <v>59</v>
      </c>
      <c r="JM5">
        <v>50</v>
      </c>
      <c r="JN5">
        <v>43</v>
      </c>
      <c r="JO5">
        <v>42</v>
      </c>
      <c r="JP5">
        <v>50</v>
      </c>
      <c r="JQ5">
        <v>46</v>
      </c>
      <c r="JR5">
        <v>44</v>
      </c>
      <c r="JS5">
        <v>37</v>
      </c>
      <c r="JT5">
        <v>42</v>
      </c>
      <c r="JU5">
        <v>40</v>
      </c>
      <c r="JV5">
        <v>42</v>
      </c>
      <c r="JW5">
        <v>54</v>
      </c>
      <c r="JX5">
        <v>47</v>
      </c>
      <c r="JY5">
        <v>46</v>
      </c>
      <c r="JZ5">
        <v>42</v>
      </c>
      <c r="KA5">
        <v>32</v>
      </c>
      <c r="KB5">
        <v>37</v>
      </c>
      <c r="KC5">
        <v>25</v>
      </c>
      <c r="KD5">
        <v>27</v>
      </c>
      <c r="KE5">
        <v>26</v>
      </c>
      <c r="KF5" t="s">
        <v>95</v>
      </c>
      <c r="KG5" t="s">
        <v>96</v>
      </c>
      <c r="KH5" t="s">
        <v>97</v>
      </c>
      <c r="KI5">
        <v>144.64099999999999</v>
      </c>
      <c r="KJ5">
        <v>2016</v>
      </c>
    </row>
    <row r="6" spans="1:296">
      <c r="A6">
        <v>78</v>
      </c>
      <c r="B6" t="s">
        <v>94</v>
      </c>
      <c r="C6" t="s">
        <v>80</v>
      </c>
      <c r="D6">
        <v>33</v>
      </c>
      <c r="E6">
        <v>32</v>
      </c>
      <c r="F6">
        <v>37</v>
      </c>
      <c r="G6">
        <v>32</v>
      </c>
      <c r="H6">
        <v>35</v>
      </c>
      <c r="I6">
        <v>39</v>
      </c>
      <c r="J6">
        <v>32</v>
      </c>
      <c r="K6">
        <v>34</v>
      </c>
      <c r="L6">
        <v>24</v>
      </c>
      <c r="M6">
        <v>35</v>
      </c>
      <c r="N6">
        <v>30</v>
      </c>
      <c r="O6">
        <v>19</v>
      </c>
      <c r="P6">
        <v>33</v>
      </c>
      <c r="Q6">
        <v>23</v>
      </c>
      <c r="R6">
        <v>26</v>
      </c>
      <c r="S6">
        <v>20</v>
      </c>
      <c r="T6">
        <v>23</v>
      </c>
      <c r="U6">
        <v>26</v>
      </c>
      <c r="V6">
        <v>18</v>
      </c>
      <c r="W6">
        <v>29</v>
      </c>
      <c r="X6">
        <v>18</v>
      </c>
      <c r="Y6">
        <v>28</v>
      </c>
      <c r="Z6">
        <v>22</v>
      </c>
      <c r="AA6">
        <v>16</v>
      </c>
      <c r="AB6">
        <v>25</v>
      </c>
      <c r="AC6">
        <v>21</v>
      </c>
      <c r="AD6">
        <v>17</v>
      </c>
      <c r="AE6">
        <v>19</v>
      </c>
      <c r="AF6">
        <v>18</v>
      </c>
      <c r="AG6">
        <v>18</v>
      </c>
      <c r="AH6">
        <v>21</v>
      </c>
      <c r="AI6">
        <v>20</v>
      </c>
      <c r="AJ6">
        <v>31</v>
      </c>
      <c r="AK6">
        <v>32</v>
      </c>
      <c r="AL6">
        <v>16</v>
      </c>
      <c r="AM6">
        <v>19</v>
      </c>
      <c r="AN6">
        <v>34</v>
      </c>
      <c r="AO6">
        <v>25</v>
      </c>
      <c r="AP6">
        <v>23</v>
      </c>
      <c r="AQ6">
        <v>18</v>
      </c>
      <c r="AR6">
        <v>27</v>
      </c>
      <c r="AS6">
        <v>23</v>
      </c>
      <c r="AT6">
        <v>28</v>
      </c>
      <c r="AU6">
        <v>16</v>
      </c>
      <c r="AV6">
        <v>31</v>
      </c>
      <c r="AW6">
        <v>30</v>
      </c>
      <c r="AX6">
        <v>21</v>
      </c>
      <c r="AY6">
        <v>30</v>
      </c>
      <c r="AZ6">
        <v>22</v>
      </c>
      <c r="BA6">
        <v>18</v>
      </c>
      <c r="BB6">
        <v>31</v>
      </c>
      <c r="BC6">
        <v>28</v>
      </c>
      <c r="BD6">
        <v>27</v>
      </c>
      <c r="BE6">
        <v>40</v>
      </c>
      <c r="BF6">
        <v>42</v>
      </c>
      <c r="BG6">
        <v>48</v>
      </c>
      <c r="BH6">
        <v>56</v>
      </c>
      <c r="BI6">
        <v>49</v>
      </c>
      <c r="BJ6">
        <v>39</v>
      </c>
      <c r="BK6">
        <v>44</v>
      </c>
      <c r="BL6">
        <v>40</v>
      </c>
      <c r="BM6">
        <v>45</v>
      </c>
      <c r="BN6">
        <v>42</v>
      </c>
      <c r="BO6">
        <v>54</v>
      </c>
      <c r="BP6">
        <v>60</v>
      </c>
      <c r="BQ6">
        <v>47</v>
      </c>
      <c r="BR6">
        <v>54</v>
      </c>
      <c r="BS6">
        <v>63</v>
      </c>
      <c r="BT6">
        <v>88</v>
      </c>
      <c r="BU6">
        <v>77</v>
      </c>
      <c r="BV6">
        <v>53</v>
      </c>
      <c r="BW6">
        <v>92</v>
      </c>
      <c r="BX6">
        <v>79</v>
      </c>
      <c r="BY6">
        <v>88</v>
      </c>
      <c r="BZ6">
        <v>94</v>
      </c>
      <c r="CA6">
        <v>98</v>
      </c>
      <c r="CB6">
        <v>97</v>
      </c>
      <c r="CC6">
        <v>98</v>
      </c>
      <c r="CD6">
        <v>93</v>
      </c>
      <c r="CE6">
        <v>117</v>
      </c>
      <c r="CF6">
        <v>124</v>
      </c>
      <c r="CG6">
        <v>119</v>
      </c>
      <c r="CH6">
        <v>102</v>
      </c>
      <c r="CI6">
        <v>103</v>
      </c>
      <c r="CJ6">
        <v>98</v>
      </c>
      <c r="CK6">
        <v>99</v>
      </c>
      <c r="CL6">
        <v>96</v>
      </c>
      <c r="CM6">
        <v>118</v>
      </c>
      <c r="CN6">
        <v>111</v>
      </c>
      <c r="CO6">
        <v>105</v>
      </c>
      <c r="CP6">
        <v>109</v>
      </c>
      <c r="CQ6">
        <v>114</v>
      </c>
      <c r="CR6">
        <v>105</v>
      </c>
      <c r="CS6">
        <v>101</v>
      </c>
      <c r="CT6">
        <v>109</v>
      </c>
      <c r="CU6">
        <v>98</v>
      </c>
      <c r="CV6">
        <v>103</v>
      </c>
      <c r="CW6">
        <v>88</v>
      </c>
      <c r="CX6">
        <v>95</v>
      </c>
      <c r="CY6">
        <v>91</v>
      </c>
      <c r="CZ6">
        <v>98</v>
      </c>
      <c r="DA6">
        <v>89</v>
      </c>
      <c r="DB6">
        <v>87</v>
      </c>
      <c r="DC6">
        <v>102</v>
      </c>
      <c r="DD6">
        <v>93</v>
      </c>
      <c r="DE6">
        <v>102</v>
      </c>
      <c r="DF6">
        <v>102</v>
      </c>
      <c r="DG6">
        <v>87</v>
      </c>
      <c r="DH6">
        <v>85</v>
      </c>
      <c r="DI6">
        <v>97</v>
      </c>
      <c r="DJ6">
        <v>101</v>
      </c>
      <c r="DK6">
        <v>103</v>
      </c>
      <c r="DL6">
        <v>109</v>
      </c>
      <c r="DM6">
        <v>89</v>
      </c>
      <c r="DN6">
        <v>88</v>
      </c>
      <c r="DO6">
        <v>95</v>
      </c>
      <c r="DP6">
        <v>104</v>
      </c>
      <c r="DQ6">
        <v>106</v>
      </c>
      <c r="DR6">
        <v>95</v>
      </c>
      <c r="DS6">
        <v>92</v>
      </c>
      <c r="DT6">
        <v>86</v>
      </c>
      <c r="DU6">
        <v>95</v>
      </c>
      <c r="DV6">
        <v>110</v>
      </c>
      <c r="DW6">
        <v>110</v>
      </c>
      <c r="DX6">
        <v>107</v>
      </c>
      <c r="DY6">
        <v>99</v>
      </c>
      <c r="DZ6">
        <v>94</v>
      </c>
      <c r="EA6">
        <v>99</v>
      </c>
      <c r="EB6">
        <v>99</v>
      </c>
      <c r="EC6">
        <v>83</v>
      </c>
      <c r="ED6">
        <v>103</v>
      </c>
      <c r="EE6">
        <v>117</v>
      </c>
      <c r="EF6">
        <v>100</v>
      </c>
      <c r="EG6">
        <v>109</v>
      </c>
      <c r="EH6">
        <v>111</v>
      </c>
      <c r="EI6">
        <v>111</v>
      </c>
      <c r="EJ6">
        <v>115</v>
      </c>
      <c r="EK6">
        <v>94</v>
      </c>
      <c r="EL6">
        <v>82</v>
      </c>
      <c r="EM6">
        <v>97</v>
      </c>
      <c r="EN6">
        <v>107</v>
      </c>
      <c r="EO6">
        <v>93</v>
      </c>
      <c r="EP6">
        <v>99</v>
      </c>
      <c r="EQ6">
        <v>128</v>
      </c>
      <c r="ER6">
        <v>80</v>
      </c>
      <c r="ES6">
        <v>89</v>
      </c>
      <c r="ET6">
        <v>105</v>
      </c>
      <c r="EU6">
        <v>94</v>
      </c>
      <c r="EV6">
        <v>100</v>
      </c>
      <c r="EW6">
        <v>111</v>
      </c>
      <c r="EX6">
        <v>108</v>
      </c>
      <c r="EY6">
        <v>97</v>
      </c>
      <c r="EZ6">
        <v>104</v>
      </c>
      <c r="FA6">
        <v>141</v>
      </c>
      <c r="FB6">
        <v>105</v>
      </c>
      <c r="FC6">
        <v>89</v>
      </c>
      <c r="FD6">
        <v>62</v>
      </c>
      <c r="FE6">
        <v>62</v>
      </c>
      <c r="FF6">
        <v>65</v>
      </c>
      <c r="FG6">
        <v>78</v>
      </c>
      <c r="FH6">
        <v>79</v>
      </c>
      <c r="FI6">
        <v>86</v>
      </c>
      <c r="FJ6">
        <v>83</v>
      </c>
      <c r="FK6">
        <v>70</v>
      </c>
      <c r="FL6">
        <v>91</v>
      </c>
      <c r="FM6">
        <v>91</v>
      </c>
      <c r="FN6">
        <v>99</v>
      </c>
      <c r="FO6">
        <v>97</v>
      </c>
      <c r="FP6">
        <v>88</v>
      </c>
      <c r="FQ6">
        <v>109</v>
      </c>
      <c r="FR6">
        <v>127</v>
      </c>
      <c r="FS6">
        <v>111</v>
      </c>
      <c r="FT6">
        <v>127</v>
      </c>
      <c r="FU6">
        <v>111</v>
      </c>
      <c r="FV6">
        <v>136</v>
      </c>
      <c r="FW6">
        <v>120</v>
      </c>
      <c r="FX6">
        <v>129</v>
      </c>
      <c r="FY6">
        <v>115</v>
      </c>
      <c r="FZ6">
        <v>114</v>
      </c>
      <c r="GA6">
        <v>115</v>
      </c>
      <c r="GB6">
        <v>119</v>
      </c>
      <c r="GC6">
        <v>110</v>
      </c>
      <c r="GD6">
        <v>127</v>
      </c>
      <c r="GE6">
        <v>107</v>
      </c>
      <c r="GF6">
        <v>110</v>
      </c>
      <c r="GG6">
        <v>105</v>
      </c>
      <c r="GH6">
        <v>102</v>
      </c>
      <c r="GI6">
        <v>97</v>
      </c>
      <c r="GJ6">
        <v>99</v>
      </c>
      <c r="GK6">
        <v>80</v>
      </c>
      <c r="GL6">
        <v>92</v>
      </c>
      <c r="GM6">
        <v>107</v>
      </c>
      <c r="GN6">
        <v>95</v>
      </c>
      <c r="GO6">
        <v>98</v>
      </c>
      <c r="GP6">
        <v>84</v>
      </c>
      <c r="GQ6">
        <v>89</v>
      </c>
      <c r="GR6">
        <v>95</v>
      </c>
      <c r="GS6">
        <v>80</v>
      </c>
      <c r="GT6">
        <v>81</v>
      </c>
      <c r="GU6">
        <v>70</v>
      </c>
      <c r="GV6">
        <v>90</v>
      </c>
      <c r="GW6">
        <v>80</v>
      </c>
      <c r="GX6">
        <v>97</v>
      </c>
      <c r="GY6">
        <v>71</v>
      </c>
      <c r="GZ6">
        <v>78</v>
      </c>
      <c r="HA6">
        <v>108</v>
      </c>
      <c r="HB6">
        <v>80</v>
      </c>
      <c r="HC6">
        <v>70</v>
      </c>
      <c r="HD6">
        <v>83</v>
      </c>
      <c r="HE6">
        <v>79</v>
      </c>
      <c r="HF6">
        <v>81</v>
      </c>
      <c r="HG6">
        <v>95</v>
      </c>
      <c r="HH6">
        <v>77</v>
      </c>
      <c r="HI6">
        <v>83</v>
      </c>
      <c r="HJ6">
        <v>125</v>
      </c>
      <c r="HK6">
        <v>83</v>
      </c>
      <c r="HL6">
        <v>82</v>
      </c>
      <c r="HM6">
        <v>65</v>
      </c>
      <c r="HN6">
        <v>97</v>
      </c>
      <c r="HO6">
        <v>86</v>
      </c>
      <c r="HP6">
        <v>107</v>
      </c>
      <c r="HQ6">
        <v>111</v>
      </c>
      <c r="HR6">
        <v>92</v>
      </c>
      <c r="HS6">
        <v>111</v>
      </c>
      <c r="HT6">
        <v>107</v>
      </c>
      <c r="HU6">
        <v>97</v>
      </c>
      <c r="HV6">
        <v>89</v>
      </c>
      <c r="HW6">
        <v>104</v>
      </c>
      <c r="HX6">
        <v>102</v>
      </c>
      <c r="HY6">
        <v>114</v>
      </c>
      <c r="HZ6">
        <v>97</v>
      </c>
      <c r="IA6">
        <v>83</v>
      </c>
      <c r="IB6">
        <v>108</v>
      </c>
      <c r="IC6">
        <v>97</v>
      </c>
      <c r="ID6">
        <v>85</v>
      </c>
      <c r="IE6">
        <v>90</v>
      </c>
      <c r="IF6">
        <v>88</v>
      </c>
      <c r="IG6">
        <v>82</v>
      </c>
      <c r="IH6">
        <v>70</v>
      </c>
      <c r="II6">
        <v>65</v>
      </c>
      <c r="IJ6">
        <v>81</v>
      </c>
      <c r="IK6">
        <v>85</v>
      </c>
      <c r="IL6">
        <v>82</v>
      </c>
      <c r="IM6">
        <v>95</v>
      </c>
      <c r="IN6">
        <v>79</v>
      </c>
      <c r="IO6">
        <v>85</v>
      </c>
      <c r="IP6">
        <v>77</v>
      </c>
      <c r="IQ6">
        <v>75</v>
      </c>
      <c r="IR6">
        <v>70</v>
      </c>
      <c r="IS6">
        <v>67</v>
      </c>
      <c r="IT6">
        <v>70</v>
      </c>
      <c r="IU6">
        <v>84</v>
      </c>
      <c r="IV6">
        <v>70</v>
      </c>
      <c r="IW6">
        <v>76</v>
      </c>
      <c r="IX6">
        <v>71</v>
      </c>
      <c r="IY6">
        <v>77</v>
      </c>
      <c r="IZ6">
        <v>89</v>
      </c>
      <c r="JA6">
        <v>78</v>
      </c>
      <c r="JB6">
        <v>60</v>
      </c>
      <c r="JC6">
        <v>69</v>
      </c>
      <c r="JD6">
        <v>63</v>
      </c>
      <c r="JE6">
        <v>65</v>
      </c>
      <c r="JF6">
        <v>70</v>
      </c>
      <c r="JG6">
        <v>70</v>
      </c>
      <c r="JH6">
        <v>84</v>
      </c>
      <c r="JI6">
        <v>69</v>
      </c>
      <c r="JJ6">
        <v>66</v>
      </c>
      <c r="JK6">
        <v>73</v>
      </c>
      <c r="JL6">
        <v>103</v>
      </c>
      <c r="JM6">
        <v>118</v>
      </c>
      <c r="JN6">
        <v>89</v>
      </c>
      <c r="JO6">
        <v>142</v>
      </c>
      <c r="JP6">
        <v>90</v>
      </c>
      <c r="JQ6">
        <v>56</v>
      </c>
      <c r="JR6">
        <v>57</v>
      </c>
      <c r="JS6">
        <v>53</v>
      </c>
      <c r="JT6">
        <v>53</v>
      </c>
      <c r="JU6">
        <v>57</v>
      </c>
      <c r="JV6">
        <v>64</v>
      </c>
      <c r="JW6">
        <v>66</v>
      </c>
      <c r="JX6">
        <v>56</v>
      </c>
      <c r="JY6">
        <v>54</v>
      </c>
      <c r="JZ6">
        <v>40</v>
      </c>
      <c r="KA6">
        <v>49</v>
      </c>
      <c r="KB6">
        <v>45</v>
      </c>
      <c r="KC6">
        <v>40</v>
      </c>
      <c r="KD6">
        <v>39</v>
      </c>
      <c r="KE6">
        <v>52</v>
      </c>
      <c r="KF6" t="s">
        <v>95</v>
      </c>
      <c r="KG6" t="s">
        <v>96</v>
      </c>
      <c r="KH6" t="s">
        <v>97</v>
      </c>
      <c r="KI6">
        <v>144.64099999999999</v>
      </c>
      <c r="KJ6">
        <v>2016</v>
      </c>
    </row>
    <row r="7" spans="1:296">
      <c r="A7">
        <v>78</v>
      </c>
      <c r="B7" t="s">
        <v>94</v>
      </c>
      <c r="C7" t="s">
        <v>81</v>
      </c>
      <c r="D7">
        <v>40</v>
      </c>
      <c r="E7">
        <v>34</v>
      </c>
      <c r="F7">
        <v>47</v>
      </c>
      <c r="G7">
        <v>35</v>
      </c>
      <c r="H7">
        <v>37</v>
      </c>
      <c r="I7">
        <v>37</v>
      </c>
      <c r="J7">
        <v>31</v>
      </c>
      <c r="K7">
        <v>40</v>
      </c>
      <c r="L7">
        <v>35</v>
      </c>
      <c r="M7">
        <v>45</v>
      </c>
      <c r="N7">
        <v>30</v>
      </c>
      <c r="O7">
        <v>30</v>
      </c>
      <c r="P7">
        <v>44</v>
      </c>
      <c r="Q7">
        <v>30</v>
      </c>
      <c r="R7">
        <v>29</v>
      </c>
      <c r="S7">
        <v>26</v>
      </c>
      <c r="T7">
        <v>39</v>
      </c>
      <c r="U7">
        <v>33</v>
      </c>
      <c r="V7">
        <v>34</v>
      </c>
      <c r="W7">
        <v>39</v>
      </c>
      <c r="X7">
        <v>32</v>
      </c>
      <c r="Y7">
        <v>26</v>
      </c>
      <c r="Z7">
        <v>32</v>
      </c>
      <c r="AA7">
        <v>24</v>
      </c>
      <c r="AB7">
        <v>32</v>
      </c>
      <c r="AC7">
        <v>23</v>
      </c>
      <c r="AD7">
        <v>32</v>
      </c>
      <c r="AE7">
        <v>18</v>
      </c>
      <c r="AF7">
        <v>28</v>
      </c>
      <c r="AG7">
        <v>21</v>
      </c>
      <c r="AH7">
        <v>21</v>
      </c>
      <c r="AI7">
        <v>36</v>
      </c>
      <c r="AJ7">
        <v>33</v>
      </c>
      <c r="AK7">
        <v>27</v>
      </c>
      <c r="AL7">
        <v>30</v>
      </c>
      <c r="AM7">
        <v>23</v>
      </c>
      <c r="AN7">
        <v>28</v>
      </c>
      <c r="AO7">
        <v>30</v>
      </c>
      <c r="AP7">
        <v>29</v>
      </c>
      <c r="AQ7">
        <v>24</v>
      </c>
      <c r="AR7">
        <v>38</v>
      </c>
      <c r="AS7">
        <v>27</v>
      </c>
      <c r="AT7">
        <v>31</v>
      </c>
      <c r="AU7">
        <v>29</v>
      </c>
      <c r="AV7">
        <v>41</v>
      </c>
      <c r="AW7">
        <v>44</v>
      </c>
      <c r="AX7">
        <v>26</v>
      </c>
      <c r="AY7">
        <v>36</v>
      </c>
      <c r="AZ7">
        <v>30</v>
      </c>
      <c r="BA7">
        <v>26</v>
      </c>
      <c r="BB7">
        <v>32</v>
      </c>
      <c r="BC7">
        <v>26</v>
      </c>
      <c r="BD7">
        <v>58</v>
      </c>
      <c r="BE7">
        <v>35</v>
      </c>
      <c r="BF7">
        <v>45</v>
      </c>
      <c r="BG7">
        <v>36</v>
      </c>
      <c r="BH7">
        <v>63</v>
      </c>
      <c r="BI7">
        <v>44</v>
      </c>
      <c r="BJ7">
        <v>53</v>
      </c>
      <c r="BK7">
        <v>55</v>
      </c>
      <c r="BL7">
        <v>50</v>
      </c>
      <c r="BM7">
        <v>52</v>
      </c>
      <c r="BN7">
        <v>46</v>
      </c>
      <c r="BO7">
        <v>59</v>
      </c>
      <c r="BP7">
        <v>68</v>
      </c>
      <c r="BQ7">
        <v>75</v>
      </c>
      <c r="BR7">
        <v>67</v>
      </c>
      <c r="BS7">
        <v>82</v>
      </c>
      <c r="BT7">
        <v>92</v>
      </c>
      <c r="BU7">
        <v>93</v>
      </c>
      <c r="BV7">
        <v>66</v>
      </c>
      <c r="BW7">
        <v>126</v>
      </c>
      <c r="BX7">
        <v>90</v>
      </c>
      <c r="BY7">
        <v>98</v>
      </c>
      <c r="BZ7">
        <v>108</v>
      </c>
      <c r="CA7">
        <v>104</v>
      </c>
      <c r="CB7">
        <v>118</v>
      </c>
      <c r="CC7">
        <v>102</v>
      </c>
      <c r="CD7">
        <v>125</v>
      </c>
      <c r="CE7">
        <v>119</v>
      </c>
      <c r="CF7">
        <v>124</v>
      </c>
      <c r="CG7">
        <v>122</v>
      </c>
      <c r="CH7">
        <v>108</v>
      </c>
      <c r="CI7">
        <v>124</v>
      </c>
      <c r="CJ7">
        <v>96</v>
      </c>
      <c r="CK7">
        <v>108</v>
      </c>
      <c r="CL7">
        <v>106</v>
      </c>
      <c r="CM7">
        <v>92</v>
      </c>
      <c r="CN7">
        <v>108</v>
      </c>
      <c r="CO7">
        <v>100</v>
      </c>
      <c r="CP7">
        <v>112</v>
      </c>
      <c r="CQ7">
        <v>125</v>
      </c>
      <c r="CR7">
        <v>95</v>
      </c>
      <c r="CS7">
        <v>119</v>
      </c>
      <c r="CT7">
        <v>114</v>
      </c>
      <c r="CU7">
        <v>115</v>
      </c>
      <c r="CV7">
        <v>103</v>
      </c>
      <c r="CW7">
        <v>94</v>
      </c>
      <c r="CX7">
        <v>87</v>
      </c>
      <c r="CY7">
        <v>111</v>
      </c>
      <c r="CZ7">
        <v>94</v>
      </c>
      <c r="DA7">
        <v>103</v>
      </c>
      <c r="DB7">
        <v>96</v>
      </c>
      <c r="DC7">
        <v>105</v>
      </c>
      <c r="DD7">
        <v>112</v>
      </c>
      <c r="DE7">
        <v>98</v>
      </c>
      <c r="DF7">
        <v>112</v>
      </c>
      <c r="DG7">
        <v>105</v>
      </c>
      <c r="DH7">
        <v>94</v>
      </c>
      <c r="DI7">
        <v>112</v>
      </c>
      <c r="DJ7">
        <v>110</v>
      </c>
      <c r="DK7">
        <v>113</v>
      </c>
      <c r="DL7">
        <v>104</v>
      </c>
      <c r="DM7">
        <v>98</v>
      </c>
      <c r="DN7">
        <v>104</v>
      </c>
      <c r="DO7">
        <v>102</v>
      </c>
      <c r="DP7">
        <v>111</v>
      </c>
      <c r="DQ7">
        <v>89</v>
      </c>
      <c r="DR7">
        <v>125</v>
      </c>
      <c r="DS7">
        <v>96</v>
      </c>
      <c r="DT7">
        <v>92</v>
      </c>
      <c r="DU7">
        <v>113</v>
      </c>
      <c r="DV7">
        <v>100</v>
      </c>
      <c r="DW7">
        <v>127</v>
      </c>
      <c r="DX7">
        <v>109</v>
      </c>
      <c r="DY7">
        <v>110</v>
      </c>
      <c r="DZ7">
        <v>120</v>
      </c>
      <c r="EA7">
        <v>119</v>
      </c>
      <c r="EB7">
        <v>123</v>
      </c>
      <c r="EC7">
        <v>96</v>
      </c>
      <c r="ED7">
        <v>99</v>
      </c>
      <c r="EE7">
        <v>107</v>
      </c>
      <c r="EF7">
        <v>103</v>
      </c>
      <c r="EG7">
        <v>117</v>
      </c>
      <c r="EH7">
        <v>113</v>
      </c>
      <c r="EI7">
        <v>104</v>
      </c>
      <c r="EJ7">
        <v>106</v>
      </c>
      <c r="EK7">
        <v>101</v>
      </c>
      <c r="EL7">
        <v>90</v>
      </c>
      <c r="EM7">
        <v>93</v>
      </c>
      <c r="EN7">
        <v>92</v>
      </c>
      <c r="EO7">
        <v>90</v>
      </c>
      <c r="EP7">
        <v>96</v>
      </c>
      <c r="EQ7">
        <v>92</v>
      </c>
      <c r="ER7">
        <v>95</v>
      </c>
      <c r="ES7">
        <v>81</v>
      </c>
      <c r="ET7">
        <v>109</v>
      </c>
      <c r="EU7">
        <v>95</v>
      </c>
      <c r="EV7">
        <v>90</v>
      </c>
      <c r="EW7">
        <v>105</v>
      </c>
      <c r="EX7">
        <v>103</v>
      </c>
      <c r="EY7">
        <v>99</v>
      </c>
      <c r="EZ7">
        <v>107</v>
      </c>
      <c r="FA7">
        <v>143</v>
      </c>
      <c r="FB7">
        <v>96</v>
      </c>
      <c r="FC7">
        <v>84</v>
      </c>
      <c r="FD7">
        <v>77</v>
      </c>
      <c r="FE7">
        <v>68</v>
      </c>
      <c r="FF7">
        <v>89</v>
      </c>
      <c r="FG7">
        <v>67</v>
      </c>
      <c r="FH7">
        <v>71</v>
      </c>
      <c r="FI7">
        <v>71</v>
      </c>
      <c r="FJ7">
        <v>86</v>
      </c>
      <c r="FK7">
        <v>83</v>
      </c>
      <c r="FL7">
        <v>103</v>
      </c>
      <c r="FM7">
        <v>85</v>
      </c>
      <c r="FN7">
        <v>89</v>
      </c>
      <c r="FO7">
        <v>96</v>
      </c>
      <c r="FP7">
        <v>103</v>
      </c>
      <c r="FQ7">
        <v>130</v>
      </c>
      <c r="FR7">
        <v>113</v>
      </c>
      <c r="FS7">
        <v>129</v>
      </c>
      <c r="FT7">
        <v>126</v>
      </c>
      <c r="FU7">
        <v>131</v>
      </c>
      <c r="FV7">
        <v>118</v>
      </c>
      <c r="FW7">
        <v>107</v>
      </c>
      <c r="FX7">
        <v>126</v>
      </c>
      <c r="FY7">
        <v>107</v>
      </c>
      <c r="FZ7">
        <v>119</v>
      </c>
      <c r="GA7">
        <v>117</v>
      </c>
      <c r="GB7">
        <v>119</v>
      </c>
      <c r="GC7">
        <v>113</v>
      </c>
      <c r="GD7">
        <v>123</v>
      </c>
      <c r="GE7">
        <v>92</v>
      </c>
      <c r="GF7">
        <v>113</v>
      </c>
      <c r="GG7">
        <v>102</v>
      </c>
      <c r="GH7">
        <v>107</v>
      </c>
      <c r="GI7">
        <v>103</v>
      </c>
      <c r="GJ7">
        <v>80</v>
      </c>
      <c r="GK7">
        <v>85</v>
      </c>
      <c r="GL7">
        <v>94</v>
      </c>
      <c r="GM7">
        <v>100</v>
      </c>
      <c r="GN7">
        <v>105</v>
      </c>
      <c r="GO7">
        <v>112</v>
      </c>
      <c r="GP7">
        <v>67</v>
      </c>
      <c r="GQ7">
        <v>98</v>
      </c>
      <c r="GR7">
        <v>86</v>
      </c>
      <c r="GS7">
        <v>65</v>
      </c>
      <c r="GT7">
        <v>84</v>
      </c>
      <c r="GU7">
        <v>97</v>
      </c>
      <c r="GV7">
        <v>94</v>
      </c>
      <c r="GW7">
        <v>77</v>
      </c>
      <c r="GX7">
        <v>85</v>
      </c>
      <c r="GY7">
        <v>79</v>
      </c>
      <c r="GZ7">
        <v>94</v>
      </c>
      <c r="HA7">
        <v>82</v>
      </c>
      <c r="HB7">
        <v>62</v>
      </c>
      <c r="HC7">
        <v>74</v>
      </c>
      <c r="HD7">
        <v>68</v>
      </c>
      <c r="HE7">
        <v>72</v>
      </c>
      <c r="HF7">
        <v>85</v>
      </c>
      <c r="HG7">
        <v>74</v>
      </c>
      <c r="HH7">
        <v>74</v>
      </c>
      <c r="HI7">
        <v>78</v>
      </c>
      <c r="HJ7">
        <v>99</v>
      </c>
      <c r="HK7">
        <v>83</v>
      </c>
      <c r="HL7">
        <v>70</v>
      </c>
      <c r="HM7">
        <v>63</v>
      </c>
      <c r="HN7">
        <v>96</v>
      </c>
      <c r="HO7">
        <v>80</v>
      </c>
      <c r="HP7">
        <v>93</v>
      </c>
      <c r="HQ7">
        <v>108</v>
      </c>
      <c r="HR7">
        <v>98</v>
      </c>
      <c r="HS7">
        <v>95</v>
      </c>
      <c r="HT7">
        <v>103</v>
      </c>
      <c r="HU7">
        <v>108</v>
      </c>
      <c r="HV7">
        <v>118</v>
      </c>
      <c r="HW7">
        <v>107</v>
      </c>
      <c r="HX7">
        <v>111</v>
      </c>
      <c r="HY7">
        <v>121</v>
      </c>
      <c r="HZ7">
        <v>98</v>
      </c>
      <c r="IA7">
        <v>97</v>
      </c>
      <c r="IB7">
        <v>79</v>
      </c>
      <c r="IC7">
        <v>100</v>
      </c>
      <c r="ID7">
        <v>107</v>
      </c>
      <c r="IE7">
        <v>100</v>
      </c>
      <c r="IF7">
        <v>106</v>
      </c>
      <c r="IG7">
        <v>93</v>
      </c>
      <c r="IH7">
        <v>83</v>
      </c>
      <c r="II7">
        <v>93</v>
      </c>
      <c r="IJ7">
        <v>85</v>
      </c>
      <c r="IK7">
        <v>102</v>
      </c>
      <c r="IL7">
        <v>90</v>
      </c>
      <c r="IM7">
        <v>94</v>
      </c>
      <c r="IN7">
        <v>97</v>
      </c>
      <c r="IO7">
        <v>84</v>
      </c>
      <c r="IP7">
        <v>82</v>
      </c>
      <c r="IQ7">
        <v>85</v>
      </c>
      <c r="IR7">
        <v>93</v>
      </c>
      <c r="IS7">
        <v>83</v>
      </c>
      <c r="IT7">
        <v>78</v>
      </c>
      <c r="IU7">
        <v>76</v>
      </c>
      <c r="IV7">
        <v>69</v>
      </c>
      <c r="IW7">
        <v>73</v>
      </c>
      <c r="IX7">
        <v>87</v>
      </c>
      <c r="IY7">
        <v>87</v>
      </c>
      <c r="IZ7">
        <v>85</v>
      </c>
      <c r="JA7">
        <v>89</v>
      </c>
      <c r="JB7">
        <v>88</v>
      </c>
      <c r="JC7">
        <v>73</v>
      </c>
      <c r="JD7">
        <v>82</v>
      </c>
      <c r="JE7">
        <v>77</v>
      </c>
      <c r="JF7">
        <v>65</v>
      </c>
      <c r="JG7">
        <v>83</v>
      </c>
      <c r="JH7">
        <v>75</v>
      </c>
      <c r="JI7">
        <v>80</v>
      </c>
      <c r="JJ7">
        <v>68</v>
      </c>
      <c r="JK7">
        <v>72</v>
      </c>
      <c r="JL7">
        <v>64</v>
      </c>
      <c r="JM7">
        <v>67</v>
      </c>
      <c r="JN7">
        <v>75</v>
      </c>
      <c r="JO7">
        <v>58</v>
      </c>
      <c r="JP7">
        <v>66</v>
      </c>
      <c r="JQ7">
        <v>85</v>
      </c>
      <c r="JR7">
        <v>54</v>
      </c>
      <c r="JS7">
        <v>66</v>
      </c>
      <c r="JT7">
        <v>54</v>
      </c>
      <c r="JU7">
        <v>56</v>
      </c>
      <c r="JV7">
        <v>65</v>
      </c>
      <c r="JW7">
        <v>73</v>
      </c>
      <c r="JX7">
        <v>55</v>
      </c>
      <c r="JY7">
        <v>56</v>
      </c>
      <c r="JZ7">
        <v>61</v>
      </c>
      <c r="KA7">
        <v>53</v>
      </c>
      <c r="KB7">
        <v>52</v>
      </c>
      <c r="KC7">
        <v>57</v>
      </c>
      <c r="KD7">
        <v>44</v>
      </c>
      <c r="KE7">
        <v>53</v>
      </c>
      <c r="KF7" t="s">
        <v>95</v>
      </c>
      <c r="KG7" t="s">
        <v>96</v>
      </c>
      <c r="KH7" t="s">
        <v>97</v>
      </c>
      <c r="KI7">
        <v>144.64099999999999</v>
      </c>
      <c r="KJ7">
        <v>2016</v>
      </c>
    </row>
    <row r="8" spans="1:296">
      <c r="A8">
        <v>78</v>
      </c>
      <c r="B8" t="s">
        <v>94</v>
      </c>
      <c r="C8" t="s">
        <v>82</v>
      </c>
      <c r="D8">
        <v>41</v>
      </c>
      <c r="E8">
        <v>31</v>
      </c>
      <c r="F8">
        <v>44</v>
      </c>
      <c r="G8">
        <v>38</v>
      </c>
      <c r="H8">
        <v>35</v>
      </c>
      <c r="I8">
        <v>47</v>
      </c>
      <c r="J8">
        <v>33</v>
      </c>
      <c r="K8">
        <v>40</v>
      </c>
      <c r="L8">
        <v>28</v>
      </c>
      <c r="M8">
        <v>47</v>
      </c>
      <c r="N8">
        <v>34</v>
      </c>
      <c r="O8">
        <v>18</v>
      </c>
      <c r="P8">
        <v>36</v>
      </c>
      <c r="Q8">
        <v>30</v>
      </c>
      <c r="R8">
        <v>23</v>
      </c>
      <c r="S8">
        <v>33</v>
      </c>
      <c r="T8">
        <v>28</v>
      </c>
      <c r="U8">
        <v>31</v>
      </c>
      <c r="V8">
        <v>16</v>
      </c>
      <c r="W8">
        <v>22</v>
      </c>
      <c r="X8">
        <v>21</v>
      </c>
      <c r="Y8">
        <v>27</v>
      </c>
      <c r="Z8">
        <v>21</v>
      </c>
      <c r="AA8">
        <v>22</v>
      </c>
      <c r="AB8">
        <v>24</v>
      </c>
      <c r="AC8">
        <v>16</v>
      </c>
      <c r="AD8">
        <v>24</v>
      </c>
      <c r="AE8">
        <v>26</v>
      </c>
      <c r="AF8">
        <v>20</v>
      </c>
      <c r="AG8">
        <v>23</v>
      </c>
      <c r="AH8">
        <v>23</v>
      </c>
      <c r="AI8">
        <v>25</v>
      </c>
      <c r="AJ8">
        <v>20</v>
      </c>
      <c r="AK8">
        <v>18</v>
      </c>
      <c r="AL8">
        <v>18</v>
      </c>
      <c r="AM8">
        <v>19</v>
      </c>
      <c r="AN8">
        <v>20</v>
      </c>
      <c r="AO8">
        <v>18</v>
      </c>
      <c r="AP8">
        <v>20</v>
      </c>
      <c r="AQ8">
        <v>13</v>
      </c>
      <c r="AR8">
        <v>27</v>
      </c>
      <c r="AS8">
        <v>27</v>
      </c>
      <c r="AT8">
        <v>23</v>
      </c>
      <c r="AU8">
        <v>29</v>
      </c>
      <c r="AV8">
        <v>21</v>
      </c>
      <c r="AW8">
        <v>24</v>
      </c>
      <c r="AX8">
        <v>22</v>
      </c>
      <c r="AY8">
        <v>18</v>
      </c>
      <c r="AZ8">
        <v>20</v>
      </c>
      <c r="BA8">
        <v>26</v>
      </c>
      <c r="BB8">
        <v>26</v>
      </c>
      <c r="BC8">
        <v>23</v>
      </c>
      <c r="BD8">
        <v>29</v>
      </c>
      <c r="BE8">
        <v>42</v>
      </c>
      <c r="BF8">
        <v>31</v>
      </c>
      <c r="BG8">
        <v>55</v>
      </c>
      <c r="BH8">
        <v>46</v>
      </c>
      <c r="BI8">
        <v>57</v>
      </c>
      <c r="BJ8">
        <v>63</v>
      </c>
      <c r="BK8">
        <v>44</v>
      </c>
      <c r="BL8">
        <v>47</v>
      </c>
      <c r="BM8">
        <v>48</v>
      </c>
      <c r="BN8">
        <v>69</v>
      </c>
      <c r="BO8">
        <v>64</v>
      </c>
      <c r="BP8">
        <v>65</v>
      </c>
      <c r="BQ8">
        <v>90</v>
      </c>
      <c r="BR8">
        <v>69</v>
      </c>
      <c r="BS8">
        <v>93</v>
      </c>
      <c r="BT8">
        <v>146</v>
      </c>
      <c r="BU8">
        <v>120</v>
      </c>
      <c r="BV8">
        <v>87</v>
      </c>
      <c r="BW8">
        <v>126</v>
      </c>
      <c r="BX8">
        <v>82</v>
      </c>
      <c r="BY8">
        <v>92</v>
      </c>
      <c r="BZ8">
        <v>103</v>
      </c>
      <c r="CA8">
        <v>102</v>
      </c>
      <c r="CB8">
        <v>125</v>
      </c>
      <c r="CC8">
        <v>157</v>
      </c>
      <c r="CD8">
        <v>156</v>
      </c>
      <c r="CE8">
        <v>155</v>
      </c>
      <c r="CF8">
        <v>156</v>
      </c>
      <c r="CG8">
        <v>154</v>
      </c>
      <c r="CH8">
        <v>147</v>
      </c>
      <c r="CI8">
        <v>147</v>
      </c>
      <c r="CJ8">
        <v>135</v>
      </c>
      <c r="CK8">
        <v>124</v>
      </c>
      <c r="CL8">
        <v>141</v>
      </c>
      <c r="CM8">
        <v>135</v>
      </c>
      <c r="CN8">
        <v>146</v>
      </c>
      <c r="CO8">
        <v>149</v>
      </c>
      <c r="CP8">
        <v>154</v>
      </c>
      <c r="CQ8">
        <v>175</v>
      </c>
      <c r="CR8">
        <v>158</v>
      </c>
      <c r="CS8">
        <v>162</v>
      </c>
      <c r="CT8">
        <v>164</v>
      </c>
      <c r="CU8">
        <v>159</v>
      </c>
      <c r="CV8">
        <v>162</v>
      </c>
      <c r="CW8">
        <v>128</v>
      </c>
      <c r="CX8">
        <v>123</v>
      </c>
      <c r="CY8">
        <v>135</v>
      </c>
      <c r="CZ8">
        <v>149</v>
      </c>
      <c r="DA8">
        <v>147</v>
      </c>
      <c r="DB8">
        <v>127</v>
      </c>
      <c r="DC8">
        <v>147</v>
      </c>
      <c r="DD8">
        <v>146</v>
      </c>
      <c r="DE8">
        <v>147</v>
      </c>
      <c r="DF8">
        <v>152</v>
      </c>
      <c r="DG8">
        <v>121</v>
      </c>
      <c r="DH8">
        <v>139</v>
      </c>
      <c r="DI8">
        <v>146</v>
      </c>
      <c r="DJ8">
        <v>144</v>
      </c>
      <c r="DK8">
        <v>145</v>
      </c>
      <c r="DL8">
        <v>167</v>
      </c>
      <c r="DM8">
        <v>152</v>
      </c>
      <c r="DN8">
        <v>145</v>
      </c>
      <c r="DO8">
        <v>156</v>
      </c>
      <c r="DP8">
        <v>139</v>
      </c>
      <c r="DQ8">
        <v>145</v>
      </c>
      <c r="DR8">
        <v>138</v>
      </c>
      <c r="DS8">
        <v>131</v>
      </c>
      <c r="DT8">
        <v>123</v>
      </c>
      <c r="DU8">
        <v>131</v>
      </c>
      <c r="DV8">
        <v>131</v>
      </c>
      <c r="DW8">
        <v>159</v>
      </c>
      <c r="DX8">
        <v>151</v>
      </c>
      <c r="DY8">
        <v>145</v>
      </c>
      <c r="DZ8">
        <v>134</v>
      </c>
      <c r="EA8">
        <v>140</v>
      </c>
      <c r="EB8">
        <v>152</v>
      </c>
      <c r="EC8">
        <v>151</v>
      </c>
      <c r="ED8">
        <v>158</v>
      </c>
      <c r="EE8">
        <v>124</v>
      </c>
      <c r="EF8">
        <v>128</v>
      </c>
      <c r="EG8">
        <v>104</v>
      </c>
      <c r="EH8">
        <v>114</v>
      </c>
      <c r="EI8">
        <v>133</v>
      </c>
      <c r="EJ8">
        <v>128</v>
      </c>
      <c r="EK8">
        <v>132</v>
      </c>
      <c r="EL8">
        <v>115</v>
      </c>
      <c r="EM8">
        <v>106</v>
      </c>
      <c r="EN8">
        <v>98</v>
      </c>
      <c r="EO8">
        <v>91</v>
      </c>
      <c r="EP8">
        <v>103</v>
      </c>
      <c r="EQ8">
        <v>90</v>
      </c>
      <c r="ER8">
        <v>67</v>
      </c>
      <c r="ES8">
        <v>103</v>
      </c>
      <c r="ET8">
        <v>119</v>
      </c>
      <c r="EU8">
        <v>106</v>
      </c>
      <c r="EV8">
        <v>101</v>
      </c>
      <c r="EW8">
        <v>124</v>
      </c>
      <c r="EX8">
        <v>116</v>
      </c>
      <c r="EY8">
        <v>112</v>
      </c>
      <c r="EZ8">
        <v>128</v>
      </c>
      <c r="FA8">
        <v>148</v>
      </c>
      <c r="FB8">
        <v>123</v>
      </c>
      <c r="FC8">
        <v>98</v>
      </c>
      <c r="FD8">
        <v>77</v>
      </c>
      <c r="FE8">
        <v>91</v>
      </c>
      <c r="FF8">
        <v>91</v>
      </c>
      <c r="FG8">
        <v>91</v>
      </c>
      <c r="FH8">
        <v>79</v>
      </c>
      <c r="FI8">
        <v>101</v>
      </c>
      <c r="FJ8">
        <v>94</v>
      </c>
      <c r="FK8">
        <v>88</v>
      </c>
      <c r="FL8">
        <v>108</v>
      </c>
      <c r="FM8">
        <v>112</v>
      </c>
      <c r="FN8">
        <v>96</v>
      </c>
      <c r="FO8">
        <v>122</v>
      </c>
      <c r="FP8">
        <v>130</v>
      </c>
      <c r="FQ8">
        <v>130</v>
      </c>
      <c r="FR8">
        <v>115</v>
      </c>
      <c r="FS8">
        <v>113</v>
      </c>
      <c r="FT8">
        <v>127</v>
      </c>
      <c r="FU8">
        <v>135</v>
      </c>
      <c r="FV8">
        <v>117</v>
      </c>
      <c r="FW8">
        <v>108</v>
      </c>
      <c r="FX8">
        <v>113</v>
      </c>
      <c r="FY8">
        <v>114</v>
      </c>
      <c r="FZ8">
        <v>128</v>
      </c>
      <c r="GA8">
        <v>131</v>
      </c>
      <c r="GB8">
        <v>125</v>
      </c>
      <c r="GC8">
        <v>123</v>
      </c>
      <c r="GD8">
        <v>124</v>
      </c>
      <c r="GE8">
        <v>129</v>
      </c>
      <c r="GF8">
        <v>133</v>
      </c>
      <c r="GG8">
        <v>113</v>
      </c>
      <c r="GH8">
        <v>105</v>
      </c>
      <c r="GI8">
        <v>85</v>
      </c>
      <c r="GJ8">
        <v>72</v>
      </c>
      <c r="GK8">
        <v>73</v>
      </c>
      <c r="GL8">
        <v>97</v>
      </c>
      <c r="GM8">
        <v>85</v>
      </c>
      <c r="GN8">
        <v>80</v>
      </c>
      <c r="GO8">
        <v>107</v>
      </c>
      <c r="GP8">
        <v>78</v>
      </c>
      <c r="GQ8">
        <v>90</v>
      </c>
      <c r="GR8">
        <v>80</v>
      </c>
      <c r="GS8">
        <v>65</v>
      </c>
      <c r="GT8">
        <v>68</v>
      </c>
      <c r="GU8">
        <v>72</v>
      </c>
      <c r="GV8">
        <v>100</v>
      </c>
      <c r="GW8">
        <v>93</v>
      </c>
      <c r="GX8">
        <v>88</v>
      </c>
      <c r="GY8">
        <v>73</v>
      </c>
      <c r="GZ8">
        <v>86</v>
      </c>
      <c r="HA8">
        <v>73</v>
      </c>
      <c r="HB8">
        <v>80</v>
      </c>
      <c r="HC8">
        <v>73</v>
      </c>
      <c r="HD8">
        <v>75</v>
      </c>
      <c r="HE8">
        <v>84</v>
      </c>
      <c r="HF8">
        <v>64</v>
      </c>
      <c r="HG8">
        <v>90</v>
      </c>
      <c r="HH8">
        <v>69</v>
      </c>
      <c r="HI8">
        <v>82</v>
      </c>
      <c r="HJ8">
        <v>94</v>
      </c>
      <c r="HK8">
        <v>84</v>
      </c>
      <c r="HL8">
        <v>58</v>
      </c>
      <c r="HM8">
        <v>50</v>
      </c>
      <c r="HN8">
        <v>85</v>
      </c>
      <c r="HO8">
        <v>90</v>
      </c>
      <c r="HP8">
        <v>101</v>
      </c>
      <c r="HQ8">
        <v>96</v>
      </c>
      <c r="HR8">
        <v>105</v>
      </c>
      <c r="HS8">
        <v>114</v>
      </c>
      <c r="HT8">
        <v>101</v>
      </c>
      <c r="HU8">
        <v>99</v>
      </c>
      <c r="HV8">
        <v>100</v>
      </c>
      <c r="HW8">
        <v>100</v>
      </c>
      <c r="HX8">
        <v>106</v>
      </c>
      <c r="HY8">
        <v>104</v>
      </c>
      <c r="HZ8">
        <v>133</v>
      </c>
      <c r="IA8">
        <v>97</v>
      </c>
      <c r="IB8">
        <v>131</v>
      </c>
      <c r="IC8">
        <v>121</v>
      </c>
      <c r="ID8">
        <v>130</v>
      </c>
      <c r="IE8">
        <v>122</v>
      </c>
      <c r="IF8">
        <v>99</v>
      </c>
      <c r="IG8">
        <v>106</v>
      </c>
      <c r="IH8">
        <v>88</v>
      </c>
      <c r="II8">
        <v>93</v>
      </c>
      <c r="IJ8">
        <v>95</v>
      </c>
      <c r="IK8">
        <v>88</v>
      </c>
      <c r="IL8">
        <v>92</v>
      </c>
      <c r="IM8">
        <v>107</v>
      </c>
      <c r="IN8">
        <v>114</v>
      </c>
      <c r="IO8">
        <v>97</v>
      </c>
      <c r="IP8">
        <v>106</v>
      </c>
      <c r="IQ8">
        <v>91</v>
      </c>
      <c r="IR8">
        <v>83</v>
      </c>
      <c r="IS8">
        <v>95</v>
      </c>
      <c r="IT8">
        <v>101</v>
      </c>
      <c r="IU8">
        <v>95</v>
      </c>
      <c r="IV8">
        <v>73</v>
      </c>
      <c r="IW8">
        <v>99</v>
      </c>
      <c r="IX8">
        <v>93</v>
      </c>
      <c r="IY8">
        <v>109</v>
      </c>
      <c r="IZ8">
        <v>85</v>
      </c>
      <c r="JA8">
        <v>77</v>
      </c>
      <c r="JB8">
        <v>92</v>
      </c>
      <c r="JC8">
        <v>84</v>
      </c>
      <c r="JD8">
        <v>84</v>
      </c>
      <c r="JE8">
        <v>102</v>
      </c>
      <c r="JF8">
        <v>85</v>
      </c>
      <c r="JG8">
        <v>83</v>
      </c>
      <c r="JH8">
        <v>89</v>
      </c>
      <c r="JI8">
        <v>108</v>
      </c>
      <c r="JJ8">
        <v>93</v>
      </c>
      <c r="JK8">
        <v>98</v>
      </c>
      <c r="JL8">
        <v>97</v>
      </c>
      <c r="JM8">
        <v>89</v>
      </c>
      <c r="JN8">
        <v>77</v>
      </c>
      <c r="JO8">
        <v>68</v>
      </c>
      <c r="JP8">
        <v>84</v>
      </c>
      <c r="JQ8">
        <v>68</v>
      </c>
      <c r="JR8">
        <v>54</v>
      </c>
      <c r="JS8">
        <v>63</v>
      </c>
      <c r="JT8">
        <v>66</v>
      </c>
      <c r="JU8">
        <v>65</v>
      </c>
      <c r="JV8">
        <v>57</v>
      </c>
      <c r="JW8">
        <v>59</v>
      </c>
      <c r="JX8">
        <v>57</v>
      </c>
      <c r="JY8">
        <v>73</v>
      </c>
      <c r="JZ8">
        <v>55</v>
      </c>
      <c r="KA8">
        <v>51</v>
      </c>
      <c r="KB8">
        <v>67</v>
      </c>
      <c r="KC8">
        <v>41</v>
      </c>
      <c r="KD8">
        <v>41</v>
      </c>
      <c r="KE8">
        <v>34</v>
      </c>
      <c r="KF8" t="s">
        <v>95</v>
      </c>
      <c r="KG8" t="s">
        <v>96</v>
      </c>
      <c r="KH8" t="s">
        <v>97</v>
      </c>
      <c r="KI8">
        <v>144.64099999999999</v>
      </c>
      <c r="KJ8">
        <v>2016</v>
      </c>
    </row>
    <row r="9" spans="1:296">
      <c r="A9">
        <v>84</v>
      </c>
      <c r="B9" t="s">
        <v>94</v>
      </c>
      <c r="C9" t="s">
        <v>74</v>
      </c>
      <c r="D9">
        <v>6</v>
      </c>
      <c r="E9">
        <v>10</v>
      </c>
      <c r="F9">
        <v>15</v>
      </c>
      <c r="G9">
        <v>10</v>
      </c>
      <c r="H9">
        <v>5</v>
      </c>
      <c r="I9">
        <v>9</v>
      </c>
      <c r="J9">
        <v>6</v>
      </c>
      <c r="K9">
        <v>6</v>
      </c>
      <c r="L9">
        <v>3</v>
      </c>
      <c r="M9">
        <v>12</v>
      </c>
      <c r="N9">
        <v>14</v>
      </c>
      <c r="O9">
        <v>7</v>
      </c>
      <c r="P9">
        <v>9</v>
      </c>
      <c r="Q9">
        <v>7</v>
      </c>
      <c r="R9">
        <v>2</v>
      </c>
      <c r="S9">
        <v>4</v>
      </c>
      <c r="T9">
        <v>4</v>
      </c>
      <c r="U9">
        <v>3</v>
      </c>
      <c r="V9">
        <v>5</v>
      </c>
      <c r="W9">
        <v>7</v>
      </c>
      <c r="X9">
        <v>1</v>
      </c>
      <c r="Y9">
        <v>4</v>
      </c>
      <c r="Z9">
        <v>7</v>
      </c>
      <c r="AA9">
        <v>6</v>
      </c>
      <c r="AB9">
        <v>8</v>
      </c>
      <c r="AC9">
        <v>4</v>
      </c>
      <c r="AD9">
        <v>5</v>
      </c>
      <c r="AE9">
        <v>3</v>
      </c>
      <c r="AF9">
        <v>8</v>
      </c>
      <c r="AG9">
        <v>3</v>
      </c>
      <c r="AH9">
        <v>9</v>
      </c>
      <c r="AI9">
        <v>8</v>
      </c>
      <c r="AJ9">
        <v>2</v>
      </c>
      <c r="AK9">
        <v>6</v>
      </c>
      <c r="AL9">
        <v>5</v>
      </c>
      <c r="AM9">
        <v>4</v>
      </c>
      <c r="AN9">
        <v>7</v>
      </c>
      <c r="AO9">
        <v>5</v>
      </c>
      <c r="AP9">
        <v>2</v>
      </c>
      <c r="AQ9">
        <v>4</v>
      </c>
      <c r="AR9">
        <v>8</v>
      </c>
      <c r="AS9">
        <v>5</v>
      </c>
      <c r="AT9">
        <v>12</v>
      </c>
      <c r="AU9">
        <v>6</v>
      </c>
      <c r="AV9">
        <v>5</v>
      </c>
      <c r="AW9">
        <v>3</v>
      </c>
      <c r="AX9">
        <v>5</v>
      </c>
      <c r="AY9">
        <v>3</v>
      </c>
      <c r="AZ9">
        <v>6</v>
      </c>
      <c r="BA9">
        <v>3</v>
      </c>
      <c r="BB9">
        <v>5</v>
      </c>
      <c r="BC9">
        <v>0</v>
      </c>
      <c r="BD9">
        <v>5</v>
      </c>
      <c r="BE9">
        <v>3</v>
      </c>
      <c r="BF9">
        <v>5</v>
      </c>
      <c r="BG9">
        <v>13</v>
      </c>
      <c r="BH9">
        <v>9</v>
      </c>
      <c r="BI9">
        <v>16</v>
      </c>
      <c r="BJ9">
        <v>9</v>
      </c>
      <c r="BK9">
        <v>8</v>
      </c>
      <c r="BL9">
        <v>4</v>
      </c>
      <c r="BM9">
        <v>14</v>
      </c>
      <c r="BN9">
        <v>12</v>
      </c>
      <c r="BO9">
        <v>20</v>
      </c>
      <c r="BP9">
        <v>14</v>
      </c>
      <c r="BQ9">
        <v>18</v>
      </c>
      <c r="BR9">
        <v>9</v>
      </c>
      <c r="BS9">
        <v>8</v>
      </c>
      <c r="BT9">
        <v>24</v>
      </c>
      <c r="BU9">
        <v>20</v>
      </c>
      <c r="BV9">
        <v>20</v>
      </c>
      <c r="BW9">
        <v>29</v>
      </c>
      <c r="BX9">
        <v>28</v>
      </c>
      <c r="BY9">
        <v>31</v>
      </c>
      <c r="BZ9">
        <v>20</v>
      </c>
      <c r="CA9">
        <v>31</v>
      </c>
      <c r="CB9">
        <v>31</v>
      </c>
      <c r="CC9">
        <v>29</v>
      </c>
      <c r="CD9">
        <v>45</v>
      </c>
      <c r="CE9">
        <v>56</v>
      </c>
      <c r="CF9">
        <v>34</v>
      </c>
      <c r="CG9">
        <v>42</v>
      </c>
      <c r="CH9">
        <v>33</v>
      </c>
      <c r="CI9">
        <v>45</v>
      </c>
      <c r="CJ9">
        <v>48</v>
      </c>
      <c r="CK9">
        <v>58</v>
      </c>
      <c r="CL9">
        <v>68</v>
      </c>
      <c r="CM9">
        <v>68</v>
      </c>
      <c r="CN9">
        <v>61</v>
      </c>
      <c r="CO9">
        <v>59</v>
      </c>
      <c r="CP9">
        <v>75</v>
      </c>
      <c r="CQ9">
        <v>79</v>
      </c>
      <c r="CR9">
        <v>83</v>
      </c>
      <c r="CS9">
        <v>74</v>
      </c>
      <c r="CT9">
        <v>79</v>
      </c>
      <c r="CU9">
        <v>67</v>
      </c>
      <c r="CV9">
        <v>54</v>
      </c>
      <c r="CW9">
        <v>44</v>
      </c>
      <c r="CX9">
        <v>44</v>
      </c>
      <c r="CY9">
        <v>57</v>
      </c>
      <c r="CZ9">
        <v>77</v>
      </c>
      <c r="DA9">
        <v>60</v>
      </c>
      <c r="DB9">
        <v>57</v>
      </c>
      <c r="DC9">
        <v>63</v>
      </c>
      <c r="DD9">
        <v>63</v>
      </c>
      <c r="DE9">
        <v>56</v>
      </c>
      <c r="DF9">
        <v>38</v>
      </c>
      <c r="DG9">
        <v>37</v>
      </c>
      <c r="DH9">
        <v>40</v>
      </c>
      <c r="DI9">
        <v>52</v>
      </c>
      <c r="DJ9">
        <v>45</v>
      </c>
      <c r="DK9">
        <v>50</v>
      </c>
      <c r="DL9">
        <v>51</v>
      </c>
      <c r="DM9">
        <v>49</v>
      </c>
      <c r="DN9">
        <v>38</v>
      </c>
      <c r="DO9">
        <v>40</v>
      </c>
      <c r="DP9">
        <v>32</v>
      </c>
      <c r="DQ9">
        <v>43</v>
      </c>
      <c r="DR9">
        <v>49</v>
      </c>
      <c r="DS9">
        <v>37</v>
      </c>
      <c r="DT9">
        <v>40</v>
      </c>
      <c r="DU9">
        <v>50</v>
      </c>
      <c r="DV9">
        <v>45</v>
      </c>
      <c r="DW9">
        <v>50</v>
      </c>
      <c r="DX9">
        <v>40</v>
      </c>
      <c r="DY9">
        <v>55</v>
      </c>
      <c r="DZ9">
        <v>56</v>
      </c>
      <c r="EA9">
        <v>66</v>
      </c>
      <c r="EB9">
        <v>54</v>
      </c>
      <c r="EC9">
        <v>56</v>
      </c>
      <c r="ED9">
        <v>39</v>
      </c>
      <c r="EE9">
        <v>55</v>
      </c>
      <c r="EF9">
        <v>55</v>
      </c>
      <c r="EG9">
        <v>63</v>
      </c>
      <c r="EH9">
        <v>56</v>
      </c>
      <c r="EI9">
        <v>45</v>
      </c>
      <c r="EJ9">
        <v>46</v>
      </c>
      <c r="EK9">
        <v>70</v>
      </c>
      <c r="EL9">
        <v>57</v>
      </c>
      <c r="EM9">
        <v>64</v>
      </c>
      <c r="EN9">
        <v>56</v>
      </c>
      <c r="EO9">
        <v>57</v>
      </c>
      <c r="EP9">
        <v>44</v>
      </c>
      <c r="EQ9">
        <v>51</v>
      </c>
      <c r="ER9">
        <v>46</v>
      </c>
      <c r="ES9">
        <v>62</v>
      </c>
      <c r="ET9">
        <v>52</v>
      </c>
      <c r="EU9">
        <v>58</v>
      </c>
      <c r="EV9">
        <v>54</v>
      </c>
      <c r="EW9">
        <v>55</v>
      </c>
      <c r="EX9">
        <v>59</v>
      </c>
      <c r="EY9">
        <v>64</v>
      </c>
      <c r="EZ9">
        <v>42</v>
      </c>
      <c r="FA9">
        <v>53</v>
      </c>
      <c r="FB9">
        <v>67</v>
      </c>
      <c r="FC9">
        <v>54</v>
      </c>
      <c r="FD9">
        <v>31</v>
      </c>
      <c r="FE9">
        <v>44</v>
      </c>
      <c r="FF9">
        <v>55</v>
      </c>
      <c r="FG9">
        <v>49</v>
      </c>
      <c r="FH9">
        <v>42</v>
      </c>
      <c r="FI9">
        <v>61</v>
      </c>
      <c r="FJ9">
        <v>42</v>
      </c>
      <c r="FK9">
        <v>56</v>
      </c>
      <c r="FL9">
        <v>53</v>
      </c>
      <c r="FM9">
        <v>61</v>
      </c>
      <c r="FN9">
        <v>60</v>
      </c>
      <c r="FO9">
        <v>65</v>
      </c>
      <c r="FP9">
        <v>73</v>
      </c>
      <c r="FQ9">
        <v>65</v>
      </c>
      <c r="FR9">
        <v>78</v>
      </c>
      <c r="FS9">
        <v>59</v>
      </c>
      <c r="FT9">
        <v>67</v>
      </c>
      <c r="FU9">
        <v>84</v>
      </c>
      <c r="FV9">
        <v>90</v>
      </c>
      <c r="FW9">
        <v>70</v>
      </c>
      <c r="FX9">
        <v>91</v>
      </c>
      <c r="FY9">
        <v>74</v>
      </c>
      <c r="FZ9">
        <v>73</v>
      </c>
      <c r="GA9">
        <v>69</v>
      </c>
      <c r="GB9">
        <v>78</v>
      </c>
      <c r="GC9">
        <v>60</v>
      </c>
      <c r="GD9">
        <v>93</v>
      </c>
      <c r="GE9">
        <v>60</v>
      </c>
      <c r="GF9">
        <v>54</v>
      </c>
      <c r="GG9">
        <v>54</v>
      </c>
      <c r="GH9">
        <v>60</v>
      </c>
      <c r="GI9">
        <v>84</v>
      </c>
      <c r="GJ9">
        <v>80</v>
      </c>
      <c r="GK9">
        <v>77</v>
      </c>
      <c r="GL9">
        <v>63</v>
      </c>
      <c r="GM9">
        <v>105</v>
      </c>
      <c r="GN9">
        <v>69</v>
      </c>
      <c r="GO9">
        <v>74</v>
      </c>
      <c r="GP9">
        <v>93</v>
      </c>
      <c r="GQ9">
        <v>47</v>
      </c>
      <c r="GR9">
        <v>68</v>
      </c>
      <c r="GS9">
        <v>75</v>
      </c>
      <c r="GT9">
        <v>58</v>
      </c>
      <c r="GU9">
        <v>59</v>
      </c>
      <c r="GV9">
        <v>77</v>
      </c>
      <c r="GW9">
        <v>69</v>
      </c>
      <c r="GX9">
        <v>55</v>
      </c>
      <c r="GY9">
        <v>57</v>
      </c>
      <c r="GZ9">
        <v>55</v>
      </c>
      <c r="HA9">
        <v>79</v>
      </c>
      <c r="HB9">
        <v>66</v>
      </c>
      <c r="HC9">
        <v>63</v>
      </c>
      <c r="HD9">
        <v>52</v>
      </c>
      <c r="HE9">
        <v>54</v>
      </c>
      <c r="HF9">
        <v>71</v>
      </c>
      <c r="HG9">
        <v>52</v>
      </c>
      <c r="HH9">
        <v>73</v>
      </c>
      <c r="HI9">
        <v>43</v>
      </c>
      <c r="HJ9">
        <v>43</v>
      </c>
      <c r="HK9">
        <v>56</v>
      </c>
      <c r="HL9">
        <v>46</v>
      </c>
      <c r="HM9">
        <v>41</v>
      </c>
      <c r="HN9">
        <v>57</v>
      </c>
      <c r="HO9">
        <v>66</v>
      </c>
      <c r="HP9">
        <v>38</v>
      </c>
      <c r="HQ9">
        <v>47</v>
      </c>
      <c r="HR9">
        <v>40</v>
      </c>
      <c r="HS9">
        <v>45</v>
      </c>
      <c r="HT9">
        <v>38</v>
      </c>
      <c r="HU9">
        <v>50</v>
      </c>
      <c r="HV9">
        <v>37</v>
      </c>
      <c r="HW9">
        <v>43</v>
      </c>
      <c r="HX9">
        <v>58</v>
      </c>
      <c r="HY9">
        <v>35</v>
      </c>
      <c r="HZ9">
        <v>45</v>
      </c>
      <c r="IA9">
        <v>45</v>
      </c>
      <c r="IB9">
        <v>55</v>
      </c>
      <c r="IC9">
        <v>54</v>
      </c>
      <c r="ID9">
        <v>46</v>
      </c>
      <c r="IE9">
        <v>55</v>
      </c>
      <c r="IF9">
        <v>42</v>
      </c>
      <c r="IG9">
        <v>46</v>
      </c>
      <c r="IH9">
        <v>39</v>
      </c>
      <c r="II9">
        <v>49</v>
      </c>
      <c r="IJ9">
        <v>46</v>
      </c>
      <c r="IK9">
        <v>40</v>
      </c>
      <c r="IL9">
        <v>46</v>
      </c>
      <c r="IM9">
        <v>54</v>
      </c>
      <c r="IN9">
        <v>36</v>
      </c>
      <c r="IO9">
        <v>36</v>
      </c>
      <c r="IP9">
        <v>34</v>
      </c>
      <c r="IQ9">
        <v>32</v>
      </c>
      <c r="IR9">
        <v>35</v>
      </c>
      <c r="IS9">
        <v>34</v>
      </c>
      <c r="IT9">
        <v>35</v>
      </c>
      <c r="IU9">
        <v>31</v>
      </c>
      <c r="IV9">
        <v>36</v>
      </c>
      <c r="IW9">
        <v>47</v>
      </c>
      <c r="IX9">
        <v>50</v>
      </c>
      <c r="IY9">
        <v>40</v>
      </c>
      <c r="IZ9">
        <v>34</v>
      </c>
      <c r="JA9">
        <v>26</v>
      </c>
      <c r="JB9">
        <v>27</v>
      </c>
      <c r="JC9">
        <v>21</v>
      </c>
      <c r="JD9">
        <v>36</v>
      </c>
      <c r="JE9">
        <v>37</v>
      </c>
      <c r="JF9">
        <v>32</v>
      </c>
      <c r="JG9">
        <v>24</v>
      </c>
      <c r="JH9">
        <v>28</v>
      </c>
      <c r="JI9">
        <v>39</v>
      </c>
      <c r="JJ9">
        <v>16</v>
      </c>
      <c r="JK9">
        <v>22</v>
      </c>
      <c r="JL9">
        <v>20</v>
      </c>
      <c r="JM9">
        <v>24</v>
      </c>
      <c r="JN9">
        <v>26</v>
      </c>
      <c r="JO9">
        <v>21</v>
      </c>
      <c r="JP9">
        <v>30</v>
      </c>
      <c r="JQ9">
        <v>20</v>
      </c>
      <c r="JR9">
        <v>16</v>
      </c>
      <c r="JS9">
        <v>16</v>
      </c>
      <c r="JT9">
        <v>23</v>
      </c>
      <c r="JU9">
        <v>22</v>
      </c>
      <c r="JV9">
        <v>12</v>
      </c>
      <c r="JW9">
        <v>25</v>
      </c>
      <c r="JX9">
        <v>14</v>
      </c>
      <c r="JY9">
        <v>11</v>
      </c>
      <c r="JZ9">
        <v>10</v>
      </c>
      <c r="KA9">
        <v>9</v>
      </c>
      <c r="KB9">
        <v>20</v>
      </c>
      <c r="KC9">
        <v>16</v>
      </c>
      <c r="KD9">
        <v>12</v>
      </c>
      <c r="KE9">
        <v>11</v>
      </c>
      <c r="KF9" t="s">
        <v>98</v>
      </c>
      <c r="KG9" t="s">
        <v>96</v>
      </c>
      <c r="KH9" t="s">
        <v>97</v>
      </c>
      <c r="KI9">
        <v>145.68100000000001</v>
      </c>
      <c r="KJ9">
        <v>2016</v>
      </c>
    </row>
    <row r="10" spans="1:296">
      <c r="A10">
        <v>84</v>
      </c>
      <c r="B10" t="s">
        <v>94</v>
      </c>
      <c r="C10" t="s">
        <v>78</v>
      </c>
      <c r="D10">
        <v>19</v>
      </c>
      <c r="E10">
        <v>13</v>
      </c>
      <c r="F10">
        <v>11</v>
      </c>
      <c r="G10">
        <v>8</v>
      </c>
      <c r="H10">
        <v>13</v>
      </c>
      <c r="I10">
        <v>10</v>
      </c>
      <c r="J10">
        <v>12</v>
      </c>
      <c r="K10">
        <v>8</v>
      </c>
      <c r="L10">
        <v>19</v>
      </c>
      <c r="M10">
        <v>14</v>
      </c>
      <c r="N10">
        <v>10</v>
      </c>
      <c r="O10">
        <v>9</v>
      </c>
      <c r="P10">
        <v>10</v>
      </c>
      <c r="Q10">
        <v>8</v>
      </c>
      <c r="R10">
        <v>14</v>
      </c>
      <c r="S10">
        <v>4</v>
      </c>
      <c r="T10">
        <v>7</v>
      </c>
      <c r="U10">
        <v>10</v>
      </c>
      <c r="V10">
        <v>9</v>
      </c>
      <c r="W10">
        <v>3</v>
      </c>
      <c r="X10">
        <v>4</v>
      </c>
      <c r="Y10">
        <v>8</v>
      </c>
      <c r="Z10">
        <v>6</v>
      </c>
      <c r="AA10">
        <v>7</v>
      </c>
      <c r="AB10">
        <v>5</v>
      </c>
      <c r="AC10">
        <v>4</v>
      </c>
      <c r="AD10">
        <v>5</v>
      </c>
      <c r="AE10">
        <v>6</v>
      </c>
      <c r="AF10">
        <v>3</v>
      </c>
      <c r="AG10">
        <v>4</v>
      </c>
      <c r="AH10">
        <v>4</v>
      </c>
      <c r="AI10">
        <v>8</v>
      </c>
      <c r="AJ10">
        <v>7</v>
      </c>
      <c r="AK10">
        <v>4</v>
      </c>
      <c r="AL10">
        <v>2</v>
      </c>
      <c r="AM10">
        <v>0</v>
      </c>
      <c r="AN10">
        <v>7</v>
      </c>
      <c r="AO10">
        <v>3</v>
      </c>
      <c r="AP10">
        <v>4</v>
      </c>
      <c r="AQ10">
        <v>3</v>
      </c>
      <c r="AR10">
        <v>4</v>
      </c>
      <c r="AS10">
        <v>7</v>
      </c>
      <c r="AT10">
        <v>3</v>
      </c>
      <c r="AU10">
        <v>9</v>
      </c>
      <c r="AV10">
        <v>8</v>
      </c>
      <c r="AW10">
        <v>10</v>
      </c>
      <c r="AX10">
        <v>10</v>
      </c>
      <c r="AY10">
        <v>10</v>
      </c>
      <c r="AZ10">
        <v>9</v>
      </c>
      <c r="BA10">
        <v>6</v>
      </c>
      <c r="BB10">
        <v>9</v>
      </c>
      <c r="BC10">
        <v>5</v>
      </c>
      <c r="BD10">
        <v>14</v>
      </c>
      <c r="BE10">
        <v>13</v>
      </c>
      <c r="BF10">
        <v>26</v>
      </c>
      <c r="BG10">
        <v>17</v>
      </c>
      <c r="BH10">
        <v>35</v>
      </c>
      <c r="BI10">
        <v>17</v>
      </c>
      <c r="BJ10">
        <v>22</v>
      </c>
      <c r="BK10">
        <v>26</v>
      </c>
      <c r="BL10">
        <v>22</v>
      </c>
      <c r="BM10">
        <v>32</v>
      </c>
      <c r="BN10">
        <v>30</v>
      </c>
      <c r="BO10">
        <v>34</v>
      </c>
      <c r="BP10">
        <v>37</v>
      </c>
      <c r="BQ10">
        <v>58</v>
      </c>
      <c r="BR10">
        <v>47</v>
      </c>
      <c r="BS10">
        <v>55</v>
      </c>
      <c r="BT10">
        <v>69</v>
      </c>
      <c r="BU10">
        <v>66</v>
      </c>
      <c r="BV10">
        <v>63</v>
      </c>
      <c r="BW10">
        <v>67</v>
      </c>
      <c r="BX10">
        <v>28</v>
      </c>
      <c r="BY10">
        <v>32</v>
      </c>
      <c r="BZ10">
        <v>34</v>
      </c>
      <c r="CA10">
        <v>41</v>
      </c>
      <c r="CB10">
        <v>45</v>
      </c>
      <c r="CC10">
        <v>35</v>
      </c>
      <c r="CD10">
        <v>52</v>
      </c>
      <c r="CE10">
        <v>50</v>
      </c>
      <c r="CF10">
        <v>70</v>
      </c>
      <c r="CG10">
        <v>51</v>
      </c>
      <c r="CH10">
        <v>63</v>
      </c>
      <c r="CI10">
        <v>71</v>
      </c>
      <c r="CJ10">
        <v>49</v>
      </c>
      <c r="CK10">
        <v>52</v>
      </c>
      <c r="CL10">
        <v>45</v>
      </c>
      <c r="CM10">
        <v>51</v>
      </c>
      <c r="CN10">
        <v>55</v>
      </c>
      <c r="CO10">
        <v>68</v>
      </c>
      <c r="CP10">
        <v>40</v>
      </c>
      <c r="CQ10">
        <v>59</v>
      </c>
      <c r="CR10">
        <v>52</v>
      </c>
      <c r="CS10">
        <v>53</v>
      </c>
      <c r="CT10">
        <v>69</v>
      </c>
      <c r="CU10">
        <v>45</v>
      </c>
      <c r="CV10">
        <v>45</v>
      </c>
      <c r="CW10">
        <v>47</v>
      </c>
      <c r="CX10">
        <v>53</v>
      </c>
      <c r="CY10">
        <v>54</v>
      </c>
      <c r="CZ10">
        <v>48</v>
      </c>
      <c r="DA10">
        <v>55</v>
      </c>
      <c r="DB10">
        <v>56</v>
      </c>
      <c r="DC10">
        <v>60</v>
      </c>
      <c r="DD10">
        <v>52</v>
      </c>
      <c r="DE10">
        <v>55</v>
      </c>
      <c r="DF10">
        <v>67</v>
      </c>
      <c r="DG10">
        <v>50</v>
      </c>
      <c r="DH10">
        <v>77</v>
      </c>
      <c r="DI10">
        <v>85</v>
      </c>
      <c r="DJ10">
        <v>87</v>
      </c>
      <c r="DK10">
        <v>78</v>
      </c>
      <c r="DL10">
        <v>82</v>
      </c>
      <c r="DM10">
        <v>79</v>
      </c>
      <c r="DN10">
        <v>76</v>
      </c>
      <c r="DO10">
        <v>87</v>
      </c>
      <c r="DP10">
        <v>95</v>
      </c>
      <c r="DQ10">
        <v>87</v>
      </c>
      <c r="DR10">
        <v>104</v>
      </c>
      <c r="DS10">
        <v>74</v>
      </c>
      <c r="DT10">
        <v>68</v>
      </c>
      <c r="DU10">
        <v>82</v>
      </c>
      <c r="DV10">
        <v>90</v>
      </c>
      <c r="DW10">
        <v>77</v>
      </c>
      <c r="DX10">
        <v>80</v>
      </c>
      <c r="DY10">
        <v>69</v>
      </c>
      <c r="DZ10">
        <v>73</v>
      </c>
      <c r="EA10">
        <v>77</v>
      </c>
      <c r="EB10">
        <v>68</v>
      </c>
      <c r="EC10">
        <v>82</v>
      </c>
      <c r="ED10">
        <v>116</v>
      </c>
      <c r="EE10">
        <v>105</v>
      </c>
      <c r="EF10">
        <v>89</v>
      </c>
      <c r="EG10">
        <v>87</v>
      </c>
      <c r="EH10">
        <v>93</v>
      </c>
      <c r="EI10">
        <v>87</v>
      </c>
      <c r="EJ10">
        <v>109</v>
      </c>
      <c r="EK10">
        <v>93</v>
      </c>
      <c r="EL10">
        <v>81</v>
      </c>
      <c r="EM10">
        <v>84</v>
      </c>
      <c r="EN10">
        <v>90</v>
      </c>
      <c r="EO10">
        <v>89</v>
      </c>
      <c r="EP10">
        <v>76</v>
      </c>
      <c r="EQ10">
        <v>74</v>
      </c>
      <c r="ER10">
        <v>85</v>
      </c>
      <c r="ES10">
        <v>99</v>
      </c>
      <c r="ET10">
        <v>149</v>
      </c>
      <c r="EU10">
        <v>131</v>
      </c>
      <c r="EV10">
        <v>113</v>
      </c>
      <c r="EW10">
        <v>110</v>
      </c>
      <c r="EX10">
        <v>106</v>
      </c>
      <c r="EY10">
        <v>131</v>
      </c>
      <c r="EZ10">
        <v>124</v>
      </c>
      <c r="FA10">
        <v>95</v>
      </c>
      <c r="FB10">
        <v>106</v>
      </c>
      <c r="FC10">
        <v>149</v>
      </c>
      <c r="FD10">
        <v>109</v>
      </c>
      <c r="FE10">
        <v>90</v>
      </c>
      <c r="FF10">
        <v>114</v>
      </c>
      <c r="FG10">
        <v>121</v>
      </c>
      <c r="FH10">
        <v>118</v>
      </c>
      <c r="FI10">
        <v>125</v>
      </c>
      <c r="FJ10">
        <v>111</v>
      </c>
      <c r="FK10">
        <v>119</v>
      </c>
      <c r="FL10">
        <v>114</v>
      </c>
      <c r="FM10">
        <v>122</v>
      </c>
      <c r="FN10">
        <v>125</v>
      </c>
      <c r="FO10">
        <v>122</v>
      </c>
      <c r="FP10">
        <v>136</v>
      </c>
      <c r="FQ10">
        <v>141</v>
      </c>
      <c r="FR10">
        <v>137</v>
      </c>
      <c r="FS10">
        <v>151</v>
      </c>
      <c r="FT10">
        <v>147</v>
      </c>
      <c r="FU10">
        <v>142</v>
      </c>
      <c r="FV10">
        <v>145</v>
      </c>
      <c r="FW10">
        <v>122</v>
      </c>
      <c r="FX10">
        <v>127</v>
      </c>
      <c r="FY10">
        <v>151</v>
      </c>
      <c r="FZ10">
        <v>134</v>
      </c>
      <c r="GA10">
        <v>110</v>
      </c>
      <c r="GB10">
        <v>128</v>
      </c>
      <c r="GC10">
        <v>112</v>
      </c>
      <c r="GD10">
        <v>119</v>
      </c>
      <c r="GE10">
        <v>111</v>
      </c>
      <c r="GF10">
        <v>109</v>
      </c>
      <c r="GG10">
        <v>116</v>
      </c>
      <c r="GH10">
        <v>106</v>
      </c>
      <c r="GI10">
        <v>109</v>
      </c>
      <c r="GJ10">
        <v>150</v>
      </c>
      <c r="GK10">
        <v>112</v>
      </c>
      <c r="GL10">
        <v>90</v>
      </c>
      <c r="GM10">
        <v>98</v>
      </c>
      <c r="GN10">
        <v>129</v>
      </c>
      <c r="GO10">
        <v>123</v>
      </c>
      <c r="GP10">
        <v>104</v>
      </c>
      <c r="GQ10">
        <v>104</v>
      </c>
      <c r="GR10">
        <v>90</v>
      </c>
      <c r="GS10">
        <v>90</v>
      </c>
      <c r="GT10">
        <v>74</v>
      </c>
      <c r="GU10">
        <v>94</v>
      </c>
      <c r="GV10">
        <v>100</v>
      </c>
      <c r="GW10">
        <v>86</v>
      </c>
      <c r="GX10">
        <v>130</v>
      </c>
      <c r="GY10">
        <v>85</v>
      </c>
      <c r="GZ10">
        <v>81</v>
      </c>
      <c r="HA10">
        <v>89</v>
      </c>
      <c r="HB10">
        <v>110</v>
      </c>
      <c r="HC10">
        <v>118</v>
      </c>
      <c r="HD10">
        <v>99</v>
      </c>
      <c r="HE10">
        <v>88</v>
      </c>
      <c r="HF10">
        <v>73</v>
      </c>
      <c r="HG10">
        <v>92</v>
      </c>
      <c r="HH10">
        <v>104</v>
      </c>
      <c r="HI10">
        <v>71</v>
      </c>
      <c r="HJ10">
        <v>87</v>
      </c>
      <c r="HK10">
        <v>98</v>
      </c>
      <c r="HL10">
        <v>105</v>
      </c>
      <c r="HM10">
        <v>90</v>
      </c>
      <c r="HN10">
        <v>74</v>
      </c>
      <c r="HO10">
        <v>96</v>
      </c>
      <c r="HP10">
        <v>88</v>
      </c>
      <c r="HQ10">
        <v>99</v>
      </c>
      <c r="HR10">
        <v>109</v>
      </c>
      <c r="HS10">
        <v>109</v>
      </c>
      <c r="HT10">
        <v>112</v>
      </c>
      <c r="HU10">
        <v>105</v>
      </c>
      <c r="HV10">
        <v>110</v>
      </c>
      <c r="HW10">
        <v>117</v>
      </c>
      <c r="HX10">
        <v>112</v>
      </c>
      <c r="HY10">
        <v>57</v>
      </c>
      <c r="HZ10">
        <v>67</v>
      </c>
      <c r="IA10">
        <v>84</v>
      </c>
      <c r="IB10">
        <v>82</v>
      </c>
      <c r="IC10">
        <v>84</v>
      </c>
      <c r="ID10">
        <v>79</v>
      </c>
      <c r="IE10">
        <v>70</v>
      </c>
      <c r="IF10">
        <v>76</v>
      </c>
      <c r="IG10">
        <v>54</v>
      </c>
      <c r="IH10">
        <v>40</v>
      </c>
      <c r="II10">
        <v>58</v>
      </c>
      <c r="IJ10">
        <v>58</v>
      </c>
      <c r="IK10">
        <v>54</v>
      </c>
      <c r="IL10">
        <v>65</v>
      </c>
      <c r="IM10">
        <v>54</v>
      </c>
      <c r="IN10">
        <v>76</v>
      </c>
      <c r="IO10">
        <v>55</v>
      </c>
      <c r="IP10">
        <v>50</v>
      </c>
      <c r="IQ10">
        <v>45</v>
      </c>
      <c r="IR10">
        <v>53</v>
      </c>
      <c r="IS10">
        <v>45</v>
      </c>
      <c r="IT10">
        <v>52</v>
      </c>
      <c r="IU10">
        <v>56</v>
      </c>
      <c r="IV10">
        <v>35</v>
      </c>
      <c r="IW10">
        <v>52</v>
      </c>
      <c r="IX10">
        <v>52</v>
      </c>
      <c r="IY10">
        <v>64</v>
      </c>
      <c r="IZ10">
        <v>53</v>
      </c>
      <c r="JA10">
        <v>59</v>
      </c>
      <c r="JB10">
        <v>47</v>
      </c>
      <c r="JC10">
        <v>45</v>
      </c>
      <c r="JD10">
        <v>36</v>
      </c>
      <c r="JE10">
        <v>47</v>
      </c>
      <c r="JF10">
        <v>46</v>
      </c>
      <c r="JG10">
        <v>52</v>
      </c>
      <c r="JH10">
        <v>33</v>
      </c>
      <c r="JI10">
        <v>47</v>
      </c>
      <c r="JJ10">
        <v>51</v>
      </c>
      <c r="JK10">
        <v>57</v>
      </c>
      <c r="JL10">
        <v>48</v>
      </c>
      <c r="JM10">
        <v>30</v>
      </c>
      <c r="JN10">
        <v>37</v>
      </c>
      <c r="JO10">
        <v>33</v>
      </c>
      <c r="JP10">
        <v>36</v>
      </c>
      <c r="JQ10">
        <v>28</v>
      </c>
      <c r="JR10">
        <v>24</v>
      </c>
      <c r="JS10">
        <v>21</v>
      </c>
      <c r="JT10">
        <v>35</v>
      </c>
      <c r="JU10">
        <v>23</v>
      </c>
      <c r="JV10">
        <v>41</v>
      </c>
      <c r="JW10">
        <v>30</v>
      </c>
      <c r="JX10">
        <v>31</v>
      </c>
      <c r="JY10">
        <v>31</v>
      </c>
      <c r="JZ10">
        <v>29</v>
      </c>
      <c r="KA10">
        <v>19</v>
      </c>
      <c r="KB10">
        <v>23</v>
      </c>
      <c r="KC10">
        <v>21</v>
      </c>
      <c r="KD10">
        <v>17</v>
      </c>
      <c r="KE10">
        <v>12</v>
      </c>
      <c r="KF10" t="s">
        <v>98</v>
      </c>
      <c r="KG10" t="s">
        <v>96</v>
      </c>
      <c r="KH10" t="s">
        <v>97</v>
      </c>
      <c r="KI10">
        <v>145.68100000000001</v>
      </c>
      <c r="KJ10">
        <v>2016</v>
      </c>
    </row>
    <row r="11" spans="1:296">
      <c r="A11">
        <v>84</v>
      </c>
      <c r="B11" t="s">
        <v>94</v>
      </c>
      <c r="C11" t="s">
        <v>79</v>
      </c>
      <c r="D11">
        <v>37</v>
      </c>
      <c r="E11">
        <v>27</v>
      </c>
      <c r="F11">
        <v>41</v>
      </c>
      <c r="G11">
        <v>24</v>
      </c>
      <c r="H11">
        <v>28</v>
      </c>
      <c r="I11">
        <v>27</v>
      </c>
      <c r="J11">
        <v>20</v>
      </c>
      <c r="K11">
        <v>27</v>
      </c>
      <c r="L11">
        <v>33</v>
      </c>
      <c r="M11">
        <v>36</v>
      </c>
      <c r="N11">
        <v>13</v>
      </c>
      <c r="O11">
        <v>13</v>
      </c>
      <c r="P11">
        <v>12</v>
      </c>
      <c r="Q11">
        <v>25</v>
      </c>
      <c r="R11">
        <v>22</v>
      </c>
      <c r="S11">
        <v>20</v>
      </c>
      <c r="T11">
        <v>21</v>
      </c>
      <c r="U11">
        <v>19</v>
      </c>
      <c r="V11">
        <v>19</v>
      </c>
      <c r="W11">
        <v>15</v>
      </c>
      <c r="X11">
        <v>16</v>
      </c>
      <c r="Y11">
        <v>16</v>
      </c>
      <c r="Z11">
        <v>10</v>
      </c>
      <c r="AA11">
        <v>16</v>
      </c>
      <c r="AB11">
        <v>18</v>
      </c>
      <c r="AC11">
        <v>17</v>
      </c>
      <c r="AD11">
        <v>20</v>
      </c>
      <c r="AE11">
        <v>16</v>
      </c>
      <c r="AF11">
        <v>7</v>
      </c>
      <c r="AG11">
        <v>11</v>
      </c>
      <c r="AH11">
        <v>9</v>
      </c>
      <c r="AI11">
        <v>17</v>
      </c>
      <c r="AJ11">
        <v>22</v>
      </c>
      <c r="AK11">
        <v>13</v>
      </c>
      <c r="AL11">
        <v>8</v>
      </c>
      <c r="AM11">
        <v>7</v>
      </c>
      <c r="AN11">
        <v>8</v>
      </c>
      <c r="AO11">
        <v>10</v>
      </c>
      <c r="AP11">
        <v>18</v>
      </c>
      <c r="AQ11">
        <v>12</v>
      </c>
      <c r="AR11">
        <v>10</v>
      </c>
      <c r="AS11">
        <v>16</v>
      </c>
      <c r="AT11">
        <v>19</v>
      </c>
      <c r="AU11">
        <v>20</v>
      </c>
      <c r="AV11">
        <v>12</v>
      </c>
      <c r="AW11">
        <v>11</v>
      </c>
      <c r="AX11">
        <v>15</v>
      </c>
      <c r="AY11">
        <v>13</v>
      </c>
      <c r="AZ11">
        <v>19</v>
      </c>
      <c r="BA11">
        <v>21</v>
      </c>
      <c r="BB11">
        <v>23</v>
      </c>
      <c r="BC11">
        <v>22</v>
      </c>
      <c r="BD11">
        <v>25</v>
      </c>
      <c r="BE11">
        <v>28</v>
      </c>
      <c r="BF11">
        <v>35</v>
      </c>
      <c r="BG11">
        <v>42</v>
      </c>
      <c r="BH11">
        <v>43</v>
      </c>
      <c r="BI11">
        <v>43</v>
      </c>
      <c r="BJ11">
        <v>36</v>
      </c>
      <c r="BK11">
        <v>28</v>
      </c>
      <c r="BL11">
        <v>37</v>
      </c>
      <c r="BM11">
        <v>47</v>
      </c>
      <c r="BN11">
        <v>52</v>
      </c>
      <c r="BO11">
        <v>54</v>
      </c>
      <c r="BP11">
        <v>56</v>
      </c>
      <c r="BQ11">
        <v>66</v>
      </c>
      <c r="BR11">
        <v>65</v>
      </c>
      <c r="BS11">
        <v>67</v>
      </c>
      <c r="BT11">
        <v>105</v>
      </c>
      <c r="BU11">
        <v>98</v>
      </c>
      <c r="BV11">
        <v>83</v>
      </c>
      <c r="BW11">
        <v>103</v>
      </c>
      <c r="BX11">
        <v>90</v>
      </c>
      <c r="BY11">
        <v>108</v>
      </c>
      <c r="BZ11">
        <v>131</v>
      </c>
      <c r="CA11">
        <v>119</v>
      </c>
      <c r="CB11">
        <v>132</v>
      </c>
      <c r="CC11">
        <v>132</v>
      </c>
      <c r="CD11">
        <v>155</v>
      </c>
      <c r="CE11">
        <v>148</v>
      </c>
      <c r="CF11">
        <v>164</v>
      </c>
      <c r="CG11">
        <v>151</v>
      </c>
      <c r="CH11">
        <v>157</v>
      </c>
      <c r="CI11">
        <v>139</v>
      </c>
      <c r="CJ11">
        <v>117</v>
      </c>
      <c r="CK11">
        <v>135</v>
      </c>
      <c r="CL11">
        <v>148</v>
      </c>
      <c r="CM11">
        <v>151</v>
      </c>
      <c r="CN11">
        <v>130</v>
      </c>
      <c r="CO11">
        <v>130</v>
      </c>
      <c r="CP11">
        <v>148</v>
      </c>
      <c r="CQ11">
        <v>135</v>
      </c>
      <c r="CR11">
        <v>154</v>
      </c>
      <c r="CS11">
        <v>156</v>
      </c>
      <c r="CT11">
        <v>149</v>
      </c>
      <c r="CU11">
        <v>136</v>
      </c>
      <c r="CV11">
        <v>133</v>
      </c>
      <c r="CW11">
        <v>110</v>
      </c>
      <c r="CX11">
        <v>121</v>
      </c>
      <c r="CY11">
        <v>142</v>
      </c>
      <c r="CZ11">
        <v>131</v>
      </c>
      <c r="DA11">
        <v>105</v>
      </c>
      <c r="DB11">
        <v>114</v>
      </c>
      <c r="DC11">
        <v>136</v>
      </c>
      <c r="DD11">
        <v>146</v>
      </c>
      <c r="DE11">
        <v>132</v>
      </c>
      <c r="DF11">
        <v>140</v>
      </c>
      <c r="DG11">
        <v>118</v>
      </c>
      <c r="DH11">
        <v>112</v>
      </c>
      <c r="DI11">
        <v>116</v>
      </c>
      <c r="DJ11">
        <v>120</v>
      </c>
      <c r="DK11">
        <v>118</v>
      </c>
      <c r="DL11">
        <v>121</v>
      </c>
      <c r="DM11">
        <v>113</v>
      </c>
      <c r="DN11">
        <v>120</v>
      </c>
      <c r="DO11">
        <v>132</v>
      </c>
      <c r="DP11">
        <v>127</v>
      </c>
      <c r="DQ11">
        <v>146</v>
      </c>
      <c r="DR11">
        <v>133</v>
      </c>
      <c r="DS11">
        <v>110</v>
      </c>
      <c r="DT11">
        <v>97</v>
      </c>
      <c r="DU11">
        <v>98</v>
      </c>
      <c r="DV11">
        <v>121</v>
      </c>
      <c r="DW11">
        <v>104</v>
      </c>
      <c r="DX11">
        <v>103</v>
      </c>
      <c r="DY11">
        <v>104</v>
      </c>
      <c r="DZ11">
        <v>109</v>
      </c>
      <c r="EA11">
        <v>113</v>
      </c>
      <c r="EB11">
        <v>109</v>
      </c>
      <c r="EC11">
        <v>107</v>
      </c>
      <c r="ED11">
        <v>138</v>
      </c>
      <c r="EE11">
        <v>127</v>
      </c>
      <c r="EF11">
        <v>117</v>
      </c>
      <c r="EG11">
        <v>131</v>
      </c>
      <c r="EH11">
        <v>121</v>
      </c>
      <c r="EI11">
        <v>134</v>
      </c>
      <c r="EJ11">
        <v>125</v>
      </c>
      <c r="EK11">
        <v>107</v>
      </c>
      <c r="EL11">
        <v>117</v>
      </c>
      <c r="EM11">
        <v>107</v>
      </c>
      <c r="EN11">
        <v>131</v>
      </c>
      <c r="EO11">
        <v>128</v>
      </c>
      <c r="EP11">
        <v>118</v>
      </c>
      <c r="EQ11">
        <v>112</v>
      </c>
      <c r="ER11">
        <v>104</v>
      </c>
      <c r="ES11">
        <v>112</v>
      </c>
      <c r="ET11">
        <v>78</v>
      </c>
      <c r="EU11">
        <v>126</v>
      </c>
      <c r="EV11">
        <v>111</v>
      </c>
      <c r="EW11">
        <v>96</v>
      </c>
      <c r="EX11">
        <v>113</v>
      </c>
      <c r="EY11">
        <v>127</v>
      </c>
      <c r="EZ11">
        <v>122</v>
      </c>
      <c r="FA11">
        <v>136</v>
      </c>
      <c r="FB11">
        <v>122</v>
      </c>
      <c r="FC11">
        <v>135</v>
      </c>
      <c r="FD11">
        <v>75</v>
      </c>
      <c r="FE11">
        <v>74</v>
      </c>
      <c r="FF11">
        <v>95</v>
      </c>
      <c r="FG11">
        <v>87</v>
      </c>
      <c r="FH11">
        <v>100</v>
      </c>
      <c r="FI11">
        <v>103</v>
      </c>
      <c r="FJ11">
        <v>100</v>
      </c>
      <c r="FK11">
        <v>100</v>
      </c>
      <c r="FL11">
        <v>111</v>
      </c>
      <c r="FM11">
        <v>111</v>
      </c>
      <c r="FN11">
        <v>119</v>
      </c>
      <c r="FO11">
        <v>110</v>
      </c>
      <c r="FP11">
        <v>120</v>
      </c>
      <c r="FQ11">
        <v>139</v>
      </c>
      <c r="FR11">
        <v>141</v>
      </c>
      <c r="FS11">
        <v>152</v>
      </c>
      <c r="FT11">
        <v>147</v>
      </c>
      <c r="FU11">
        <v>131</v>
      </c>
      <c r="FV11">
        <v>138</v>
      </c>
      <c r="FW11">
        <v>116</v>
      </c>
      <c r="FX11">
        <v>111</v>
      </c>
      <c r="FY11">
        <v>139</v>
      </c>
      <c r="FZ11">
        <v>130</v>
      </c>
      <c r="GA11">
        <v>101</v>
      </c>
      <c r="GB11">
        <v>120</v>
      </c>
      <c r="GC11">
        <v>103</v>
      </c>
      <c r="GD11">
        <v>111</v>
      </c>
      <c r="GE11">
        <v>102</v>
      </c>
      <c r="GF11">
        <v>95</v>
      </c>
      <c r="GG11">
        <v>97</v>
      </c>
      <c r="GH11">
        <v>90</v>
      </c>
      <c r="GI11">
        <v>88</v>
      </c>
      <c r="GJ11">
        <v>83</v>
      </c>
      <c r="GK11">
        <v>62</v>
      </c>
      <c r="GL11">
        <v>70</v>
      </c>
      <c r="GM11">
        <v>82</v>
      </c>
      <c r="GN11">
        <v>79</v>
      </c>
      <c r="GO11">
        <v>65</v>
      </c>
      <c r="GP11">
        <v>72</v>
      </c>
      <c r="GQ11">
        <v>61</v>
      </c>
      <c r="GR11">
        <v>75</v>
      </c>
      <c r="GS11">
        <v>59</v>
      </c>
      <c r="GT11">
        <v>64</v>
      </c>
      <c r="GU11">
        <v>49</v>
      </c>
      <c r="GV11">
        <v>59</v>
      </c>
      <c r="GW11">
        <v>71</v>
      </c>
      <c r="GX11">
        <v>66</v>
      </c>
      <c r="GY11">
        <v>75</v>
      </c>
      <c r="GZ11">
        <v>63</v>
      </c>
      <c r="HA11">
        <v>65</v>
      </c>
      <c r="HB11">
        <v>62</v>
      </c>
      <c r="HC11">
        <v>60</v>
      </c>
      <c r="HD11">
        <v>57</v>
      </c>
      <c r="HE11">
        <v>51</v>
      </c>
      <c r="HF11">
        <v>50</v>
      </c>
      <c r="HG11">
        <v>62</v>
      </c>
      <c r="HH11">
        <v>70</v>
      </c>
      <c r="HI11">
        <v>50</v>
      </c>
      <c r="HJ11">
        <v>65</v>
      </c>
      <c r="HK11">
        <v>77</v>
      </c>
      <c r="HL11">
        <v>67</v>
      </c>
      <c r="HM11">
        <v>59</v>
      </c>
      <c r="HN11">
        <v>42</v>
      </c>
      <c r="HO11">
        <v>87</v>
      </c>
      <c r="HP11">
        <v>58</v>
      </c>
      <c r="HQ11">
        <v>87</v>
      </c>
      <c r="HR11">
        <v>87</v>
      </c>
      <c r="HS11">
        <v>84</v>
      </c>
      <c r="HT11">
        <v>99</v>
      </c>
      <c r="HU11">
        <v>95</v>
      </c>
      <c r="HV11">
        <v>91</v>
      </c>
      <c r="HW11">
        <v>95</v>
      </c>
      <c r="HX11">
        <v>104</v>
      </c>
      <c r="HY11">
        <v>83</v>
      </c>
      <c r="HZ11">
        <v>97</v>
      </c>
      <c r="IA11">
        <v>115</v>
      </c>
      <c r="IB11">
        <v>101</v>
      </c>
      <c r="IC11">
        <v>89</v>
      </c>
      <c r="ID11">
        <v>96</v>
      </c>
      <c r="IE11">
        <v>82</v>
      </c>
      <c r="IF11">
        <v>98</v>
      </c>
      <c r="IG11">
        <v>93</v>
      </c>
      <c r="IH11">
        <v>76</v>
      </c>
      <c r="II11">
        <v>72</v>
      </c>
      <c r="IJ11">
        <v>68</v>
      </c>
      <c r="IK11">
        <v>70</v>
      </c>
      <c r="IL11">
        <v>95</v>
      </c>
      <c r="IM11">
        <v>79</v>
      </c>
      <c r="IN11">
        <v>89</v>
      </c>
      <c r="IO11">
        <v>83</v>
      </c>
      <c r="IP11">
        <v>81</v>
      </c>
      <c r="IQ11">
        <v>85</v>
      </c>
      <c r="IR11">
        <v>71</v>
      </c>
      <c r="IS11">
        <v>68</v>
      </c>
      <c r="IT11">
        <v>81</v>
      </c>
      <c r="IU11">
        <v>72</v>
      </c>
      <c r="IV11">
        <v>68</v>
      </c>
      <c r="IW11">
        <v>86</v>
      </c>
      <c r="IX11">
        <v>91</v>
      </c>
      <c r="IY11">
        <v>95</v>
      </c>
      <c r="IZ11">
        <v>79</v>
      </c>
      <c r="JA11">
        <v>73</v>
      </c>
      <c r="JB11">
        <v>63</v>
      </c>
      <c r="JC11">
        <v>71</v>
      </c>
      <c r="JD11">
        <v>67</v>
      </c>
      <c r="JE11">
        <v>63</v>
      </c>
      <c r="JF11">
        <v>73</v>
      </c>
      <c r="JG11">
        <v>75</v>
      </c>
      <c r="JH11">
        <v>62</v>
      </c>
      <c r="JI11">
        <v>72</v>
      </c>
      <c r="JJ11">
        <v>84</v>
      </c>
      <c r="JK11">
        <v>71</v>
      </c>
      <c r="JL11">
        <v>68</v>
      </c>
      <c r="JM11">
        <v>54</v>
      </c>
      <c r="JN11">
        <v>44</v>
      </c>
      <c r="JO11">
        <v>49</v>
      </c>
      <c r="JP11">
        <v>53</v>
      </c>
      <c r="JQ11">
        <v>54</v>
      </c>
      <c r="JR11">
        <v>47</v>
      </c>
      <c r="JS11">
        <v>38</v>
      </c>
      <c r="JT11">
        <v>48</v>
      </c>
      <c r="JU11">
        <v>34</v>
      </c>
      <c r="JV11">
        <v>52</v>
      </c>
      <c r="JW11">
        <v>54</v>
      </c>
      <c r="JX11">
        <v>45</v>
      </c>
      <c r="JY11">
        <v>38</v>
      </c>
      <c r="JZ11">
        <v>34</v>
      </c>
      <c r="KA11">
        <v>31</v>
      </c>
      <c r="KB11">
        <v>35</v>
      </c>
      <c r="KC11">
        <v>31</v>
      </c>
      <c r="KD11">
        <v>28</v>
      </c>
      <c r="KE11">
        <v>34</v>
      </c>
      <c r="KF11" t="s">
        <v>98</v>
      </c>
      <c r="KG11" t="s">
        <v>96</v>
      </c>
      <c r="KH11" t="s">
        <v>97</v>
      </c>
      <c r="KI11">
        <v>145.68100000000001</v>
      </c>
      <c r="KJ11">
        <v>2016</v>
      </c>
    </row>
    <row r="12" spans="1:296">
      <c r="A12">
        <v>84</v>
      </c>
      <c r="B12" t="s">
        <v>94</v>
      </c>
      <c r="C12" t="s">
        <v>80</v>
      </c>
      <c r="D12">
        <v>39</v>
      </c>
      <c r="E12">
        <v>36</v>
      </c>
      <c r="F12">
        <v>38</v>
      </c>
      <c r="G12">
        <v>37</v>
      </c>
      <c r="H12">
        <v>40</v>
      </c>
      <c r="I12">
        <v>40</v>
      </c>
      <c r="J12">
        <v>30</v>
      </c>
      <c r="K12">
        <v>31</v>
      </c>
      <c r="L12">
        <v>34</v>
      </c>
      <c r="M12">
        <v>35</v>
      </c>
      <c r="N12">
        <v>31</v>
      </c>
      <c r="O12">
        <v>31</v>
      </c>
      <c r="P12">
        <v>29</v>
      </c>
      <c r="Q12">
        <v>24</v>
      </c>
      <c r="R12">
        <v>33</v>
      </c>
      <c r="S12">
        <v>21</v>
      </c>
      <c r="T12">
        <v>28</v>
      </c>
      <c r="U12">
        <v>26</v>
      </c>
      <c r="V12">
        <v>23</v>
      </c>
      <c r="W12">
        <v>20</v>
      </c>
      <c r="X12">
        <v>17</v>
      </c>
      <c r="Y12">
        <v>36</v>
      </c>
      <c r="Z12">
        <v>22</v>
      </c>
      <c r="AA12">
        <v>18</v>
      </c>
      <c r="AB12">
        <v>30</v>
      </c>
      <c r="AC12">
        <v>23</v>
      </c>
      <c r="AD12">
        <v>19</v>
      </c>
      <c r="AE12">
        <v>15</v>
      </c>
      <c r="AF12">
        <v>17</v>
      </c>
      <c r="AG12">
        <v>21</v>
      </c>
      <c r="AH12">
        <v>24</v>
      </c>
      <c r="AI12">
        <v>25</v>
      </c>
      <c r="AJ12">
        <v>28</v>
      </c>
      <c r="AK12">
        <v>22</v>
      </c>
      <c r="AL12">
        <v>16</v>
      </c>
      <c r="AM12">
        <v>17</v>
      </c>
      <c r="AN12">
        <v>22</v>
      </c>
      <c r="AO12">
        <v>20</v>
      </c>
      <c r="AP12">
        <v>12</v>
      </c>
      <c r="AQ12">
        <v>19</v>
      </c>
      <c r="AR12">
        <v>19</v>
      </c>
      <c r="AS12">
        <v>23</v>
      </c>
      <c r="AT12">
        <v>24</v>
      </c>
      <c r="AU12">
        <v>19</v>
      </c>
      <c r="AV12">
        <v>19</v>
      </c>
      <c r="AW12">
        <v>30</v>
      </c>
      <c r="AX12">
        <v>22</v>
      </c>
      <c r="AY12">
        <v>24</v>
      </c>
      <c r="AZ12">
        <v>21</v>
      </c>
      <c r="BA12">
        <v>17</v>
      </c>
      <c r="BB12">
        <v>31</v>
      </c>
      <c r="BC12">
        <v>27</v>
      </c>
      <c r="BD12">
        <v>35</v>
      </c>
      <c r="BE12">
        <v>33</v>
      </c>
      <c r="BF12">
        <v>48</v>
      </c>
      <c r="BG12">
        <v>36</v>
      </c>
      <c r="BH12">
        <v>55</v>
      </c>
      <c r="BI12">
        <v>57</v>
      </c>
      <c r="BJ12">
        <v>46</v>
      </c>
      <c r="BK12">
        <v>46</v>
      </c>
      <c r="BL12">
        <v>44</v>
      </c>
      <c r="BM12">
        <v>53</v>
      </c>
      <c r="BN12">
        <v>50</v>
      </c>
      <c r="BO12">
        <v>53</v>
      </c>
      <c r="BP12">
        <v>60</v>
      </c>
      <c r="BQ12">
        <v>75</v>
      </c>
      <c r="BR12">
        <v>65</v>
      </c>
      <c r="BS12">
        <v>74</v>
      </c>
      <c r="BT12">
        <v>92</v>
      </c>
      <c r="BU12">
        <v>88</v>
      </c>
      <c r="BV12">
        <v>63</v>
      </c>
      <c r="BW12">
        <v>118</v>
      </c>
      <c r="BX12">
        <v>73</v>
      </c>
      <c r="BY12">
        <v>102</v>
      </c>
      <c r="BZ12">
        <v>105</v>
      </c>
      <c r="CA12">
        <v>107</v>
      </c>
      <c r="CB12">
        <v>113</v>
      </c>
      <c r="CC12">
        <v>112</v>
      </c>
      <c r="CD12">
        <v>119</v>
      </c>
      <c r="CE12">
        <v>141</v>
      </c>
      <c r="CF12">
        <v>138</v>
      </c>
      <c r="CG12">
        <v>119</v>
      </c>
      <c r="CH12">
        <v>128</v>
      </c>
      <c r="CI12">
        <v>122</v>
      </c>
      <c r="CJ12">
        <v>111</v>
      </c>
      <c r="CK12">
        <v>116</v>
      </c>
      <c r="CL12">
        <v>107</v>
      </c>
      <c r="CM12">
        <v>121</v>
      </c>
      <c r="CN12">
        <v>136</v>
      </c>
      <c r="CO12">
        <v>125</v>
      </c>
      <c r="CP12">
        <v>127</v>
      </c>
      <c r="CQ12">
        <v>137</v>
      </c>
      <c r="CR12">
        <v>119</v>
      </c>
      <c r="CS12">
        <v>119</v>
      </c>
      <c r="CT12">
        <v>131</v>
      </c>
      <c r="CU12">
        <v>107</v>
      </c>
      <c r="CV12">
        <v>116</v>
      </c>
      <c r="CW12">
        <v>119</v>
      </c>
      <c r="CX12">
        <v>109</v>
      </c>
      <c r="CY12">
        <v>128</v>
      </c>
      <c r="CZ12">
        <v>111</v>
      </c>
      <c r="DA12">
        <v>118</v>
      </c>
      <c r="DB12">
        <v>92</v>
      </c>
      <c r="DC12">
        <v>109</v>
      </c>
      <c r="DD12">
        <v>110</v>
      </c>
      <c r="DE12">
        <v>117</v>
      </c>
      <c r="DF12">
        <v>130</v>
      </c>
      <c r="DG12">
        <v>104</v>
      </c>
      <c r="DH12">
        <v>102</v>
      </c>
      <c r="DI12">
        <v>119</v>
      </c>
      <c r="DJ12">
        <v>123</v>
      </c>
      <c r="DK12">
        <v>119</v>
      </c>
      <c r="DL12">
        <v>116</v>
      </c>
      <c r="DM12">
        <v>114</v>
      </c>
      <c r="DN12">
        <v>105</v>
      </c>
      <c r="DO12">
        <v>117</v>
      </c>
      <c r="DP12">
        <v>126</v>
      </c>
      <c r="DQ12">
        <v>107</v>
      </c>
      <c r="DR12">
        <v>110</v>
      </c>
      <c r="DS12">
        <v>99</v>
      </c>
      <c r="DT12">
        <v>102</v>
      </c>
      <c r="DU12">
        <v>99</v>
      </c>
      <c r="DV12">
        <v>140</v>
      </c>
      <c r="DW12">
        <v>114</v>
      </c>
      <c r="DX12">
        <v>108</v>
      </c>
      <c r="DY12">
        <v>105</v>
      </c>
      <c r="DZ12">
        <v>107</v>
      </c>
      <c r="EA12">
        <v>119</v>
      </c>
      <c r="EB12">
        <v>114</v>
      </c>
      <c r="EC12">
        <v>96</v>
      </c>
      <c r="ED12">
        <v>125</v>
      </c>
      <c r="EE12">
        <v>115</v>
      </c>
      <c r="EF12">
        <v>116</v>
      </c>
      <c r="EG12">
        <v>108</v>
      </c>
      <c r="EH12">
        <v>105</v>
      </c>
      <c r="EI12">
        <v>112</v>
      </c>
      <c r="EJ12">
        <v>128</v>
      </c>
      <c r="EK12">
        <v>108</v>
      </c>
      <c r="EL12">
        <v>105</v>
      </c>
      <c r="EM12">
        <v>125</v>
      </c>
      <c r="EN12">
        <v>119</v>
      </c>
      <c r="EO12">
        <v>94</v>
      </c>
      <c r="EP12">
        <v>131</v>
      </c>
      <c r="EQ12">
        <v>108</v>
      </c>
      <c r="ER12">
        <v>94</v>
      </c>
      <c r="ES12">
        <v>121</v>
      </c>
      <c r="ET12">
        <v>82</v>
      </c>
      <c r="EU12">
        <v>105</v>
      </c>
      <c r="EV12">
        <v>107</v>
      </c>
      <c r="EW12">
        <v>92</v>
      </c>
      <c r="EX12">
        <v>110</v>
      </c>
      <c r="EY12">
        <v>112</v>
      </c>
      <c r="EZ12">
        <v>117</v>
      </c>
      <c r="FA12">
        <v>135</v>
      </c>
      <c r="FB12">
        <v>102</v>
      </c>
      <c r="FC12">
        <v>94</v>
      </c>
      <c r="FD12">
        <v>70</v>
      </c>
      <c r="FE12">
        <v>41</v>
      </c>
      <c r="FF12">
        <v>77</v>
      </c>
      <c r="FG12">
        <v>63</v>
      </c>
      <c r="FH12">
        <v>56</v>
      </c>
      <c r="FI12">
        <v>71</v>
      </c>
      <c r="FJ12">
        <v>76</v>
      </c>
      <c r="FK12">
        <v>70</v>
      </c>
      <c r="FL12">
        <v>91</v>
      </c>
      <c r="FM12">
        <v>88</v>
      </c>
      <c r="FN12">
        <v>83</v>
      </c>
      <c r="FO12">
        <v>97</v>
      </c>
      <c r="FP12">
        <v>89</v>
      </c>
      <c r="FQ12">
        <v>121</v>
      </c>
      <c r="FR12">
        <v>119</v>
      </c>
      <c r="FS12">
        <v>140</v>
      </c>
      <c r="FT12">
        <v>141</v>
      </c>
      <c r="FU12">
        <v>120</v>
      </c>
      <c r="FV12">
        <v>129</v>
      </c>
      <c r="FW12">
        <v>97</v>
      </c>
      <c r="FX12">
        <v>95</v>
      </c>
      <c r="FY12">
        <v>117</v>
      </c>
      <c r="FZ12">
        <v>107</v>
      </c>
      <c r="GA12">
        <v>93</v>
      </c>
      <c r="GB12">
        <v>94</v>
      </c>
      <c r="GC12">
        <v>96</v>
      </c>
      <c r="GD12">
        <v>106</v>
      </c>
      <c r="GE12">
        <v>94</v>
      </c>
      <c r="GF12">
        <v>74</v>
      </c>
      <c r="GG12">
        <v>102</v>
      </c>
      <c r="GH12">
        <v>71</v>
      </c>
      <c r="GI12">
        <v>64</v>
      </c>
      <c r="GJ12">
        <v>68</v>
      </c>
      <c r="GK12">
        <v>49</v>
      </c>
      <c r="GL12">
        <v>51</v>
      </c>
      <c r="GM12">
        <v>69</v>
      </c>
      <c r="GN12">
        <v>68</v>
      </c>
      <c r="GO12">
        <v>62</v>
      </c>
      <c r="GP12">
        <v>70</v>
      </c>
      <c r="GQ12">
        <v>51</v>
      </c>
      <c r="GR12">
        <v>57</v>
      </c>
      <c r="GS12">
        <v>49</v>
      </c>
      <c r="GT12">
        <v>53</v>
      </c>
      <c r="GU12">
        <v>34</v>
      </c>
      <c r="GV12">
        <v>56</v>
      </c>
      <c r="GW12">
        <v>54</v>
      </c>
      <c r="GX12">
        <v>50</v>
      </c>
      <c r="GY12">
        <v>50</v>
      </c>
      <c r="GZ12">
        <v>55</v>
      </c>
      <c r="HA12">
        <v>45</v>
      </c>
      <c r="HB12">
        <v>51</v>
      </c>
      <c r="HC12">
        <v>47</v>
      </c>
      <c r="HD12">
        <v>38</v>
      </c>
      <c r="HE12">
        <v>34</v>
      </c>
      <c r="HF12">
        <v>42</v>
      </c>
      <c r="HG12">
        <v>49</v>
      </c>
      <c r="HH12">
        <v>56</v>
      </c>
      <c r="HI12">
        <v>43</v>
      </c>
      <c r="HJ12">
        <v>60</v>
      </c>
      <c r="HK12">
        <v>61</v>
      </c>
      <c r="HL12">
        <v>65</v>
      </c>
      <c r="HM12">
        <v>45</v>
      </c>
      <c r="HN12">
        <v>32</v>
      </c>
      <c r="HO12">
        <v>67</v>
      </c>
      <c r="HP12">
        <v>48</v>
      </c>
      <c r="HQ12">
        <v>69</v>
      </c>
      <c r="HR12">
        <v>66</v>
      </c>
      <c r="HS12">
        <v>61</v>
      </c>
      <c r="HT12">
        <v>88</v>
      </c>
      <c r="HU12">
        <v>79</v>
      </c>
      <c r="HV12">
        <v>82</v>
      </c>
      <c r="HW12">
        <v>99</v>
      </c>
      <c r="HX12">
        <v>105</v>
      </c>
      <c r="HY12">
        <v>81</v>
      </c>
      <c r="HZ12">
        <v>88</v>
      </c>
      <c r="IA12">
        <v>99</v>
      </c>
      <c r="IB12">
        <v>107</v>
      </c>
      <c r="IC12">
        <v>108</v>
      </c>
      <c r="ID12">
        <v>86</v>
      </c>
      <c r="IE12">
        <v>85</v>
      </c>
      <c r="IF12">
        <v>99</v>
      </c>
      <c r="IG12">
        <v>74</v>
      </c>
      <c r="IH12">
        <v>81</v>
      </c>
      <c r="II12">
        <v>80</v>
      </c>
      <c r="IJ12">
        <v>83</v>
      </c>
      <c r="IK12">
        <v>89</v>
      </c>
      <c r="IL12">
        <v>85</v>
      </c>
      <c r="IM12">
        <v>89</v>
      </c>
      <c r="IN12">
        <v>90</v>
      </c>
      <c r="IO12">
        <v>76</v>
      </c>
      <c r="IP12">
        <v>79</v>
      </c>
      <c r="IQ12">
        <v>74</v>
      </c>
      <c r="IR12">
        <v>83</v>
      </c>
      <c r="IS12">
        <v>73</v>
      </c>
      <c r="IT12">
        <v>80</v>
      </c>
      <c r="IU12">
        <v>77</v>
      </c>
      <c r="IV12">
        <v>70</v>
      </c>
      <c r="IW12">
        <v>74</v>
      </c>
      <c r="IX12">
        <v>69</v>
      </c>
      <c r="IY12">
        <v>93</v>
      </c>
      <c r="IZ12">
        <v>90</v>
      </c>
      <c r="JA12">
        <v>76</v>
      </c>
      <c r="JB12">
        <v>72</v>
      </c>
      <c r="JC12">
        <v>73</v>
      </c>
      <c r="JD12">
        <v>74</v>
      </c>
      <c r="JE12">
        <v>72</v>
      </c>
      <c r="JF12">
        <v>80</v>
      </c>
      <c r="JG12">
        <v>77</v>
      </c>
      <c r="JH12">
        <v>69</v>
      </c>
      <c r="JI12">
        <v>72</v>
      </c>
      <c r="JJ12">
        <v>83</v>
      </c>
      <c r="JK12">
        <v>87</v>
      </c>
      <c r="JL12">
        <v>55</v>
      </c>
      <c r="JM12">
        <v>69</v>
      </c>
      <c r="JN12">
        <v>59</v>
      </c>
      <c r="JO12">
        <v>51</v>
      </c>
      <c r="JP12">
        <v>58</v>
      </c>
      <c r="JQ12">
        <v>47</v>
      </c>
      <c r="JR12">
        <v>61</v>
      </c>
      <c r="JS12">
        <v>59</v>
      </c>
      <c r="JT12">
        <v>52</v>
      </c>
      <c r="JU12">
        <v>46</v>
      </c>
      <c r="JV12">
        <v>71</v>
      </c>
      <c r="JW12">
        <v>49</v>
      </c>
      <c r="JX12">
        <v>50</v>
      </c>
      <c r="JY12">
        <v>62</v>
      </c>
      <c r="JZ12">
        <v>46</v>
      </c>
      <c r="KA12">
        <v>50</v>
      </c>
      <c r="KB12">
        <v>45</v>
      </c>
      <c r="KC12">
        <v>50</v>
      </c>
      <c r="KD12">
        <v>36</v>
      </c>
      <c r="KE12">
        <v>39</v>
      </c>
      <c r="KF12" t="s">
        <v>98</v>
      </c>
      <c r="KG12" t="s">
        <v>96</v>
      </c>
      <c r="KH12" t="s">
        <v>97</v>
      </c>
      <c r="KI12">
        <v>145.68100000000001</v>
      </c>
      <c r="KJ12">
        <v>2016</v>
      </c>
    </row>
    <row r="13" spans="1:296">
      <c r="A13">
        <v>84</v>
      </c>
      <c r="B13" t="s">
        <v>94</v>
      </c>
      <c r="C13" t="s">
        <v>81</v>
      </c>
      <c r="D13">
        <v>35</v>
      </c>
      <c r="E13">
        <v>29</v>
      </c>
      <c r="F13">
        <v>49</v>
      </c>
      <c r="G13">
        <v>31</v>
      </c>
      <c r="H13">
        <v>36</v>
      </c>
      <c r="I13">
        <v>33</v>
      </c>
      <c r="J13">
        <v>26</v>
      </c>
      <c r="K13">
        <v>36</v>
      </c>
      <c r="L13">
        <v>32</v>
      </c>
      <c r="M13">
        <v>43</v>
      </c>
      <c r="N13">
        <v>30</v>
      </c>
      <c r="O13">
        <v>31</v>
      </c>
      <c r="P13">
        <v>28</v>
      </c>
      <c r="Q13">
        <v>27</v>
      </c>
      <c r="R13">
        <v>27</v>
      </c>
      <c r="S13">
        <v>23</v>
      </c>
      <c r="T13">
        <v>35</v>
      </c>
      <c r="U13">
        <v>21</v>
      </c>
      <c r="V13">
        <v>20</v>
      </c>
      <c r="W13">
        <v>25</v>
      </c>
      <c r="X13">
        <v>20</v>
      </c>
      <c r="Y13">
        <v>29</v>
      </c>
      <c r="Z13">
        <v>19</v>
      </c>
      <c r="AA13">
        <v>15</v>
      </c>
      <c r="AB13">
        <v>25</v>
      </c>
      <c r="AC13">
        <v>25</v>
      </c>
      <c r="AD13">
        <v>35</v>
      </c>
      <c r="AE13">
        <v>21</v>
      </c>
      <c r="AF13">
        <v>17</v>
      </c>
      <c r="AG13">
        <v>20</v>
      </c>
      <c r="AH13">
        <v>15</v>
      </c>
      <c r="AI13">
        <v>30</v>
      </c>
      <c r="AJ13">
        <v>27</v>
      </c>
      <c r="AK13">
        <v>25</v>
      </c>
      <c r="AL13">
        <v>17</v>
      </c>
      <c r="AM13">
        <v>23</v>
      </c>
      <c r="AN13">
        <v>21</v>
      </c>
      <c r="AO13">
        <v>26</v>
      </c>
      <c r="AP13">
        <v>27</v>
      </c>
      <c r="AQ13">
        <v>15</v>
      </c>
      <c r="AR13">
        <v>16</v>
      </c>
      <c r="AS13">
        <v>22</v>
      </c>
      <c r="AT13">
        <v>20</v>
      </c>
      <c r="AU13">
        <v>22</v>
      </c>
      <c r="AV13">
        <v>24</v>
      </c>
      <c r="AW13">
        <v>20</v>
      </c>
      <c r="AX13">
        <v>28</v>
      </c>
      <c r="AY13">
        <v>21</v>
      </c>
      <c r="AZ13">
        <v>20</v>
      </c>
      <c r="BA13">
        <v>20</v>
      </c>
      <c r="BB13">
        <v>29</v>
      </c>
      <c r="BC13">
        <v>32</v>
      </c>
      <c r="BD13">
        <v>30</v>
      </c>
      <c r="BE13">
        <v>43</v>
      </c>
      <c r="BF13">
        <v>34</v>
      </c>
      <c r="BG13">
        <v>52</v>
      </c>
      <c r="BH13">
        <v>54</v>
      </c>
      <c r="BI13">
        <v>40</v>
      </c>
      <c r="BJ13">
        <v>40</v>
      </c>
      <c r="BK13">
        <v>43</v>
      </c>
      <c r="BL13">
        <v>42</v>
      </c>
      <c r="BM13">
        <v>44</v>
      </c>
      <c r="BN13">
        <v>41</v>
      </c>
      <c r="BO13">
        <v>48</v>
      </c>
      <c r="BP13">
        <v>63</v>
      </c>
      <c r="BQ13">
        <v>76</v>
      </c>
      <c r="BR13">
        <v>60</v>
      </c>
      <c r="BS13">
        <v>70</v>
      </c>
      <c r="BT13">
        <v>94</v>
      </c>
      <c r="BU13">
        <v>96</v>
      </c>
      <c r="BV13">
        <v>67</v>
      </c>
      <c r="BW13">
        <v>101</v>
      </c>
      <c r="BX13">
        <v>87</v>
      </c>
      <c r="BY13">
        <v>104</v>
      </c>
      <c r="BZ13">
        <v>108</v>
      </c>
      <c r="CA13">
        <v>111</v>
      </c>
      <c r="CB13">
        <v>131</v>
      </c>
      <c r="CC13">
        <v>130</v>
      </c>
      <c r="CD13">
        <v>135</v>
      </c>
      <c r="CE13">
        <v>126</v>
      </c>
      <c r="CF13">
        <v>130</v>
      </c>
      <c r="CG13">
        <v>118</v>
      </c>
      <c r="CH13">
        <v>130</v>
      </c>
      <c r="CI13">
        <v>123</v>
      </c>
      <c r="CJ13">
        <v>94</v>
      </c>
      <c r="CK13">
        <v>99</v>
      </c>
      <c r="CL13">
        <v>104</v>
      </c>
      <c r="CM13">
        <v>105</v>
      </c>
      <c r="CN13">
        <v>105</v>
      </c>
      <c r="CO13">
        <v>114</v>
      </c>
      <c r="CP13">
        <v>129</v>
      </c>
      <c r="CQ13">
        <v>120</v>
      </c>
      <c r="CR13">
        <v>122</v>
      </c>
      <c r="CS13">
        <v>124</v>
      </c>
      <c r="CT13">
        <v>119</v>
      </c>
      <c r="CU13">
        <v>123</v>
      </c>
      <c r="CV13">
        <v>111</v>
      </c>
      <c r="CW13">
        <v>100</v>
      </c>
      <c r="CX13">
        <v>108</v>
      </c>
      <c r="CY13">
        <v>112</v>
      </c>
      <c r="CZ13">
        <v>99</v>
      </c>
      <c r="DA13">
        <v>104</v>
      </c>
      <c r="DB13">
        <v>100</v>
      </c>
      <c r="DC13">
        <v>112</v>
      </c>
      <c r="DD13">
        <v>124</v>
      </c>
      <c r="DE13">
        <v>120</v>
      </c>
      <c r="DF13">
        <v>129</v>
      </c>
      <c r="DG13">
        <v>114</v>
      </c>
      <c r="DH13">
        <v>119</v>
      </c>
      <c r="DI13">
        <v>126</v>
      </c>
      <c r="DJ13">
        <v>130</v>
      </c>
      <c r="DK13">
        <v>119</v>
      </c>
      <c r="DL13">
        <v>119</v>
      </c>
      <c r="DM13">
        <v>114</v>
      </c>
      <c r="DN13">
        <v>119</v>
      </c>
      <c r="DO13">
        <v>116</v>
      </c>
      <c r="DP13">
        <v>117</v>
      </c>
      <c r="DQ13">
        <v>122</v>
      </c>
      <c r="DR13">
        <v>118</v>
      </c>
      <c r="DS13">
        <v>110</v>
      </c>
      <c r="DT13">
        <v>102</v>
      </c>
      <c r="DU13">
        <v>100</v>
      </c>
      <c r="DV13">
        <v>117</v>
      </c>
      <c r="DW13">
        <v>120</v>
      </c>
      <c r="DX13">
        <v>114</v>
      </c>
      <c r="DY13">
        <v>117</v>
      </c>
      <c r="DZ13">
        <v>112</v>
      </c>
      <c r="EA13">
        <v>129</v>
      </c>
      <c r="EB13">
        <v>113</v>
      </c>
      <c r="EC13">
        <v>124</v>
      </c>
      <c r="ED13">
        <v>118</v>
      </c>
      <c r="EE13">
        <v>123</v>
      </c>
      <c r="EF13">
        <v>125</v>
      </c>
      <c r="EG13">
        <v>121</v>
      </c>
      <c r="EH13">
        <v>108</v>
      </c>
      <c r="EI13">
        <v>122</v>
      </c>
      <c r="EJ13">
        <v>124</v>
      </c>
      <c r="EK13">
        <v>121</v>
      </c>
      <c r="EL13">
        <v>104</v>
      </c>
      <c r="EM13">
        <v>113</v>
      </c>
      <c r="EN13">
        <v>112</v>
      </c>
      <c r="EO13">
        <v>95</v>
      </c>
      <c r="EP13">
        <v>124</v>
      </c>
      <c r="EQ13">
        <v>107</v>
      </c>
      <c r="ER13">
        <v>106</v>
      </c>
      <c r="ES13">
        <v>125</v>
      </c>
      <c r="ET13">
        <v>92</v>
      </c>
      <c r="EU13">
        <v>107</v>
      </c>
      <c r="EV13">
        <v>89</v>
      </c>
      <c r="EW13">
        <v>89</v>
      </c>
      <c r="EX13">
        <v>83</v>
      </c>
      <c r="EY13">
        <v>108</v>
      </c>
      <c r="EZ13">
        <v>118</v>
      </c>
      <c r="FA13">
        <v>122</v>
      </c>
      <c r="FB13">
        <v>116</v>
      </c>
      <c r="FC13">
        <v>72</v>
      </c>
      <c r="FD13">
        <v>62</v>
      </c>
      <c r="FE13">
        <v>42</v>
      </c>
      <c r="FF13">
        <v>64</v>
      </c>
      <c r="FG13">
        <v>61</v>
      </c>
      <c r="FH13">
        <v>54</v>
      </c>
      <c r="FI13">
        <v>74</v>
      </c>
      <c r="FJ13">
        <v>62</v>
      </c>
      <c r="FK13">
        <v>68</v>
      </c>
      <c r="FL13">
        <v>71</v>
      </c>
      <c r="FM13">
        <v>69</v>
      </c>
      <c r="FN13">
        <v>77</v>
      </c>
      <c r="FO13">
        <v>86</v>
      </c>
      <c r="FP13">
        <v>89</v>
      </c>
      <c r="FQ13">
        <v>117</v>
      </c>
      <c r="FR13">
        <v>133</v>
      </c>
      <c r="FS13">
        <v>121</v>
      </c>
      <c r="FT13">
        <v>120</v>
      </c>
      <c r="FU13">
        <v>128</v>
      </c>
      <c r="FV13">
        <v>131</v>
      </c>
      <c r="FW13">
        <v>102</v>
      </c>
      <c r="FX13">
        <v>98</v>
      </c>
      <c r="FY13">
        <v>122</v>
      </c>
      <c r="FZ13">
        <v>118</v>
      </c>
      <c r="GA13">
        <v>96</v>
      </c>
      <c r="GB13">
        <v>107</v>
      </c>
      <c r="GC13">
        <v>104</v>
      </c>
      <c r="GD13">
        <v>114</v>
      </c>
      <c r="GE13">
        <v>103</v>
      </c>
      <c r="GF13">
        <v>91</v>
      </c>
      <c r="GG13">
        <v>103</v>
      </c>
      <c r="GH13">
        <v>99</v>
      </c>
      <c r="GI13">
        <v>86</v>
      </c>
      <c r="GJ13">
        <v>72</v>
      </c>
      <c r="GK13">
        <v>48</v>
      </c>
      <c r="GL13">
        <v>50</v>
      </c>
      <c r="GM13">
        <v>76</v>
      </c>
      <c r="GN13">
        <v>69</v>
      </c>
      <c r="GO13">
        <v>59</v>
      </c>
      <c r="GP13">
        <v>83</v>
      </c>
      <c r="GQ13">
        <v>55</v>
      </c>
      <c r="GR13">
        <v>64</v>
      </c>
      <c r="GS13">
        <v>65</v>
      </c>
      <c r="GT13">
        <v>41</v>
      </c>
      <c r="GU13">
        <v>35</v>
      </c>
      <c r="GV13">
        <v>50</v>
      </c>
      <c r="GW13">
        <v>55</v>
      </c>
      <c r="GX13">
        <v>61</v>
      </c>
      <c r="GY13">
        <v>63</v>
      </c>
      <c r="GZ13">
        <v>55</v>
      </c>
      <c r="HA13">
        <v>47</v>
      </c>
      <c r="HB13">
        <v>58</v>
      </c>
      <c r="HC13">
        <v>49</v>
      </c>
      <c r="HD13">
        <v>46</v>
      </c>
      <c r="HE13">
        <v>41</v>
      </c>
      <c r="HF13">
        <v>45</v>
      </c>
      <c r="HG13">
        <v>57</v>
      </c>
      <c r="HH13">
        <v>49</v>
      </c>
      <c r="HI13">
        <v>43</v>
      </c>
      <c r="HJ13">
        <v>46</v>
      </c>
      <c r="HK13">
        <v>68</v>
      </c>
      <c r="HL13">
        <v>60</v>
      </c>
      <c r="HM13">
        <v>46</v>
      </c>
      <c r="HN13">
        <v>19</v>
      </c>
      <c r="HO13">
        <v>75</v>
      </c>
      <c r="HP13">
        <v>57</v>
      </c>
      <c r="HQ13">
        <v>83</v>
      </c>
      <c r="HR13">
        <v>84</v>
      </c>
      <c r="HS13">
        <v>87</v>
      </c>
      <c r="HT13">
        <v>99</v>
      </c>
      <c r="HU13">
        <v>100</v>
      </c>
      <c r="HV13">
        <v>95</v>
      </c>
      <c r="HW13">
        <v>93</v>
      </c>
      <c r="HX13">
        <v>105</v>
      </c>
      <c r="HY13">
        <v>90</v>
      </c>
      <c r="HZ13">
        <v>93</v>
      </c>
      <c r="IA13">
        <v>105</v>
      </c>
      <c r="IB13">
        <v>94</v>
      </c>
      <c r="IC13">
        <v>99</v>
      </c>
      <c r="ID13">
        <v>113</v>
      </c>
      <c r="IE13">
        <v>93</v>
      </c>
      <c r="IF13">
        <v>87</v>
      </c>
      <c r="IG13">
        <v>87</v>
      </c>
      <c r="IH13">
        <v>83</v>
      </c>
      <c r="II13">
        <v>91</v>
      </c>
      <c r="IJ13">
        <v>84</v>
      </c>
      <c r="IK13">
        <v>89</v>
      </c>
      <c r="IL13">
        <v>85</v>
      </c>
      <c r="IM13">
        <v>85</v>
      </c>
      <c r="IN13">
        <v>84</v>
      </c>
      <c r="IO13">
        <v>80</v>
      </c>
      <c r="IP13">
        <v>79</v>
      </c>
      <c r="IQ13">
        <v>78</v>
      </c>
      <c r="IR13">
        <v>85</v>
      </c>
      <c r="IS13">
        <v>77</v>
      </c>
      <c r="IT13">
        <v>69</v>
      </c>
      <c r="IU13">
        <v>71</v>
      </c>
      <c r="IV13">
        <v>68</v>
      </c>
      <c r="IW13">
        <v>78</v>
      </c>
      <c r="IX13">
        <v>70</v>
      </c>
      <c r="IY13">
        <v>88</v>
      </c>
      <c r="IZ13">
        <v>71</v>
      </c>
      <c r="JA13">
        <v>75</v>
      </c>
      <c r="JB13">
        <v>69</v>
      </c>
      <c r="JC13">
        <v>81</v>
      </c>
      <c r="JD13">
        <v>77</v>
      </c>
      <c r="JE13">
        <v>65</v>
      </c>
      <c r="JF13">
        <v>69</v>
      </c>
      <c r="JG13">
        <v>79</v>
      </c>
      <c r="JH13">
        <v>67</v>
      </c>
      <c r="JI13">
        <v>75</v>
      </c>
      <c r="JJ13">
        <v>77</v>
      </c>
      <c r="JK13">
        <v>76</v>
      </c>
      <c r="JL13">
        <v>58</v>
      </c>
      <c r="JM13">
        <v>51</v>
      </c>
      <c r="JN13">
        <v>71</v>
      </c>
      <c r="JO13">
        <v>64</v>
      </c>
      <c r="JP13">
        <v>69</v>
      </c>
      <c r="JQ13">
        <v>53</v>
      </c>
      <c r="JR13">
        <v>50</v>
      </c>
      <c r="JS13">
        <v>58</v>
      </c>
      <c r="JT13">
        <v>52</v>
      </c>
      <c r="JU13">
        <v>57</v>
      </c>
      <c r="JV13">
        <v>60</v>
      </c>
      <c r="JW13">
        <v>55</v>
      </c>
      <c r="JX13">
        <v>42</v>
      </c>
      <c r="JY13">
        <v>62</v>
      </c>
      <c r="JZ13">
        <v>43</v>
      </c>
      <c r="KA13">
        <v>48</v>
      </c>
      <c r="KB13">
        <v>43</v>
      </c>
      <c r="KC13">
        <v>41</v>
      </c>
      <c r="KD13">
        <v>34</v>
      </c>
      <c r="KE13">
        <v>31</v>
      </c>
      <c r="KF13" t="s">
        <v>98</v>
      </c>
      <c r="KG13" t="s">
        <v>96</v>
      </c>
      <c r="KH13" t="s">
        <v>97</v>
      </c>
      <c r="KI13">
        <v>145.68100000000001</v>
      </c>
      <c r="KJ13">
        <v>2016</v>
      </c>
    </row>
    <row r="14" spans="1:296">
      <c r="A14">
        <v>84</v>
      </c>
      <c r="B14" t="s">
        <v>94</v>
      </c>
      <c r="C14" t="s">
        <v>82</v>
      </c>
      <c r="D14">
        <v>36</v>
      </c>
      <c r="E14">
        <v>30</v>
      </c>
      <c r="F14">
        <v>35</v>
      </c>
      <c r="G14">
        <v>36</v>
      </c>
      <c r="H14">
        <v>35</v>
      </c>
      <c r="I14">
        <v>35</v>
      </c>
      <c r="J14">
        <v>34</v>
      </c>
      <c r="K14">
        <v>33</v>
      </c>
      <c r="L14">
        <v>35</v>
      </c>
      <c r="M14">
        <v>30</v>
      </c>
      <c r="N14">
        <v>22</v>
      </c>
      <c r="O14">
        <v>19</v>
      </c>
      <c r="P14">
        <v>31</v>
      </c>
      <c r="Q14">
        <v>27</v>
      </c>
      <c r="R14">
        <v>19</v>
      </c>
      <c r="S14">
        <v>24</v>
      </c>
      <c r="T14">
        <v>27</v>
      </c>
      <c r="U14">
        <v>25</v>
      </c>
      <c r="V14">
        <v>20</v>
      </c>
      <c r="W14">
        <v>24</v>
      </c>
      <c r="X14">
        <v>17</v>
      </c>
      <c r="Y14">
        <v>19</v>
      </c>
      <c r="Z14">
        <v>18</v>
      </c>
      <c r="AA14">
        <v>24</v>
      </c>
      <c r="AB14">
        <v>15</v>
      </c>
      <c r="AC14">
        <v>18</v>
      </c>
      <c r="AD14">
        <v>21</v>
      </c>
      <c r="AE14">
        <v>24</v>
      </c>
      <c r="AF14">
        <v>20</v>
      </c>
      <c r="AG14">
        <v>23</v>
      </c>
      <c r="AH14">
        <v>24</v>
      </c>
      <c r="AI14">
        <v>22</v>
      </c>
      <c r="AJ14">
        <v>21</v>
      </c>
      <c r="AK14">
        <v>24</v>
      </c>
      <c r="AL14">
        <v>20</v>
      </c>
      <c r="AM14">
        <v>13</v>
      </c>
      <c r="AN14">
        <v>16</v>
      </c>
      <c r="AO14">
        <v>14</v>
      </c>
      <c r="AP14">
        <v>15</v>
      </c>
      <c r="AQ14">
        <v>17</v>
      </c>
      <c r="AR14">
        <v>18</v>
      </c>
      <c r="AS14">
        <v>27</v>
      </c>
      <c r="AT14">
        <v>14</v>
      </c>
      <c r="AU14">
        <v>27</v>
      </c>
      <c r="AV14">
        <v>27</v>
      </c>
      <c r="AW14">
        <v>22</v>
      </c>
      <c r="AX14">
        <v>27</v>
      </c>
      <c r="AY14">
        <v>18</v>
      </c>
      <c r="AZ14">
        <v>18</v>
      </c>
      <c r="BA14">
        <v>21</v>
      </c>
      <c r="BB14">
        <v>22</v>
      </c>
      <c r="BC14">
        <v>20</v>
      </c>
      <c r="BD14">
        <v>31</v>
      </c>
      <c r="BE14">
        <v>25</v>
      </c>
      <c r="BF14">
        <v>37</v>
      </c>
      <c r="BG14">
        <v>47</v>
      </c>
      <c r="BH14">
        <v>52</v>
      </c>
      <c r="BI14">
        <v>52</v>
      </c>
      <c r="BJ14">
        <v>48</v>
      </c>
      <c r="BK14">
        <v>36</v>
      </c>
      <c r="BL14">
        <v>54</v>
      </c>
      <c r="BM14">
        <v>46</v>
      </c>
      <c r="BN14">
        <v>70</v>
      </c>
      <c r="BO14">
        <v>56</v>
      </c>
      <c r="BP14">
        <v>68</v>
      </c>
      <c r="BQ14">
        <v>83</v>
      </c>
      <c r="BR14">
        <v>79</v>
      </c>
      <c r="BS14">
        <v>92</v>
      </c>
      <c r="BT14">
        <v>126</v>
      </c>
      <c r="BU14">
        <v>112</v>
      </c>
      <c r="BV14">
        <v>88</v>
      </c>
      <c r="BW14">
        <v>123</v>
      </c>
      <c r="BX14">
        <v>100</v>
      </c>
      <c r="BY14">
        <v>123</v>
      </c>
      <c r="BZ14">
        <v>118</v>
      </c>
      <c r="CA14">
        <v>132</v>
      </c>
      <c r="CB14">
        <v>148</v>
      </c>
      <c r="CC14">
        <v>159</v>
      </c>
      <c r="CD14">
        <v>161</v>
      </c>
      <c r="CE14">
        <v>155</v>
      </c>
      <c r="CF14">
        <v>150</v>
      </c>
      <c r="CG14">
        <v>149</v>
      </c>
      <c r="CH14">
        <v>138</v>
      </c>
      <c r="CI14">
        <v>134</v>
      </c>
      <c r="CJ14">
        <v>146</v>
      </c>
      <c r="CK14">
        <v>123</v>
      </c>
      <c r="CL14">
        <v>132</v>
      </c>
      <c r="CM14">
        <v>137</v>
      </c>
      <c r="CN14">
        <v>157</v>
      </c>
      <c r="CO14">
        <v>161</v>
      </c>
      <c r="CP14">
        <v>159</v>
      </c>
      <c r="CQ14">
        <v>185</v>
      </c>
      <c r="CR14">
        <v>163</v>
      </c>
      <c r="CS14">
        <v>177</v>
      </c>
      <c r="CT14">
        <v>168</v>
      </c>
      <c r="CU14">
        <v>166</v>
      </c>
      <c r="CV14">
        <v>156</v>
      </c>
      <c r="CW14">
        <v>154</v>
      </c>
      <c r="CX14">
        <v>145</v>
      </c>
      <c r="CY14">
        <v>145</v>
      </c>
      <c r="CZ14">
        <v>168</v>
      </c>
      <c r="DA14">
        <v>158</v>
      </c>
      <c r="DB14">
        <v>164</v>
      </c>
      <c r="DC14">
        <v>173</v>
      </c>
      <c r="DD14">
        <v>158</v>
      </c>
      <c r="DE14">
        <v>152</v>
      </c>
      <c r="DF14">
        <v>171</v>
      </c>
      <c r="DG14">
        <v>129</v>
      </c>
      <c r="DH14">
        <v>154</v>
      </c>
      <c r="DI14">
        <v>158</v>
      </c>
      <c r="DJ14">
        <v>141</v>
      </c>
      <c r="DK14">
        <v>158</v>
      </c>
      <c r="DL14">
        <v>145</v>
      </c>
      <c r="DM14">
        <v>143</v>
      </c>
      <c r="DN14">
        <v>133</v>
      </c>
      <c r="DO14">
        <v>153</v>
      </c>
      <c r="DP14">
        <v>148</v>
      </c>
      <c r="DQ14">
        <v>144</v>
      </c>
      <c r="DR14">
        <v>125</v>
      </c>
      <c r="DS14">
        <v>127</v>
      </c>
      <c r="DT14">
        <v>120</v>
      </c>
      <c r="DU14">
        <v>126</v>
      </c>
      <c r="DV14">
        <v>138</v>
      </c>
      <c r="DW14">
        <v>139</v>
      </c>
      <c r="DX14">
        <v>135</v>
      </c>
      <c r="DY14">
        <v>123</v>
      </c>
      <c r="DZ14">
        <v>140</v>
      </c>
      <c r="EA14">
        <v>149</v>
      </c>
      <c r="EB14">
        <v>137</v>
      </c>
      <c r="EC14">
        <v>141</v>
      </c>
      <c r="ED14">
        <v>141</v>
      </c>
      <c r="EE14">
        <v>126</v>
      </c>
      <c r="EF14">
        <v>133</v>
      </c>
      <c r="EG14">
        <v>127</v>
      </c>
      <c r="EH14">
        <v>135</v>
      </c>
      <c r="EI14">
        <v>140</v>
      </c>
      <c r="EJ14">
        <v>145</v>
      </c>
      <c r="EK14">
        <v>129</v>
      </c>
      <c r="EL14">
        <v>139</v>
      </c>
      <c r="EM14">
        <v>126</v>
      </c>
      <c r="EN14">
        <v>125</v>
      </c>
      <c r="EO14">
        <v>142</v>
      </c>
      <c r="EP14">
        <v>140</v>
      </c>
      <c r="EQ14">
        <v>141</v>
      </c>
      <c r="ER14">
        <v>126</v>
      </c>
      <c r="ES14">
        <v>127</v>
      </c>
      <c r="ET14">
        <v>131</v>
      </c>
      <c r="EU14">
        <v>112</v>
      </c>
      <c r="EV14">
        <v>126</v>
      </c>
      <c r="EW14">
        <v>117</v>
      </c>
      <c r="EX14">
        <v>106</v>
      </c>
      <c r="EY14">
        <v>130</v>
      </c>
      <c r="EZ14">
        <v>136</v>
      </c>
      <c r="FA14">
        <v>146</v>
      </c>
      <c r="FB14">
        <v>130</v>
      </c>
      <c r="FC14">
        <v>73</v>
      </c>
      <c r="FD14">
        <v>52</v>
      </c>
      <c r="FE14">
        <v>48</v>
      </c>
      <c r="FF14">
        <v>67</v>
      </c>
      <c r="FG14">
        <v>60</v>
      </c>
      <c r="FH14">
        <v>50</v>
      </c>
      <c r="FI14">
        <v>56</v>
      </c>
      <c r="FJ14">
        <v>45</v>
      </c>
      <c r="FK14">
        <v>52</v>
      </c>
      <c r="FL14">
        <v>63</v>
      </c>
      <c r="FM14">
        <v>61</v>
      </c>
      <c r="FN14">
        <v>69</v>
      </c>
      <c r="FO14">
        <v>87</v>
      </c>
      <c r="FP14">
        <v>83</v>
      </c>
      <c r="FQ14">
        <v>99</v>
      </c>
      <c r="FR14">
        <v>99</v>
      </c>
      <c r="FS14">
        <v>133</v>
      </c>
      <c r="FT14">
        <v>151</v>
      </c>
      <c r="FU14">
        <v>124</v>
      </c>
      <c r="FV14">
        <v>135</v>
      </c>
      <c r="FW14">
        <v>114</v>
      </c>
      <c r="FX14">
        <v>105</v>
      </c>
      <c r="FY14">
        <v>118</v>
      </c>
      <c r="FZ14">
        <v>123</v>
      </c>
      <c r="GA14">
        <v>117</v>
      </c>
      <c r="GB14">
        <v>126</v>
      </c>
      <c r="GC14">
        <v>126</v>
      </c>
      <c r="GD14">
        <v>112</v>
      </c>
      <c r="GE14">
        <v>116</v>
      </c>
      <c r="GF14">
        <v>111</v>
      </c>
      <c r="GG14">
        <v>117</v>
      </c>
      <c r="GH14">
        <v>120</v>
      </c>
      <c r="GI14">
        <v>103</v>
      </c>
      <c r="GJ14">
        <v>65</v>
      </c>
      <c r="GK14">
        <v>66</v>
      </c>
      <c r="GL14">
        <v>56</v>
      </c>
      <c r="GM14">
        <v>84</v>
      </c>
      <c r="GN14">
        <v>76</v>
      </c>
      <c r="GO14">
        <v>65</v>
      </c>
      <c r="GP14">
        <v>89</v>
      </c>
      <c r="GQ14">
        <v>54</v>
      </c>
      <c r="GR14">
        <v>73</v>
      </c>
      <c r="GS14">
        <v>84</v>
      </c>
      <c r="GT14">
        <v>46</v>
      </c>
      <c r="GU14">
        <v>44</v>
      </c>
      <c r="GV14">
        <v>53</v>
      </c>
      <c r="GW14">
        <v>69</v>
      </c>
      <c r="GX14">
        <v>82</v>
      </c>
      <c r="GY14">
        <v>83</v>
      </c>
      <c r="GZ14">
        <v>79</v>
      </c>
      <c r="HA14">
        <v>65</v>
      </c>
      <c r="HB14">
        <v>61</v>
      </c>
      <c r="HC14">
        <v>49</v>
      </c>
      <c r="HD14">
        <v>40</v>
      </c>
      <c r="HE14">
        <v>44</v>
      </c>
      <c r="HF14">
        <v>58</v>
      </c>
      <c r="HG14">
        <v>64</v>
      </c>
      <c r="HH14">
        <v>95</v>
      </c>
      <c r="HI14">
        <v>72</v>
      </c>
      <c r="HJ14">
        <v>52</v>
      </c>
      <c r="HK14">
        <v>97</v>
      </c>
      <c r="HL14">
        <v>101</v>
      </c>
      <c r="HM14">
        <v>81</v>
      </c>
      <c r="HN14">
        <v>38</v>
      </c>
      <c r="HO14">
        <v>91</v>
      </c>
      <c r="HP14">
        <v>90</v>
      </c>
      <c r="HQ14">
        <v>104</v>
      </c>
      <c r="HR14">
        <v>99</v>
      </c>
      <c r="HS14">
        <v>106</v>
      </c>
      <c r="HT14">
        <v>109</v>
      </c>
      <c r="HU14">
        <v>107</v>
      </c>
      <c r="HV14">
        <v>110</v>
      </c>
      <c r="HW14">
        <v>110</v>
      </c>
      <c r="HX14">
        <v>129</v>
      </c>
      <c r="HY14">
        <v>92</v>
      </c>
      <c r="HZ14">
        <v>104</v>
      </c>
      <c r="IA14">
        <v>106</v>
      </c>
      <c r="IB14">
        <v>93</v>
      </c>
      <c r="IC14">
        <v>106</v>
      </c>
      <c r="ID14">
        <v>124</v>
      </c>
      <c r="IE14">
        <v>103</v>
      </c>
      <c r="IF14">
        <v>98</v>
      </c>
      <c r="IG14">
        <v>99</v>
      </c>
      <c r="IH14">
        <v>88</v>
      </c>
      <c r="II14">
        <v>90</v>
      </c>
      <c r="IJ14">
        <v>79</v>
      </c>
      <c r="IK14">
        <v>86</v>
      </c>
      <c r="IL14">
        <v>86</v>
      </c>
      <c r="IM14">
        <v>102</v>
      </c>
      <c r="IN14">
        <v>87</v>
      </c>
      <c r="IO14">
        <v>98</v>
      </c>
      <c r="IP14">
        <v>93</v>
      </c>
      <c r="IQ14">
        <v>91</v>
      </c>
      <c r="IR14">
        <v>84</v>
      </c>
      <c r="IS14">
        <v>85</v>
      </c>
      <c r="IT14">
        <v>96</v>
      </c>
      <c r="IU14">
        <v>75</v>
      </c>
      <c r="IV14">
        <v>84</v>
      </c>
      <c r="IW14">
        <v>81</v>
      </c>
      <c r="IX14">
        <v>80</v>
      </c>
      <c r="IY14">
        <v>96</v>
      </c>
      <c r="IZ14">
        <v>90</v>
      </c>
      <c r="JA14">
        <v>82</v>
      </c>
      <c r="JB14">
        <v>76</v>
      </c>
      <c r="JC14">
        <v>89</v>
      </c>
      <c r="JD14">
        <v>76</v>
      </c>
      <c r="JE14">
        <v>83</v>
      </c>
      <c r="JF14">
        <v>81</v>
      </c>
      <c r="JG14">
        <v>80</v>
      </c>
      <c r="JH14">
        <v>79</v>
      </c>
      <c r="JI14">
        <v>82</v>
      </c>
      <c r="JJ14">
        <v>91</v>
      </c>
      <c r="JK14">
        <v>78</v>
      </c>
      <c r="JL14">
        <v>77</v>
      </c>
      <c r="JM14">
        <v>70</v>
      </c>
      <c r="JN14">
        <v>60</v>
      </c>
      <c r="JO14">
        <v>51</v>
      </c>
      <c r="JP14">
        <v>58</v>
      </c>
      <c r="JQ14">
        <v>50</v>
      </c>
      <c r="JR14">
        <v>61</v>
      </c>
      <c r="JS14">
        <v>56</v>
      </c>
      <c r="JT14">
        <v>45</v>
      </c>
      <c r="JU14">
        <v>65</v>
      </c>
      <c r="JV14">
        <v>60</v>
      </c>
      <c r="JW14">
        <v>60</v>
      </c>
      <c r="JX14">
        <v>54</v>
      </c>
      <c r="JY14">
        <v>59</v>
      </c>
      <c r="JZ14">
        <v>46</v>
      </c>
      <c r="KA14">
        <v>48</v>
      </c>
      <c r="KB14">
        <v>54</v>
      </c>
      <c r="KC14">
        <v>38</v>
      </c>
      <c r="KD14">
        <v>37</v>
      </c>
      <c r="KE14">
        <v>36</v>
      </c>
      <c r="KF14" t="s">
        <v>98</v>
      </c>
      <c r="KG14" t="s">
        <v>96</v>
      </c>
      <c r="KH14" t="s">
        <v>97</v>
      </c>
      <c r="KI14">
        <v>145.68100000000001</v>
      </c>
      <c r="KJ14">
        <v>2016</v>
      </c>
    </row>
    <row r="15" spans="1:296">
      <c r="A15">
        <v>137</v>
      </c>
      <c r="B15" t="s">
        <v>94</v>
      </c>
      <c r="C15" t="s">
        <v>78</v>
      </c>
      <c r="D15">
        <v>12</v>
      </c>
      <c r="E15">
        <v>9</v>
      </c>
      <c r="F15">
        <v>6</v>
      </c>
      <c r="G15">
        <v>10</v>
      </c>
      <c r="H15">
        <v>8</v>
      </c>
      <c r="I15">
        <v>9</v>
      </c>
      <c r="J15">
        <v>12</v>
      </c>
      <c r="K15">
        <v>7</v>
      </c>
      <c r="L15">
        <v>3</v>
      </c>
      <c r="M15">
        <v>15</v>
      </c>
      <c r="N15">
        <v>9</v>
      </c>
      <c r="O15">
        <v>8</v>
      </c>
      <c r="P15">
        <v>7</v>
      </c>
      <c r="Q15">
        <v>7</v>
      </c>
      <c r="R15">
        <v>11</v>
      </c>
      <c r="S15">
        <v>6</v>
      </c>
      <c r="T15">
        <v>4</v>
      </c>
      <c r="U15">
        <v>5</v>
      </c>
      <c r="V15">
        <v>5</v>
      </c>
      <c r="W15">
        <v>2</v>
      </c>
      <c r="X15">
        <v>5</v>
      </c>
      <c r="Y15">
        <v>2</v>
      </c>
      <c r="Z15">
        <v>8</v>
      </c>
      <c r="AA15">
        <v>6</v>
      </c>
      <c r="AB15">
        <v>5</v>
      </c>
      <c r="AC15">
        <v>4</v>
      </c>
      <c r="AD15">
        <v>3</v>
      </c>
      <c r="AE15">
        <v>7</v>
      </c>
      <c r="AF15">
        <v>4</v>
      </c>
      <c r="AG15">
        <v>1</v>
      </c>
      <c r="AH15">
        <v>4</v>
      </c>
      <c r="AI15">
        <v>10</v>
      </c>
      <c r="AJ15">
        <v>5</v>
      </c>
      <c r="AK15">
        <v>5</v>
      </c>
      <c r="AL15">
        <v>1</v>
      </c>
      <c r="AM15">
        <v>1</v>
      </c>
      <c r="AN15">
        <v>6</v>
      </c>
      <c r="AO15">
        <v>3</v>
      </c>
      <c r="AP15">
        <v>5</v>
      </c>
      <c r="AQ15">
        <v>2</v>
      </c>
      <c r="AR15">
        <v>8</v>
      </c>
      <c r="AS15">
        <v>2</v>
      </c>
      <c r="AT15">
        <v>7</v>
      </c>
      <c r="AU15">
        <v>2</v>
      </c>
      <c r="AV15">
        <v>7</v>
      </c>
      <c r="AW15">
        <v>9</v>
      </c>
      <c r="AX15">
        <v>4</v>
      </c>
      <c r="AY15">
        <v>11</v>
      </c>
      <c r="AZ15">
        <v>5</v>
      </c>
      <c r="BA15">
        <v>5</v>
      </c>
      <c r="BB15">
        <v>4</v>
      </c>
      <c r="BC15">
        <v>4</v>
      </c>
      <c r="BD15">
        <v>9</v>
      </c>
      <c r="BE15">
        <v>16</v>
      </c>
      <c r="BF15">
        <v>11</v>
      </c>
      <c r="BG15">
        <v>17</v>
      </c>
      <c r="BH15">
        <v>27</v>
      </c>
      <c r="BI15">
        <v>12</v>
      </c>
      <c r="BJ15">
        <v>23</v>
      </c>
      <c r="BK15">
        <v>15</v>
      </c>
      <c r="BL15">
        <v>12</v>
      </c>
      <c r="BM15">
        <v>14</v>
      </c>
      <c r="BN15">
        <v>24</v>
      </c>
      <c r="BO15">
        <v>26</v>
      </c>
      <c r="BP15">
        <v>32</v>
      </c>
      <c r="BQ15">
        <v>31</v>
      </c>
      <c r="BR15">
        <v>31</v>
      </c>
      <c r="BS15">
        <v>36</v>
      </c>
      <c r="BT15">
        <v>45</v>
      </c>
      <c r="BU15">
        <v>37</v>
      </c>
      <c r="BV15">
        <v>30</v>
      </c>
      <c r="BW15">
        <v>45</v>
      </c>
      <c r="BX15">
        <v>22</v>
      </c>
      <c r="BY15">
        <v>17</v>
      </c>
      <c r="BZ15">
        <v>16</v>
      </c>
      <c r="CA15">
        <v>22</v>
      </c>
      <c r="CB15">
        <v>26</v>
      </c>
      <c r="CC15">
        <v>26</v>
      </c>
      <c r="CD15">
        <v>21</v>
      </c>
      <c r="CE15">
        <v>29</v>
      </c>
      <c r="CF15">
        <v>31</v>
      </c>
      <c r="CG15">
        <v>36</v>
      </c>
      <c r="CH15">
        <v>26</v>
      </c>
      <c r="CI15">
        <v>43</v>
      </c>
      <c r="CJ15">
        <v>27</v>
      </c>
      <c r="CK15">
        <v>27</v>
      </c>
      <c r="CL15">
        <v>29</v>
      </c>
      <c r="CM15">
        <v>27</v>
      </c>
      <c r="CN15">
        <v>27</v>
      </c>
      <c r="CO15">
        <v>40</v>
      </c>
      <c r="CP15">
        <v>23</v>
      </c>
      <c r="CQ15">
        <v>21</v>
      </c>
      <c r="CR15">
        <v>34</v>
      </c>
      <c r="CS15">
        <v>27</v>
      </c>
      <c r="CT15">
        <v>34</v>
      </c>
      <c r="CU15">
        <v>27</v>
      </c>
      <c r="CV15">
        <v>32</v>
      </c>
      <c r="CW15">
        <v>28</v>
      </c>
      <c r="CX15">
        <v>18</v>
      </c>
      <c r="CY15">
        <v>30</v>
      </c>
      <c r="CZ15">
        <v>29</v>
      </c>
      <c r="DA15">
        <v>26</v>
      </c>
      <c r="DB15">
        <v>25</v>
      </c>
      <c r="DC15">
        <v>38</v>
      </c>
      <c r="DD15">
        <v>25</v>
      </c>
      <c r="DE15">
        <v>33</v>
      </c>
      <c r="DF15">
        <v>32</v>
      </c>
      <c r="DG15">
        <v>33</v>
      </c>
      <c r="DH15">
        <v>43</v>
      </c>
      <c r="DI15">
        <v>55</v>
      </c>
      <c r="DJ15">
        <v>39</v>
      </c>
      <c r="DK15">
        <v>50</v>
      </c>
      <c r="DL15">
        <v>52</v>
      </c>
      <c r="DM15">
        <v>35</v>
      </c>
      <c r="DN15">
        <v>45</v>
      </c>
      <c r="DO15">
        <v>48</v>
      </c>
      <c r="DP15">
        <v>44</v>
      </c>
      <c r="DQ15">
        <v>46</v>
      </c>
      <c r="DR15">
        <v>43</v>
      </c>
      <c r="DS15">
        <v>56</v>
      </c>
      <c r="DT15">
        <v>39</v>
      </c>
      <c r="DU15">
        <v>45</v>
      </c>
      <c r="DV15">
        <v>45</v>
      </c>
      <c r="DW15">
        <v>52</v>
      </c>
      <c r="DX15">
        <v>56</v>
      </c>
      <c r="DY15">
        <v>43</v>
      </c>
      <c r="DZ15">
        <v>57</v>
      </c>
      <c r="EA15">
        <v>46</v>
      </c>
      <c r="EB15">
        <v>31</v>
      </c>
      <c r="EC15">
        <v>51</v>
      </c>
      <c r="ED15">
        <v>57</v>
      </c>
      <c r="EE15">
        <v>53</v>
      </c>
      <c r="EF15">
        <v>58</v>
      </c>
      <c r="EG15">
        <v>59</v>
      </c>
      <c r="EH15">
        <v>61</v>
      </c>
      <c r="EI15">
        <v>63</v>
      </c>
      <c r="EJ15">
        <v>88</v>
      </c>
      <c r="EK15">
        <v>74</v>
      </c>
      <c r="EL15">
        <v>88</v>
      </c>
      <c r="EM15">
        <v>82</v>
      </c>
      <c r="EN15">
        <v>84</v>
      </c>
      <c r="EO15">
        <v>90</v>
      </c>
      <c r="EP15">
        <v>77</v>
      </c>
      <c r="EQ15">
        <v>101</v>
      </c>
      <c r="ER15">
        <v>82</v>
      </c>
      <c r="ES15">
        <v>6</v>
      </c>
      <c r="ET15">
        <v>80</v>
      </c>
      <c r="EU15">
        <v>81</v>
      </c>
      <c r="EV15">
        <v>97</v>
      </c>
      <c r="EW15">
        <v>75</v>
      </c>
      <c r="EX15">
        <v>78</v>
      </c>
      <c r="EY15">
        <v>84</v>
      </c>
      <c r="EZ15">
        <v>104</v>
      </c>
      <c r="FA15">
        <v>84</v>
      </c>
      <c r="FB15">
        <v>74</v>
      </c>
      <c r="FC15">
        <v>61</v>
      </c>
      <c r="FD15">
        <v>47</v>
      </c>
      <c r="FE15">
        <v>41</v>
      </c>
      <c r="FF15">
        <v>46</v>
      </c>
      <c r="FG15">
        <v>55</v>
      </c>
      <c r="FH15">
        <v>57</v>
      </c>
      <c r="FI15">
        <v>50</v>
      </c>
      <c r="FJ15">
        <v>61</v>
      </c>
      <c r="FK15">
        <v>60</v>
      </c>
      <c r="FL15">
        <v>63</v>
      </c>
      <c r="FM15">
        <v>74</v>
      </c>
      <c r="FN15">
        <v>71</v>
      </c>
      <c r="FO15">
        <v>77</v>
      </c>
      <c r="FP15">
        <v>68</v>
      </c>
      <c r="FQ15">
        <v>97</v>
      </c>
      <c r="FR15">
        <v>91</v>
      </c>
      <c r="FS15">
        <v>67</v>
      </c>
      <c r="FT15">
        <v>100</v>
      </c>
      <c r="FU15">
        <v>55</v>
      </c>
      <c r="FV15">
        <v>68</v>
      </c>
      <c r="FW15">
        <v>110</v>
      </c>
      <c r="FX15">
        <v>90</v>
      </c>
      <c r="FY15">
        <v>72</v>
      </c>
      <c r="FZ15">
        <v>94</v>
      </c>
      <c r="GA15">
        <v>96</v>
      </c>
      <c r="GB15">
        <v>103</v>
      </c>
      <c r="GC15">
        <v>104</v>
      </c>
      <c r="GD15">
        <v>77</v>
      </c>
      <c r="GE15">
        <v>89</v>
      </c>
      <c r="GF15">
        <v>90</v>
      </c>
      <c r="GG15">
        <v>86</v>
      </c>
      <c r="GH15">
        <v>81</v>
      </c>
      <c r="GI15">
        <v>71</v>
      </c>
      <c r="GJ15">
        <v>67</v>
      </c>
      <c r="GK15">
        <v>74</v>
      </c>
      <c r="GL15">
        <v>79</v>
      </c>
      <c r="GM15">
        <v>83</v>
      </c>
      <c r="GN15">
        <v>90</v>
      </c>
      <c r="GO15">
        <v>80</v>
      </c>
      <c r="GP15">
        <v>80</v>
      </c>
      <c r="GQ15">
        <v>76</v>
      </c>
      <c r="GR15">
        <v>63</v>
      </c>
      <c r="GS15">
        <v>47</v>
      </c>
      <c r="GT15">
        <v>57</v>
      </c>
      <c r="GU15">
        <v>59</v>
      </c>
      <c r="GV15">
        <v>57</v>
      </c>
      <c r="GW15">
        <v>76</v>
      </c>
      <c r="GX15">
        <v>64</v>
      </c>
      <c r="GY15">
        <v>82</v>
      </c>
      <c r="GZ15">
        <v>62</v>
      </c>
      <c r="HA15">
        <v>62</v>
      </c>
      <c r="HB15">
        <v>46</v>
      </c>
      <c r="HC15">
        <v>67</v>
      </c>
      <c r="HD15">
        <v>62</v>
      </c>
      <c r="HE15">
        <v>59</v>
      </c>
      <c r="HF15">
        <v>56</v>
      </c>
      <c r="HG15">
        <v>58</v>
      </c>
      <c r="HH15">
        <v>83</v>
      </c>
      <c r="HI15">
        <v>75</v>
      </c>
      <c r="HJ15">
        <v>67</v>
      </c>
      <c r="HK15">
        <v>61</v>
      </c>
      <c r="HL15">
        <v>61</v>
      </c>
      <c r="HM15">
        <v>66</v>
      </c>
      <c r="HN15">
        <v>58</v>
      </c>
      <c r="HO15">
        <v>83</v>
      </c>
      <c r="HP15">
        <v>83</v>
      </c>
      <c r="HQ15">
        <v>70</v>
      </c>
      <c r="HR15">
        <v>88</v>
      </c>
      <c r="HS15">
        <v>80</v>
      </c>
      <c r="HT15">
        <v>95</v>
      </c>
      <c r="HU15">
        <v>75</v>
      </c>
      <c r="HV15">
        <v>76</v>
      </c>
      <c r="HW15">
        <v>89</v>
      </c>
      <c r="HX15">
        <v>77</v>
      </c>
      <c r="HY15">
        <v>92</v>
      </c>
      <c r="HZ15">
        <v>64</v>
      </c>
      <c r="IA15">
        <v>54</v>
      </c>
      <c r="IB15">
        <v>60</v>
      </c>
      <c r="IC15">
        <v>57</v>
      </c>
      <c r="ID15">
        <v>63</v>
      </c>
      <c r="IE15">
        <v>53</v>
      </c>
      <c r="IF15">
        <v>52</v>
      </c>
      <c r="IG15">
        <v>49</v>
      </c>
      <c r="IH15">
        <v>41</v>
      </c>
      <c r="II15">
        <v>32</v>
      </c>
      <c r="IJ15">
        <v>36</v>
      </c>
      <c r="IK15">
        <v>41</v>
      </c>
      <c r="IL15">
        <v>44</v>
      </c>
      <c r="IM15">
        <v>37</v>
      </c>
      <c r="IN15">
        <v>42</v>
      </c>
      <c r="IO15">
        <v>45</v>
      </c>
      <c r="IP15">
        <v>43</v>
      </c>
      <c r="IQ15">
        <v>36</v>
      </c>
      <c r="IR15">
        <v>33</v>
      </c>
      <c r="IS15">
        <v>35</v>
      </c>
      <c r="IT15">
        <v>25</v>
      </c>
      <c r="IU15">
        <v>35</v>
      </c>
      <c r="IV15">
        <v>33</v>
      </c>
      <c r="IW15">
        <v>34</v>
      </c>
      <c r="IX15">
        <v>25</v>
      </c>
      <c r="IY15">
        <v>41</v>
      </c>
      <c r="IZ15">
        <v>46</v>
      </c>
      <c r="JA15">
        <v>28</v>
      </c>
      <c r="JB15">
        <v>34</v>
      </c>
      <c r="JC15">
        <v>32</v>
      </c>
      <c r="JD15">
        <v>23</v>
      </c>
      <c r="JE15">
        <v>33</v>
      </c>
      <c r="JF15">
        <v>31</v>
      </c>
      <c r="JG15">
        <v>31</v>
      </c>
      <c r="JH15">
        <v>33</v>
      </c>
      <c r="JI15">
        <v>30</v>
      </c>
      <c r="JJ15">
        <v>38</v>
      </c>
      <c r="JK15">
        <v>28</v>
      </c>
      <c r="JL15">
        <v>32</v>
      </c>
      <c r="JM15">
        <v>19</v>
      </c>
      <c r="JN15">
        <v>28</v>
      </c>
      <c r="JO15">
        <v>31</v>
      </c>
      <c r="JP15">
        <v>24</v>
      </c>
      <c r="JQ15">
        <v>26</v>
      </c>
      <c r="JR15">
        <v>23</v>
      </c>
      <c r="JS15">
        <v>17</v>
      </c>
      <c r="JT15">
        <v>23</v>
      </c>
      <c r="JU15">
        <v>11</v>
      </c>
      <c r="JV15">
        <v>20</v>
      </c>
      <c r="JW15">
        <v>22</v>
      </c>
      <c r="JX15">
        <v>26</v>
      </c>
      <c r="JY15">
        <v>20</v>
      </c>
      <c r="JZ15">
        <v>19</v>
      </c>
      <c r="KA15">
        <v>14</v>
      </c>
      <c r="KB15">
        <v>15</v>
      </c>
      <c r="KC15">
        <v>18</v>
      </c>
      <c r="KD15">
        <v>8</v>
      </c>
      <c r="KE15">
        <v>8</v>
      </c>
      <c r="KF15" t="s">
        <v>99</v>
      </c>
      <c r="KG15" t="s">
        <v>96</v>
      </c>
      <c r="KH15" t="s">
        <v>97</v>
      </c>
      <c r="KI15">
        <v>143.346</v>
      </c>
      <c r="KJ15">
        <v>2016</v>
      </c>
    </row>
    <row r="16" spans="1:296">
      <c r="A16">
        <v>137</v>
      </c>
      <c r="B16" t="s">
        <v>94</v>
      </c>
      <c r="C16" t="s">
        <v>79</v>
      </c>
      <c r="D16">
        <v>29</v>
      </c>
      <c r="E16">
        <v>21</v>
      </c>
      <c r="F16">
        <v>38</v>
      </c>
      <c r="G16">
        <v>27</v>
      </c>
      <c r="H16">
        <v>26</v>
      </c>
      <c r="I16">
        <v>26</v>
      </c>
      <c r="J16">
        <v>25</v>
      </c>
      <c r="K16">
        <v>24</v>
      </c>
      <c r="L16">
        <v>31</v>
      </c>
      <c r="M16">
        <v>23</v>
      </c>
      <c r="N16">
        <v>19</v>
      </c>
      <c r="O16">
        <v>24</v>
      </c>
      <c r="P16">
        <v>17</v>
      </c>
      <c r="Q16">
        <v>23</v>
      </c>
      <c r="R16">
        <v>29</v>
      </c>
      <c r="S16">
        <v>14</v>
      </c>
      <c r="T16">
        <v>23</v>
      </c>
      <c r="U16">
        <v>15</v>
      </c>
      <c r="V16">
        <v>16</v>
      </c>
      <c r="W16">
        <v>15</v>
      </c>
      <c r="X16">
        <v>10</v>
      </c>
      <c r="Y16">
        <v>12</v>
      </c>
      <c r="Z16">
        <v>17</v>
      </c>
      <c r="AA16">
        <v>14</v>
      </c>
      <c r="AB16">
        <v>16</v>
      </c>
      <c r="AC16">
        <v>18</v>
      </c>
      <c r="AD16">
        <v>16</v>
      </c>
      <c r="AE16">
        <v>15</v>
      </c>
      <c r="AF16">
        <v>15</v>
      </c>
      <c r="AG16">
        <v>12</v>
      </c>
      <c r="AH16">
        <v>9</v>
      </c>
      <c r="AI16">
        <v>18</v>
      </c>
      <c r="AJ16">
        <v>19</v>
      </c>
      <c r="AK16">
        <v>17</v>
      </c>
      <c r="AL16">
        <v>17</v>
      </c>
      <c r="AM16">
        <v>6</v>
      </c>
      <c r="AN16">
        <v>11</v>
      </c>
      <c r="AO16">
        <v>12</v>
      </c>
      <c r="AP16">
        <v>21</v>
      </c>
      <c r="AQ16">
        <v>15</v>
      </c>
      <c r="AR16">
        <v>14</v>
      </c>
      <c r="AS16">
        <v>5</v>
      </c>
      <c r="AT16">
        <v>19</v>
      </c>
      <c r="AU16">
        <v>14</v>
      </c>
      <c r="AV16">
        <v>13</v>
      </c>
      <c r="AW16">
        <v>16</v>
      </c>
      <c r="AX16">
        <v>21</v>
      </c>
      <c r="AY16">
        <v>14</v>
      </c>
      <c r="AZ16">
        <v>11</v>
      </c>
      <c r="BA16">
        <v>17</v>
      </c>
      <c r="BB16">
        <v>20</v>
      </c>
      <c r="BC16">
        <v>19</v>
      </c>
      <c r="BD16">
        <v>28</v>
      </c>
      <c r="BE16">
        <v>36</v>
      </c>
      <c r="BF16">
        <v>29</v>
      </c>
      <c r="BG16">
        <v>39</v>
      </c>
      <c r="BH16">
        <v>38</v>
      </c>
      <c r="BI16">
        <v>39</v>
      </c>
      <c r="BJ16">
        <v>41</v>
      </c>
      <c r="BK16">
        <v>23</v>
      </c>
      <c r="BL16">
        <v>32</v>
      </c>
      <c r="BM16">
        <v>41</v>
      </c>
      <c r="BN16">
        <v>40</v>
      </c>
      <c r="BO16">
        <v>45</v>
      </c>
      <c r="BP16">
        <v>50</v>
      </c>
      <c r="BQ16">
        <v>54</v>
      </c>
      <c r="BR16">
        <v>57</v>
      </c>
      <c r="BS16">
        <v>73</v>
      </c>
      <c r="BT16">
        <v>87</v>
      </c>
      <c r="BU16">
        <v>73</v>
      </c>
      <c r="BV16">
        <v>37</v>
      </c>
      <c r="BW16">
        <v>111</v>
      </c>
      <c r="BX16">
        <v>75</v>
      </c>
      <c r="BY16">
        <v>72</v>
      </c>
      <c r="BZ16">
        <v>102</v>
      </c>
      <c r="CA16">
        <v>97</v>
      </c>
      <c r="CB16">
        <v>115</v>
      </c>
      <c r="CC16">
        <v>112</v>
      </c>
      <c r="CD16">
        <v>120</v>
      </c>
      <c r="CE16">
        <v>122</v>
      </c>
      <c r="CF16">
        <v>136</v>
      </c>
      <c r="CG16">
        <v>130</v>
      </c>
      <c r="CH16">
        <v>118</v>
      </c>
      <c r="CI16">
        <v>116</v>
      </c>
      <c r="CJ16">
        <v>105</v>
      </c>
      <c r="CK16">
        <v>93</v>
      </c>
      <c r="CL16">
        <v>115</v>
      </c>
      <c r="CM16">
        <v>113</v>
      </c>
      <c r="CN16">
        <v>122</v>
      </c>
      <c r="CO16">
        <v>103</v>
      </c>
      <c r="CP16">
        <v>108</v>
      </c>
      <c r="CQ16">
        <v>109</v>
      </c>
      <c r="CR16">
        <v>112</v>
      </c>
      <c r="CS16">
        <v>118</v>
      </c>
      <c r="CT16">
        <v>129</v>
      </c>
      <c r="CU16">
        <v>97</v>
      </c>
      <c r="CV16">
        <v>100</v>
      </c>
      <c r="CW16">
        <v>99</v>
      </c>
      <c r="CX16">
        <v>82</v>
      </c>
      <c r="CY16">
        <v>104</v>
      </c>
      <c r="CZ16">
        <v>109</v>
      </c>
      <c r="DA16">
        <v>110</v>
      </c>
      <c r="DB16">
        <v>86</v>
      </c>
      <c r="DC16">
        <v>91</v>
      </c>
      <c r="DD16">
        <v>105</v>
      </c>
      <c r="DE16">
        <v>102</v>
      </c>
      <c r="DF16">
        <v>94</v>
      </c>
      <c r="DG16">
        <v>105</v>
      </c>
      <c r="DH16">
        <v>87</v>
      </c>
      <c r="DI16">
        <v>88</v>
      </c>
      <c r="DJ16">
        <v>91</v>
      </c>
      <c r="DK16">
        <v>101</v>
      </c>
      <c r="DL16">
        <v>97</v>
      </c>
      <c r="DM16">
        <v>85</v>
      </c>
      <c r="DN16">
        <v>86</v>
      </c>
      <c r="DO16">
        <v>97</v>
      </c>
      <c r="DP16">
        <v>110</v>
      </c>
      <c r="DQ16">
        <v>100</v>
      </c>
      <c r="DR16">
        <v>96</v>
      </c>
      <c r="DS16">
        <v>81</v>
      </c>
      <c r="DT16">
        <v>80</v>
      </c>
      <c r="DU16">
        <v>83</v>
      </c>
      <c r="DV16">
        <v>81</v>
      </c>
      <c r="DW16">
        <v>114</v>
      </c>
      <c r="DX16">
        <v>91</v>
      </c>
      <c r="DY16">
        <v>93</v>
      </c>
      <c r="DZ16">
        <v>82</v>
      </c>
      <c r="EA16">
        <v>102</v>
      </c>
      <c r="EB16">
        <v>96</v>
      </c>
      <c r="EC16">
        <v>103</v>
      </c>
      <c r="ED16">
        <v>93</v>
      </c>
      <c r="EE16">
        <v>104</v>
      </c>
      <c r="EF16">
        <v>94</v>
      </c>
      <c r="EG16">
        <v>88</v>
      </c>
      <c r="EH16">
        <v>99</v>
      </c>
      <c r="EI16">
        <v>94</v>
      </c>
      <c r="EJ16">
        <v>90</v>
      </c>
      <c r="EK16">
        <v>106</v>
      </c>
      <c r="EL16">
        <v>105</v>
      </c>
      <c r="EM16">
        <v>112</v>
      </c>
      <c r="EN16">
        <v>106</v>
      </c>
      <c r="EO16">
        <v>116</v>
      </c>
      <c r="EP16">
        <v>111</v>
      </c>
      <c r="EQ16">
        <v>113</v>
      </c>
      <c r="ER16">
        <v>101</v>
      </c>
      <c r="ES16">
        <v>37</v>
      </c>
      <c r="ET16">
        <v>93</v>
      </c>
      <c r="EU16">
        <v>100</v>
      </c>
      <c r="EV16">
        <v>116</v>
      </c>
      <c r="EW16">
        <v>125</v>
      </c>
      <c r="EX16">
        <v>106</v>
      </c>
      <c r="EY16">
        <v>111</v>
      </c>
      <c r="EZ16">
        <v>122</v>
      </c>
      <c r="FA16">
        <v>119</v>
      </c>
      <c r="FB16">
        <v>112</v>
      </c>
      <c r="FC16">
        <v>97</v>
      </c>
      <c r="FD16">
        <v>70</v>
      </c>
      <c r="FE16">
        <v>70</v>
      </c>
      <c r="FF16">
        <v>87</v>
      </c>
      <c r="FG16">
        <v>84</v>
      </c>
      <c r="FH16">
        <v>95</v>
      </c>
      <c r="FI16">
        <v>94</v>
      </c>
      <c r="FJ16">
        <v>103</v>
      </c>
      <c r="FK16">
        <v>92</v>
      </c>
      <c r="FL16">
        <v>91</v>
      </c>
      <c r="FM16">
        <v>105</v>
      </c>
      <c r="FN16">
        <v>107</v>
      </c>
      <c r="FO16">
        <v>109</v>
      </c>
      <c r="FP16">
        <v>119</v>
      </c>
      <c r="FQ16">
        <v>125</v>
      </c>
      <c r="FR16">
        <v>119</v>
      </c>
      <c r="FS16">
        <v>128</v>
      </c>
      <c r="FT16">
        <v>136</v>
      </c>
      <c r="FU16">
        <v>87</v>
      </c>
      <c r="FV16">
        <v>79</v>
      </c>
      <c r="FW16">
        <v>133</v>
      </c>
      <c r="FX16">
        <v>122</v>
      </c>
      <c r="FY16">
        <v>89</v>
      </c>
      <c r="FZ16">
        <v>108</v>
      </c>
      <c r="GA16">
        <v>128</v>
      </c>
      <c r="GB16">
        <v>124</v>
      </c>
      <c r="GC16">
        <v>115</v>
      </c>
      <c r="GD16">
        <v>99</v>
      </c>
      <c r="GE16">
        <v>103</v>
      </c>
      <c r="GF16">
        <v>93</v>
      </c>
      <c r="GG16">
        <v>90</v>
      </c>
      <c r="GH16">
        <v>77</v>
      </c>
      <c r="GI16">
        <v>47</v>
      </c>
      <c r="GJ16">
        <v>69</v>
      </c>
      <c r="GK16">
        <v>94</v>
      </c>
      <c r="GL16">
        <v>77</v>
      </c>
      <c r="GM16">
        <v>67</v>
      </c>
      <c r="GN16">
        <v>86</v>
      </c>
      <c r="GO16">
        <v>62</v>
      </c>
      <c r="GP16">
        <v>79</v>
      </c>
      <c r="GQ16">
        <v>79</v>
      </c>
      <c r="GR16">
        <v>40</v>
      </c>
      <c r="GS16">
        <v>44</v>
      </c>
      <c r="GT16">
        <v>63</v>
      </c>
      <c r="GU16">
        <v>67</v>
      </c>
      <c r="GV16">
        <v>66</v>
      </c>
      <c r="GW16">
        <v>64</v>
      </c>
      <c r="GX16">
        <v>53</v>
      </c>
      <c r="GY16">
        <v>72</v>
      </c>
      <c r="GZ16">
        <v>63</v>
      </c>
      <c r="HA16">
        <v>47</v>
      </c>
      <c r="HB16">
        <v>43</v>
      </c>
      <c r="HC16">
        <v>47</v>
      </c>
      <c r="HD16">
        <v>44</v>
      </c>
      <c r="HE16">
        <v>64</v>
      </c>
      <c r="HF16">
        <v>55</v>
      </c>
      <c r="HG16">
        <v>47</v>
      </c>
      <c r="HH16">
        <v>77</v>
      </c>
      <c r="HI16">
        <v>66</v>
      </c>
      <c r="HJ16">
        <v>81</v>
      </c>
      <c r="HK16">
        <v>35</v>
      </c>
      <c r="HL16">
        <v>55</v>
      </c>
      <c r="HM16">
        <v>73</v>
      </c>
      <c r="HN16">
        <v>63</v>
      </c>
      <c r="HO16">
        <v>88</v>
      </c>
      <c r="HP16">
        <v>93</v>
      </c>
      <c r="HQ16">
        <v>77</v>
      </c>
      <c r="HR16">
        <v>102</v>
      </c>
      <c r="HS16">
        <v>98</v>
      </c>
      <c r="HT16">
        <v>91</v>
      </c>
      <c r="HU16">
        <v>98</v>
      </c>
      <c r="HV16">
        <v>101</v>
      </c>
      <c r="HW16">
        <v>112</v>
      </c>
      <c r="HX16">
        <v>106</v>
      </c>
      <c r="HY16">
        <v>115</v>
      </c>
      <c r="HZ16">
        <v>101</v>
      </c>
      <c r="IA16">
        <v>97</v>
      </c>
      <c r="IB16">
        <v>111</v>
      </c>
      <c r="IC16">
        <v>98</v>
      </c>
      <c r="ID16">
        <v>104</v>
      </c>
      <c r="IE16">
        <v>93</v>
      </c>
      <c r="IF16">
        <v>95</v>
      </c>
      <c r="IG16">
        <v>99</v>
      </c>
      <c r="IH16">
        <v>81</v>
      </c>
      <c r="II16">
        <v>67</v>
      </c>
      <c r="IJ16">
        <v>79</v>
      </c>
      <c r="IK16">
        <v>77</v>
      </c>
      <c r="IL16">
        <v>77</v>
      </c>
      <c r="IM16">
        <v>82</v>
      </c>
      <c r="IN16">
        <v>84</v>
      </c>
      <c r="IO16">
        <v>79</v>
      </c>
      <c r="IP16">
        <v>79</v>
      </c>
      <c r="IQ16">
        <v>85</v>
      </c>
      <c r="IR16">
        <v>68</v>
      </c>
      <c r="IS16">
        <v>77</v>
      </c>
      <c r="IT16">
        <v>80</v>
      </c>
      <c r="IU16">
        <v>75</v>
      </c>
      <c r="IV16">
        <v>62</v>
      </c>
      <c r="IW16">
        <v>60</v>
      </c>
      <c r="IX16">
        <v>81</v>
      </c>
      <c r="IY16">
        <v>76</v>
      </c>
      <c r="IZ16">
        <v>67</v>
      </c>
      <c r="JA16">
        <v>76</v>
      </c>
      <c r="JB16">
        <v>63</v>
      </c>
      <c r="JC16">
        <v>62</v>
      </c>
      <c r="JD16">
        <v>60</v>
      </c>
      <c r="JE16">
        <v>54</v>
      </c>
      <c r="JF16">
        <v>61</v>
      </c>
      <c r="JG16">
        <v>58</v>
      </c>
      <c r="JH16">
        <v>66</v>
      </c>
      <c r="JI16">
        <v>65</v>
      </c>
      <c r="JJ16">
        <v>69</v>
      </c>
      <c r="JK16">
        <v>66</v>
      </c>
      <c r="JL16">
        <v>56</v>
      </c>
      <c r="JM16">
        <v>47</v>
      </c>
      <c r="JN16">
        <v>53</v>
      </c>
      <c r="JO16">
        <v>45</v>
      </c>
      <c r="JP16">
        <v>50</v>
      </c>
      <c r="JQ16">
        <v>45</v>
      </c>
      <c r="JR16">
        <v>45</v>
      </c>
      <c r="JS16">
        <v>48</v>
      </c>
      <c r="JT16">
        <v>40</v>
      </c>
      <c r="JU16">
        <v>41</v>
      </c>
      <c r="JV16">
        <v>53</v>
      </c>
      <c r="JW16">
        <v>47</v>
      </c>
      <c r="JX16">
        <v>37</v>
      </c>
      <c r="JY16">
        <v>49</v>
      </c>
      <c r="JZ16">
        <v>36</v>
      </c>
      <c r="KA16">
        <v>34</v>
      </c>
      <c r="KB16">
        <v>34</v>
      </c>
      <c r="KC16">
        <v>28</v>
      </c>
      <c r="KD16">
        <v>32</v>
      </c>
      <c r="KE16">
        <v>30</v>
      </c>
      <c r="KF16" t="s">
        <v>99</v>
      </c>
      <c r="KG16" t="s">
        <v>96</v>
      </c>
      <c r="KH16" t="s">
        <v>97</v>
      </c>
      <c r="KI16">
        <v>143.346</v>
      </c>
      <c r="KJ16">
        <v>2016</v>
      </c>
    </row>
    <row r="17" spans="1:296">
      <c r="A17">
        <v>137</v>
      </c>
      <c r="B17" t="s">
        <v>94</v>
      </c>
      <c r="C17" t="s">
        <v>80</v>
      </c>
      <c r="D17">
        <v>27</v>
      </c>
      <c r="E17">
        <v>32</v>
      </c>
      <c r="F17">
        <v>34</v>
      </c>
      <c r="G17">
        <v>33</v>
      </c>
      <c r="H17">
        <v>26</v>
      </c>
      <c r="I17">
        <v>35</v>
      </c>
      <c r="J17">
        <v>31</v>
      </c>
      <c r="K17">
        <v>38</v>
      </c>
      <c r="L17">
        <v>25</v>
      </c>
      <c r="M17">
        <v>33</v>
      </c>
      <c r="N17">
        <v>23</v>
      </c>
      <c r="O17">
        <v>20</v>
      </c>
      <c r="P17">
        <v>21</v>
      </c>
      <c r="Q17">
        <v>27</v>
      </c>
      <c r="R17">
        <v>24</v>
      </c>
      <c r="S17">
        <v>23</v>
      </c>
      <c r="T17">
        <v>23</v>
      </c>
      <c r="U17">
        <v>25</v>
      </c>
      <c r="V17">
        <v>21</v>
      </c>
      <c r="W17">
        <v>23</v>
      </c>
      <c r="X17">
        <v>17</v>
      </c>
      <c r="Y17">
        <v>24</v>
      </c>
      <c r="Z17">
        <v>26</v>
      </c>
      <c r="AA17">
        <v>24</v>
      </c>
      <c r="AB17">
        <v>21</v>
      </c>
      <c r="AC17">
        <v>18</v>
      </c>
      <c r="AD17">
        <v>19</v>
      </c>
      <c r="AE17">
        <v>17</v>
      </c>
      <c r="AF17">
        <v>15</v>
      </c>
      <c r="AG17">
        <v>19</v>
      </c>
      <c r="AH17">
        <v>21</v>
      </c>
      <c r="AI17">
        <v>26</v>
      </c>
      <c r="AJ17">
        <v>25</v>
      </c>
      <c r="AK17">
        <v>31</v>
      </c>
      <c r="AL17">
        <v>18</v>
      </c>
      <c r="AM17">
        <v>23</v>
      </c>
      <c r="AN17">
        <v>23</v>
      </c>
      <c r="AO17">
        <v>21</v>
      </c>
      <c r="AP17">
        <v>19</v>
      </c>
      <c r="AQ17">
        <v>21</v>
      </c>
      <c r="AR17">
        <v>20</v>
      </c>
      <c r="AS17">
        <v>20</v>
      </c>
      <c r="AT17">
        <v>33</v>
      </c>
      <c r="AU17">
        <v>20</v>
      </c>
      <c r="AV17">
        <v>26</v>
      </c>
      <c r="AW17">
        <v>27</v>
      </c>
      <c r="AX17">
        <v>17</v>
      </c>
      <c r="AY17">
        <v>27</v>
      </c>
      <c r="AZ17">
        <v>17</v>
      </c>
      <c r="BA17">
        <v>22</v>
      </c>
      <c r="BB17">
        <v>25</v>
      </c>
      <c r="BC17">
        <v>24</v>
      </c>
      <c r="BD17">
        <v>29</v>
      </c>
      <c r="BE17">
        <v>34</v>
      </c>
      <c r="BF17">
        <v>31</v>
      </c>
      <c r="BG17">
        <v>41</v>
      </c>
      <c r="BH17">
        <v>43</v>
      </c>
      <c r="BI17">
        <v>51</v>
      </c>
      <c r="BJ17">
        <v>40</v>
      </c>
      <c r="BK17">
        <v>43</v>
      </c>
      <c r="BL17">
        <v>41</v>
      </c>
      <c r="BM17">
        <v>56</v>
      </c>
      <c r="BN17">
        <v>57</v>
      </c>
      <c r="BO17">
        <v>53</v>
      </c>
      <c r="BP17">
        <v>44</v>
      </c>
      <c r="BQ17">
        <v>63</v>
      </c>
      <c r="BR17">
        <v>53</v>
      </c>
      <c r="BS17">
        <v>61</v>
      </c>
      <c r="BT17">
        <v>77</v>
      </c>
      <c r="BU17">
        <v>66</v>
      </c>
      <c r="BV17">
        <v>51</v>
      </c>
      <c r="BW17">
        <v>97</v>
      </c>
      <c r="BX17">
        <v>72</v>
      </c>
      <c r="BY17">
        <v>86</v>
      </c>
      <c r="BZ17">
        <v>90</v>
      </c>
      <c r="CA17">
        <v>93</v>
      </c>
      <c r="CB17">
        <v>105</v>
      </c>
      <c r="CC17">
        <v>83</v>
      </c>
      <c r="CD17">
        <v>86</v>
      </c>
      <c r="CE17">
        <v>105</v>
      </c>
      <c r="CF17">
        <v>124</v>
      </c>
      <c r="CG17">
        <v>100</v>
      </c>
      <c r="CH17">
        <v>98</v>
      </c>
      <c r="CI17">
        <v>104</v>
      </c>
      <c r="CJ17">
        <v>88</v>
      </c>
      <c r="CK17">
        <v>96</v>
      </c>
      <c r="CL17">
        <v>96</v>
      </c>
      <c r="CM17">
        <v>99</v>
      </c>
      <c r="CN17">
        <v>107</v>
      </c>
      <c r="CO17">
        <v>93</v>
      </c>
      <c r="CP17">
        <v>105</v>
      </c>
      <c r="CQ17">
        <v>96</v>
      </c>
      <c r="CR17">
        <v>110</v>
      </c>
      <c r="CS17">
        <v>88</v>
      </c>
      <c r="CT17">
        <v>113</v>
      </c>
      <c r="CU17">
        <v>79</v>
      </c>
      <c r="CV17">
        <v>105</v>
      </c>
      <c r="CW17">
        <v>99</v>
      </c>
      <c r="CX17">
        <v>87</v>
      </c>
      <c r="CY17">
        <v>88</v>
      </c>
      <c r="CZ17">
        <v>96</v>
      </c>
      <c r="DA17">
        <v>90</v>
      </c>
      <c r="DB17">
        <v>77</v>
      </c>
      <c r="DC17">
        <v>95</v>
      </c>
      <c r="DD17">
        <v>94</v>
      </c>
      <c r="DE17">
        <v>108</v>
      </c>
      <c r="DF17">
        <v>84</v>
      </c>
      <c r="DG17">
        <v>84</v>
      </c>
      <c r="DH17">
        <v>95</v>
      </c>
      <c r="DI17">
        <v>87</v>
      </c>
      <c r="DJ17">
        <v>80</v>
      </c>
      <c r="DK17">
        <v>109</v>
      </c>
      <c r="DL17">
        <v>101</v>
      </c>
      <c r="DM17">
        <v>100</v>
      </c>
      <c r="DN17">
        <v>103</v>
      </c>
      <c r="DO17">
        <v>88</v>
      </c>
      <c r="DP17">
        <v>90</v>
      </c>
      <c r="DQ17">
        <v>97</v>
      </c>
      <c r="DR17">
        <v>102</v>
      </c>
      <c r="DS17">
        <v>89</v>
      </c>
      <c r="DT17">
        <v>82</v>
      </c>
      <c r="DU17">
        <v>88</v>
      </c>
      <c r="DV17">
        <v>95</v>
      </c>
      <c r="DW17">
        <v>108</v>
      </c>
      <c r="DX17">
        <v>99</v>
      </c>
      <c r="DY17">
        <v>91</v>
      </c>
      <c r="DZ17">
        <v>93</v>
      </c>
      <c r="EA17">
        <v>94</v>
      </c>
      <c r="EB17">
        <v>94</v>
      </c>
      <c r="EC17">
        <v>91</v>
      </c>
      <c r="ED17">
        <v>104</v>
      </c>
      <c r="EE17">
        <v>101</v>
      </c>
      <c r="EF17">
        <v>90</v>
      </c>
      <c r="EG17">
        <v>82</v>
      </c>
      <c r="EH17">
        <v>100</v>
      </c>
      <c r="EI17">
        <v>96</v>
      </c>
      <c r="EJ17">
        <v>97</v>
      </c>
      <c r="EK17">
        <v>84</v>
      </c>
      <c r="EL17">
        <v>101</v>
      </c>
      <c r="EM17">
        <v>113</v>
      </c>
      <c r="EN17">
        <v>95</v>
      </c>
      <c r="EO17">
        <v>105</v>
      </c>
      <c r="EP17">
        <v>87</v>
      </c>
      <c r="EQ17">
        <v>109</v>
      </c>
      <c r="ER17">
        <v>101</v>
      </c>
      <c r="ES17">
        <v>40</v>
      </c>
      <c r="ET17">
        <v>93</v>
      </c>
      <c r="EU17">
        <v>100</v>
      </c>
      <c r="EV17">
        <v>95</v>
      </c>
      <c r="EW17">
        <v>99</v>
      </c>
      <c r="EX17">
        <v>95</v>
      </c>
      <c r="EY17">
        <v>93</v>
      </c>
      <c r="EZ17">
        <v>120</v>
      </c>
      <c r="FA17">
        <v>110</v>
      </c>
      <c r="FB17">
        <v>108</v>
      </c>
      <c r="FC17">
        <v>83</v>
      </c>
      <c r="FD17">
        <v>80</v>
      </c>
      <c r="FE17">
        <v>71</v>
      </c>
      <c r="FF17">
        <v>80</v>
      </c>
      <c r="FG17">
        <v>87</v>
      </c>
      <c r="FH17">
        <v>86</v>
      </c>
      <c r="FI17">
        <v>86</v>
      </c>
      <c r="FJ17">
        <v>89</v>
      </c>
      <c r="FK17">
        <v>87</v>
      </c>
      <c r="FL17">
        <v>95</v>
      </c>
      <c r="FM17">
        <v>93</v>
      </c>
      <c r="FN17">
        <v>105</v>
      </c>
      <c r="FO17">
        <v>97</v>
      </c>
      <c r="FP17">
        <v>110</v>
      </c>
      <c r="FQ17">
        <v>120</v>
      </c>
      <c r="FR17">
        <v>113</v>
      </c>
      <c r="FS17">
        <v>123</v>
      </c>
      <c r="FT17">
        <v>130</v>
      </c>
      <c r="FU17">
        <v>97</v>
      </c>
      <c r="FV17">
        <v>74</v>
      </c>
      <c r="FW17">
        <v>115</v>
      </c>
      <c r="FX17">
        <v>114</v>
      </c>
      <c r="FY17">
        <v>97</v>
      </c>
      <c r="FZ17">
        <v>106</v>
      </c>
      <c r="GA17">
        <v>126</v>
      </c>
      <c r="GB17">
        <v>121</v>
      </c>
      <c r="GC17">
        <v>123</v>
      </c>
      <c r="GD17">
        <v>114</v>
      </c>
      <c r="GE17">
        <v>109</v>
      </c>
      <c r="GF17">
        <v>99</v>
      </c>
      <c r="GG17">
        <v>82</v>
      </c>
      <c r="GH17">
        <v>90</v>
      </c>
      <c r="GI17">
        <v>52</v>
      </c>
      <c r="GJ17">
        <v>66</v>
      </c>
      <c r="GK17">
        <v>91</v>
      </c>
      <c r="GL17">
        <v>85</v>
      </c>
      <c r="GM17">
        <v>61</v>
      </c>
      <c r="GN17">
        <v>87</v>
      </c>
      <c r="GO17">
        <v>64</v>
      </c>
      <c r="GP17">
        <v>76</v>
      </c>
      <c r="GQ17">
        <v>80</v>
      </c>
      <c r="GR17">
        <v>39</v>
      </c>
      <c r="GS17">
        <v>49</v>
      </c>
      <c r="GT17">
        <v>56</v>
      </c>
      <c r="GU17">
        <v>64</v>
      </c>
      <c r="GV17">
        <v>70</v>
      </c>
      <c r="GW17">
        <v>71</v>
      </c>
      <c r="GX17">
        <v>57</v>
      </c>
      <c r="GY17">
        <v>72</v>
      </c>
      <c r="GZ17">
        <v>63</v>
      </c>
      <c r="HA17">
        <v>52</v>
      </c>
      <c r="HB17">
        <v>41</v>
      </c>
      <c r="HC17">
        <v>50</v>
      </c>
      <c r="HD17">
        <v>58</v>
      </c>
      <c r="HE17">
        <v>56</v>
      </c>
      <c r="HF17">
        <v>54</v>
      </c>
      <c r="HG17">
        <v>46</v>
      </c>
      <c r="HH17">
        <v>60</v>
      </c>
      <c r="HI17">
        <v>61</v>
      </c>
      <c r="HJ17">
        <v>85</v>
      </c>
      <c r="HK17">
        <v>36</v>
      </c>
      <c r="HL17">
        <v>45</v>
      </c>
      <c r="HM17">
        <v>78</v>
      </c>
      <c r="HN17">
        <v>64</v>
      </c>
      <c r="HO17">
        <v>83</v>
      </c>
      <c r="HP17">
        <v>85</v>
      </c>
      <c r="HQ17">
        <v>76</v>
      </c>
      <c r="HR17">
        <v>96</v>
      </c>
      <c r="HS17">
        <v>89</v>
      </c>
      <c r="HT17">
        <v>83</v>
      </c>
      <c r="HU17">
        <v>96</v>
      </c>
      <c r="HV17">
        <v>102</v>
      </c>
      <c r="HW17">
        <v>110</v>
      </c>
      <c r="HX17">
        <v>100</v>
      </c>
      <c r="HY17">
        <v>105</v>
      </c>
      <c r="HZ17">
        <v>83</v>
      </c>
      <c r="IA17">
        <v>96</v>
      </c>
      <c r="IB17">
        <v>103</v>
      </c>
      <c r="IC17">
        <v>92</v>
      </c>
      <c r="ID17">
        <v>94</v>
      </c>
      <c r="IE17">
        <v>78</v>
      </c>
      <c r="IF17">
        <v>90</v>
      </c>
      <c r="IG17">
        <v>76</v>
      </c>
      <c r="IH17">
        <v>76</v>
      </c>
      <c r="II17">
        <v>73</v>
      </c>
      <c r="IJ17">
        <v>73</v>
      </c>
      <c r="IK17">
        <v>88</v>
      </c>
      <c r="IL17">
        <v>82</v>
      </c>
      <c r="IM17">
        <v>87</v>
      </c>
      <c r="IN17">
        <v>90</v>
      </c>
      <c r="IO17">
        <v>65</v>
      </c>
      <c r="IP17">
        <v>74</v>
      </c>
      <c r="IQ17">
        <v>67</v>
      </c>
      <c r="IR17">
        <v>68</v>
      </c>
      <c r="IS17">
        <v>74</v>
      </c>
      <c r="IT17">
        <v>80</v>
      </c>
      <c r="IU17">
        <v>68</v>
      </c>
      <c r="IV17">
        <v>64</v>
      </c>
      <c r="IW17">
        <v>82</v>
      </c>
      <c r="IX17">
        <v>75</v>
      </c>
      <c r="IY17">
        <v>79</v>
      </c>
      <c r="IZ17">
        <v>66</v>
      </c>
      <c r="JA17">
        <v>74</v>
      </c>
      <c r="JB17">
        <v>63</v>
      </c>
      <c r="JC17">
        <v>60</v>
      </c>
      <c r="JD17">
        <v>66</v>
      </c>
      <c r="JE17">
        <v>77</v>
      </c>
      <c r="JF17">
        <v>71</v>
      </c>
      <c r="JG17">
        <v>57</v>
      </c>
      <c r="JH17">
        <v>68</v>
      </c>
      <c r="JI17">
        <v>56</v>
      </c>
      <c r="JJ17">
        <v>69</v>
      </c>
      <c r="JK17">
        <v>67</v>
      </c>
      <c r="JL17">
        <v>58</v>
      </c>
      <c r="JM17">
        <v>58</v>
      </c>
      <c r="JN17">
        <v>54</v>
      </c>
      <c r="JO17">
        <v>49</v>
      </c>
      <c r="JP17">
        <v>50</v>
      </c>
      <c r="JQ17">
        <v>55</v>
      </c>
      <c r="JR17">
        <v>44</v>
      </c>
      <c r="JS17">
        <v>47</v>
      </c>
      <c r="JT17">
        <v>54</v>
      </c>
      <c r="JU17">
        <v>47</v>
      </c>
      <c r="JV17">
        <v>50</v>
      </c>
      <c r="JW17">
        <v>56</v>
      </c>
      <c r="JX17">
        <v>53</v>
      </c>
      <c r="JY17">
        <v>56</v>
      </c>
      <c r="JZ17">
        <v>40</v>
      </c>
      <c r="KA17">
        <v>44</v>
      </c>
      <c r="KB17">
        <v>43</v>
      </c>
      <c r="KC17">
        <v>39</v>
      </c>
      <c r="KD17">
        <v>42</v>
      </c>
      <c r="KE17">
        <v>36</v>
      </c>
      <c r="KF17" t="s">
        <v>99</v>
      </c>
      <c r="KG17" t="s">
        <v>96</v>
      </c>
      <c r="KH17" t="s">
        <v>97</v>
      </c>
      <c r="KI17">
        <v>143.346</v>
      </c>
      <c r="KJ17">
        <v>2016</v>
      </c>
    </row>
    <row r="18" spans="1:296">
      <c r="A18">
        <v>137</v>
      </c>
      <c r="B18" t="s">
        <v>94</v>
      </c>
      <c r="C18" t="s">
        <v>81</v>
      </c>
      <c r="D18">
        <v>29</v>
      </c>
      <c r="E18">
        <v>27</v>
      </c>
      <c r="F18">
        <v>24</v>
      </c>
      <c r="G18">
        <v>28</v>
      </c>
      <c r="H18">
        <v>25</v>
      </c>
      <c r="I18">
        <v>24</v>
      </c>
      <c r="J18">
        <v>22</v>
      </c>
      <c r="K18">
        <v>29</v>
      </c>
      <c r="L18">
        <v>28</v>
      </c>
      <c r="M18">
        <v>28</v>
      </c>
      <c r="N18">
        <v>25</v>
      </c>
      <c r="O18">
        <v>21</v>
      </c>
      <c r="P18">
        <v>24</v>
      </c>
      <c r="Q18">
        <v>22</v>
      </c>
      <c r="R18">
        <v>25</v>
      </c>
      <c r="S18">
        <v>18</v>
      </c>
      <c r="T18">
        <v>30</v>
      </c>
      <c r="U18">
        <v>24</v>
      </c>
      <c r="V18">
        <v>18</v>
      </c>
      <c r="W18">
        <v>22</v>
      </c>
      <c r="X18">
        <v>18</v>
      </c>
      <c r="Y18">
        <v>20</v>
      </c>
      <c r="Z18">
        <v>22</v>
      </c>
      <c r="AA18">
        <v>19</v>
      </c>
      <c r="AB18">
        <v>22</v>
      </c>
      <c r="AC18">
        <v>23</v>
      </c>
      <c r="AD18">
        <v>23</v>
      </c>
      <c r="AE18">
        <v>24</v>
      </c>
      <c r="AF18">
        <v>23</v>
      </c>
      <c r="AG18">
        <v>18</v>
      </c>
      <c r="AH18">
        <v>15</v>
      </c>
      <c r="AI18">
        <v>21</v>
      </c>
      <c r="AJ18">
        <v>27</v>
      </c>
      <c r="AK18">
        <v>14</v>
      </c>
      <c r="AL18">
        <v>17</v>
      </c>
      <c r="AM18">
        <v>21</v>
      </c>
      <c r="AN18">
        <v>17</v>
      </c>
      <c r="AO18">
        <v>25</v>
      </c>
      <c r="AP18">
        <v>21</v>
      </c>
      <c r="AQ18">
        <v>23</v>
      </c>
      <c r="AR18">
        <v>12</v>
      </c>
      <c r="AS18">
        <v>17</v>
      </c>
      <c r="AT18">
        <v>22</v>
      </c>
      <c r="AU18">
        <v>16</v>
      </c>
      <c r="AV18">
        <v>30</v>
      </c>
      <c r="AW18">
        <v>21</v>
      </c>
      <c r="AX18">
        <v>21</v>
      </c>
      <c r="AY18">
        <v>22</v>
      </c>
      <c r="AZ18">
        <v>17</v>
      </c>
      <c r="BA18">
        <v>24</v>
      </c>
      <c r="BB18">
        <v>22</v>
      </c>
      <c r="BC18">
        <v>21</v>
      </c>
      <c r="BD18">
        <v>24</v>
      </c>
      <c r="BE18">
        <v>30</v>
      </c>
      <c r="BF18">
        <v>36</v>
      </c>
      <c r="BG18">
        <v>32</v>
      </c>
      <c r="BH18">
        <v>45</v>
      </c>
      <c r="BI18">
        <v>40</v>
      </c>
      <c r="BJ18">
        <v>35</v>
      </c>
      <c r="BK18">
        <v>32</v>
      </c>
      <c r="BL18">
        <v>27</v>
      </c>
      <c r="BM18">
        <v>35</v>
      </c>
      <c r="BN18">
        <v>25</v>
      </c>
      <c r="BO18">
        <v>35</v>
      </c>
      <c r="BP18">
        <v>44</v>
      </c>
      <c r="BQ18">
        <v>44</v>
      </c>
      <c r="BR18">
        <v>36</v>
      </c>
      <c r="BS18">
        <v>39</v>
      </c>
      <c r="BT18">
        <v>52</v>
      </c>
      <c r="BU18">
        <v>57</v>
      </c>
      <c r="BV18">
        <v>44</v>
      </c>
      <c r="BW18">
        <v>54</v>
      </c>
      <c r="BX18">
        <v>47</v>
      </c>
      <c r="BY18">
        <v>43</v>
      </c>
      <c r="BZ18">
        <v>61</v>
      </c>
      <c r="CA18">
        <v>65</v>
      </c>
      <c r="CB18">
        <v>62</v>
      </c>
      <c r="CC18">
        <v>60</v>
      </c>
      <c r="CD18">
        <v>51</v>
      </c>
      <c r="CE18">
        <v>57</v>
      </c>
      <c r="CF18">
        <v>66</v>
      </c>
      <c r="CG18">
        <v>53</v>
      </c>
      <c r="CH18">
        <v>70</v>
      </c>
      <c r="CI18">
        <v>75</v>
      </c>
      <c r="CJ18">
        <v>59</v>
      </c>
      <c r="CK18">
        <v>59</v>
      </c>
      <c r="CL18">
        <v>60</v>
      </c>
      <c r="CM18">
        <v>52</v>
      </c>
      <c r="CN18">
        <v>68</v>
      </c>
      <c r="CO18">
        <v>50</v>
      </c>
      <c r="CP18">
        <v>58</v>
      </c>
      <c r="CQ18">
        <v>58</v>
      </c>
      <c r="CR18">
        <v>62</v>
      </c>
      <c r="CS18">
        <v>58</v>
      </c>
      <c r="CT18">
        <v>55</v>
      </c>
      <c r="CU18">
        <v>51</v>
      </c>
      <c r="CV18">
        <v>56</v>
      </c>
      <c r="CW18">
        <v>53</v>
      </c>
      <c r="CX18">
        <v>55</v>
      </c>
      <c r="CY18">
        <v>52</v>
      </c>
      <c r="CZ18">
        <v>49</v>
      </c>
      <c r="DA18">
        <v>57</v>
      </c>
      <c r="DB18">
        <v>47</v>
      </c>
      <c r="DC18">
        <v>56</v>
      </c>
      <c r="DD18">
        <v>60</v>
      </c>
      <c r="DE18">
        <v>58</v>
      </c>
      <c r="DF18">
        <v>60</v>
      </c>
      <c r="DG18">
        <v>53</v>
      </c>
      <c r="DH18">
        <v>44</v>
      </c>
      <c r="DI18">
        <v>63</v>
      </c>
      <c r="DJ18">
        <v>57</v>
      </c>
      <c r="DK18">
        <v>54</v>
      </c>
      <c r="DL18">
        <v>56</v>
      </c>
      <c r="DM18">
        <v>56</v>
      </c>
      <c r="DN18">
        <v>61</v>
      </c>
      <c r="DO18">
        <v>61</v>
      </c>
      <c r="DP18">
        <v>67</v>
      </c>
      <c r="DQ18">
        <v>48</v>
      </c>
      <c r="DR18">
        <v>60</v>
      </c>
      <c r="DS18">
        <v>54</v>
      </c>
      <c r="DT18">
        <v>45</v>
      </c>
      <c r="DU18">
        <v>56</v>
      </c>
      <c r="DV18">
        <v>68</v>
      </c>
      <c r="DW18">
        <v>49</v>
      </c>
      <c r="DX18">
        <v>65</v>
      </c>
      <c r="DY18">
        <v>59</v>
      </c>
      <c r="DZ18">
        <v>46</v>
      </c>
      <c r="EA18">
        <v>55</v>
      </c>
      <c r="EB18">
        <v>54</v>
      </c>
      <c r="EC18">
        <v>50</v>
      </c>
      <c r="ED18">
        <v>62</v>
      </c>
      <c r="EE18">
        <v>44</v>
      </c>
      <c r="EF18">
        <v>57</v>
      </c>
      <c r="EG18">
        <v>62</v>
      </c>
      <c r="EH18">
        <v>62</v>
      </c>
      <c r="EI18">
        <v>64</v>
      </c>
      <c r="EJ18">
        <v>85</v>
      </c>
      <c r="EK18">
        <v>63</v>
      </c>
      <c r="EL18">
        <v>43</v>
      </c>
      <c r="EM18">
        <v>46</v>
      </c>
      <c r="EN18">
        <v>60</v>
      </c>
      <c r="EO18">
        <v>74</v>
      </c>
      <c r="EP18">
        <v>47</v>
      </c>
      <c r="EQ18">
        <v>76</v>
      </c>
      <c r="ER18">
        <v>65</v>
      </c>
      <c r="ES18">
        <v>66</v>
      </c>
      <c r="ET18">
        <v>52</v>
      </c>
      <c r="EU18">
        <v>76</v>
      </c>
      <c r="EV18">
        <v>63</v>
      </c>
      <c r="EW18">
        <v>52</v>
      </c>
      <c r="EX18">
        <v>45</v>
      </c>
      <c r="EY18">
        <v>57</v>
      </c>
      <c r="EZ18">
        <v>57</v>
      </c>
      <c r="FA18">
        <v>57</v>
      </c>
      <c r="FB18">
        <v>38</v>
      </c>
      <c r="FC18">
        <v>44</v>
      </c>
      <c r="FD18">
        <v>41</v>
      </c>
      <c r="FE18">
        <v>42</v>
      </c>
      <c r="FF18">
        <v>46</v>
      </c>
      <c r="FG18">
        <v>49</v>
      </c>
      <c r="FH18">
        <v>47</v>
      </c>
      <c r="FI18">
        <v>56</v>
      </c>
      <c r="FJ18">
        <v>53</v>
      </c>
      <c r="FK18">
        <v>51</v>
      </c>
      <c r="FL18">
        <v>53</v>
      </c>
      <c r="FM18">
        <v>40</v>
      </c>
      <c r="FN18">
        <v>50</v>
      </c>
      <c r="FO18">
        <v>50</v>
      </c>
      <c r="FP18">
        <v>45</v>
      </c>
      <c r="FQ18">
        <v>52</v>
      </c>
      <c r="FR18">
        <v>52</v>
      </c>
      <c r="FS18">
        <v>54</v>
      </c>
      <c r="FT18">
        <v>40</v>
      </c>
      <c r="FU18">
        <v>25</v>
      </c>
      <c r="FV18">
        <v>16</v>
      </c>
      <c r="FW18">
        <v>114</v>
      </c>
      <c r="FX18">
        <v>97</v>
      </c>
      <c r="FY18">
        <v>57</v>
      </c>
      <c r="FZ18">
        <v>68</v>
      </c>
      <c r="GA18">
        <v>105</v>
      </c>
      <c r="GB18">
        <v>105</v>
      </c>
      <c r="GC18">
        <v>89</v>
      </c>
      <c r="GD18">
        <v>86</v>
      </c>
      <c r="GE18">
        <v>106</v>
      </c>
      <c r="GF18">
        <v>84</v>
      </c>
      <c r="GG18">
        <v>56</v>
      </c>
      <c r="GH18">
        <v>60</v>
      </c>
      <c r="GI18">
        <v>22</v>
      </c>
      <c r="GJ18">
        <v>37</v>
      </c>
      <c r="GK18">
        <v>73</v>
      </c>
      <c r="GL18">
        <v>48</v>
      </c>
      <c r="GM18">
        <v>42</v>
      </c>
      <c r="GN18">
        <v>59</v>
      </c>
      <c r="GO18">
        <v>47</v>
      </c>
      <c r="GP18">
        <v>39</v>
      </c>
      <c r="GQ18">
        <v>65</v>
      </c>
      <c r="GR18">
        <v>21</v>
      </c>
      <c r="GS18">
        <v>19</v>
      </c>
      <c r="GT18">
        <v>43</v>
      </c>
      <c r="GU18">
        <v>51</v>
      </c>
      <c r="GV18">
        <v>50</v>
      </c>
      <c r="GW18">
        <v>64</v>
      </c>
      <c r="GX18">
        <v>35</v>
      </c>
      <c r="GY18">
        <v>44</v>
      </c>
      <c r="GZ18">
        <v>37</v>
      </c>
      <c r="HA18">
        <v>27</v>
      </c>
      <c r="HB18">
        <v>25</v>
      </c>
      <c r="HC18">
        <v>25</v>
      </c>
      <c r="HD18">
        <v>30</v>
      </c>
      <c r="HE18">
        <v>26</v>
      </c>
      <c r="HF18">
        <v>27</v>
      </c>
      <c r="HG18">
        <v>14</v>
      </c>
      <c r="HH18">
        <v>34</v>
      </c>
      <c r="HI18">
        <v>35</v>
      </c>
      <c r="HJ18">
        <v>40</v>
      </c>
      <c r="HK18">
        <v>20</v>
      </c>
      <c r="HL18">
        <v>33</v>
      </c>
      <c r="HM18">
        <v>61</v>
      </c>
      <c r="HN18">
        <v>46</v>
      </c>
      <c r="HO18">
        <v>68</v>
      </c>
      <c r="HP18">
        <v>90</v>
      </c>
      <c r="HQ18">
        <v>61</v>
      </c>
      <c r="HR18">
        <v>88</v>
      </c>
      <c r="HS18">
        <v>85</v>
      </c>
      <c r="HT18">
        <v>63</v>
      </c>
      <c r="HU18">
        <v>74</v>
      </c>
      <c r="HV18">
        <v>95</v>
      </c>
      <c r="HW18">
        <v>103</v>
      </c>
      <c r="HX18">
        <v>71</v>
      </c>
      <c r="HY18">
        <v>70</v>
      </c>
      <c r="HZ18">
        <v>58</v>
      </c>
      <c r="IA18">
        <v>60</v>
      </c>
      <c r="IB18">
        <v>53</v>
      </c>
      <c r="IC18">
        <v>53</v>
      </c>
      <c r="ID18">
        <v>56</v>
      </c>
      <c r="IE18">
        <v>57</v>
      </c>
      <c r="IF18">
        <v>55</v>
      </c>
      <c r="IG18">
        <v>52</v>
      </c>
      <c r="IH18">
        <v>51</v>
      </c>
      <c r="II18">
        <v>50</v>
      </c>
      <c r="IJ18">
        <v>54</v>
      </c>
      <c r="IK18">
        <v>45</v>
      </c>
      <c r="IL18">
        <v>41</v>
      </c>
      <c r="IM18">
        <v>57</v>
      </c>
      <c r="IN18">
        <v>53</v>
      </c>
      <c r="IO18">
        <v>56</v>
      </c>
      <c r="IP18">
        <v>44</v>
      </c>
      <c r="IQ18">
        <v>46</v>
      </c>
      <c r="IR18">
        <v>46</v>
      </c>
      <c r="IS18">
        <v>44</v>
      </c>
      <c r="IT18">
        <v>54</v>
      </c>
      <c r="IU18">
        <v>46</v>
      </c>
      <c r="IV18">
        <v>49</v>
      </c>
      <c r="IW18">
        <v>49</v>
      </c>
      <c r="IX18">
        <v>51</v>
      </c>
      <c r="IY18">
        <v>45</v>
      </c>
      <c r="IZ18">
        <v>66</v>
      </c>
      <c r="JA18">
        <v>59</v>
      </c>
      <c r="JB18">
        <v>55</v>
      </c>
      <c r="JC18">
        <v>42</v>
      </c>
      <c r="JD18">
        <v>52</v>
      </c>
      <c r="JE18">
        <v>37</v>
      </c>
      <c r="JF18">
        <v>38</v>
      </c>
      <c r="JG18">
        <v>47</v>
      </c>
      <c r="JH18">
        <v>32</v>
      </c>
      <c r="JI18">
        <v>44</v>
      </c>
      <c r="JJ18">
        <v>42</v>
      </c>
      <c r="JK18">
        <v>46</v>
      </c>
      <c r="JL18">
        <v>48</v>
      </c>
      <c r="JM18">
        <v>46</v>
      </c>
      <c r="JN18">
        <v>59</v>
      </c>
      <c r="JO18">
        <v>42</v>
      </c>
      <c r="JP18">
        <v>42</v>
      </c>
      <c r="JQ18">
        <v>43</v>
      </c>
      <c r="JR18">
        <v>42</v>
      </c>
      <c r="JS18">
        <v>43</v>
      </c>
      <c r="JT18">
        <v>30</v>
      </c>
      <c r="JU18">
        <v>33</v>
      </c>
      <c r="JV18">
        <v>37</v>
      </c>
      <c r="JW18">
        <v>24</v>
      </c>
      <c r="JX18">
        <v>38</v>
      </c>
      <c r="JY18">
        <v>31</v>
      </c>
      <c r="JZ18">
        <v>26</v>
      </c>
      <c r="KA18">
        <v>26</v>
      </c>
      <c r="KB18">
        <v>31</v>
      </c>
      <c r="KC18">
        <v>31</v>
      </c>
      <c r="KD18">
        <v>22</v>
      </c>
      <c r="KE18">
        <v>28</v>
      </c>
      <c r="KF18" t="s">
        <v>99</v>
      </c>
      <c r="KG18" t="s">
        <v>96</v>
      </c>
      <c r="KH18" t="s">
        <v>97</v>
      </c>
      <c r="KI18">
        <v>143.346</v>
      </c>
      <c r="KJ18">
        <v>2016</v>
      </c>
    </row>
    <row r="19" spans="1:296">
      <c r="A19">
        <v>139</v>
      </c>
      <c r="B19" t="s">
        <v>94</v>
      </c>
      <c r="C19" t="s">
        <v>70</v>
      </c>
      <c r="D19">
        <v>6</v>
      </c>
      <c r="E19">
        <v>5</v>
      </c>
      <c r="F19">
        <v>7</v>
      </c>
      <c r="G19">
        <v>8</v>
      </c>
      <c r="H19">
        <v>9</v>
      </c>
      <c r="I19">
        <v>9</v>
      </c>
      <c r="J19">
        <v>6</v>
      </c>
      <c r="K19">
        <v>6</v>
      </c>
      <c r="L19">
        <v>7</v>
      </c>
      <c r="M19">
        <v>8</v>
      </c>
      <c r="N19">
        <v>2</v>
      </c>
      <c r="O19">
        <v>4</v>
      </c>
      <c r="P19">
        <v>3</v>
      </c>
      <c r="Q19">
        <v>11</v>
      </c>
      <c r="R19">
        <v>4</v>
      </c>
      <c r="S19">
        <v>1</v>
      </c>
      <c r="T19">
        <v>3</v>
      </c>
      <c r="U19">
        <v>5</v>
      </c>
      <c r="V19">
        <v>0</v>
      </c>
      <c r="W19">
        <v>2</v>
      </c>
      <c r="X19">
        <v>2</v>
      </c>
      <c r="Y19">
        <v>3</v>
      </c>
      <c r="Z19">
        <v>1</v>
      </c>
      <c r="AA19">
        <v>2</v>
      </c>
      <c r="AB19">
        <v>5</v>
      </c>
      <c r="AC19">
        <v>9</v>
      </c>
      <c r="AD19">
        <v>7</v>
      </c>
      <c r="AE19">
        <v>6</v>
      </c>
      <c r="AF19">
        <v>1</v>
      </c>
      <c r="AG19">
        <v>2</v>
      </c>
      <c r="AH19">
        <v>3</v>
      </c>
      <c r="AI19">
        <v>1</v>
      </c>
      <c r="AJ19">
        <v>4</v>
      </c>
      <c r="AK19">
        <v>3</v>
      </c>
      <c r="AL19">
        <v>5</v>
      </c>
      <c r="AM19">
        <v>3</v>
      </c>
      <c r="AN19">
        <v>5</v>
      </c>
      <c r="AO19">
        <v>1</v>
      </c>
      <c r="AP19">
        <v>0</v>
      </c>
      <c r="AQ19">
        <v>4</v>
      </c>
      <c r="AR19">
        <v>5</v>
      </c>
      <c r="AS19">
        <v>5</v>
      </c>
      <c r="AT19">
        <v>2</v>
      </c>
      <c r="AU19">
        <v>8</v>
      </c>
      <c r="AV19">
        <v>1</v>
      </c>
      <c r="AW19">
        <v>3</v>
      </c>
      <c r="AX19">
        <v>2</v>
      </c>
      <c r="AY19">
        <v>3</v>
      </c>
      <c r="AZ19">
        <v>1</v>
      </c>
      <c r="BA19">
        <v>7</v>
      </c>
      <c r="BB19">
        <v>6</v>
      </c>
      <c r="BC19">
        <v>5</v>
      </c>
      <c r="BD19">
        <v>3</v>
      </c>
      <c r="BE19">
        <v>4</v>
      </c>
      <c r="BF19">
        <v>5</v>
      </c>
      <c r="BG19">
        <v>12</v>
      </c>
      <c r="BH19">
        <v>7</v>
      </c>
      <c r="BI19">
        <v>7</v>
      </c>
      <c r="BJ19">
        <v>13</v>
      </c>
      <c r="BK19">
        <v>7</v>
      </c>
      <c r="BL19">
        <v>8</v>
      </c>
      <c r="BM19">
        <v>9</v>
      </c>
      <c r="BN19">
        <v>9</v>
      </c>
      <c r="BO19">
        <v>8</v>
      </c>
      <c r="BP19">
        <v>15</v>
      </c>
      <c r="BQ19">
        <v>9</v>
      </c>
      <c r="BR19">
        <v>18</v>
      </c>
      <c r="BS19">
        <v>19</v>
      </c>
      <c r="BT19">
        <v>29</v>
      </c>
      <c r="BU19">
        <v>17</v>
      </c>
      <c r="BV19">
        <v>11</v>
      </c>
      <c r="BW19">
        <v>25</v>
      </c>
      <c r="BX19">
        <v>17</v>
      </c>
      <c r="BY19">
        <v>14</v>
      </c>
      <c r="BZ19">
        <v>33</v>
      </c>
      <c r="CA19">
        <v>25</v>
      </c>
      <c r="CB19">
        <v>21</v>
      </c>
      <c r="CC19">
        <v>28</v>
      </c>
      <c r="CD19">
        <v>30</v>
      </c>
      <c r="CE19">
        <v>22</v>
      </c>
      <c r="CF19">
        <v>35</v>
      </c>
      <c r="CG19">
        <v>38</v>
      </c>
      <c r="CH19">
        <v>37</v>
      </c>
      <c r="CI19">
        <v>35</v>
      </c>
      <c r="CJ19">
        <v>21</v>
      </c>
      <c r="CK19">
        <v>28</v>
      </c>
      <c r="CL19">
        <v>27</v>
      </c>
      <c r="CM19">
        <v>28</v>
      </c>
      <c r="CN19">
        <v>29</v>
      </c>
      <c r="CO19">
        <v>42</v>
      </c>
      <c r="CP19">
        <v>55</v>
      </c>
      <c r="CQ19">
        <v>46</v>
      </c>
      <c r="CR19">
        <v>44</v>
      </c>
      <c r="CS19">
        <v>57</v>
      </c>
      <c r="CT19">
        <v>25</v>
      </c>
      <c r="CU19">
        <v>36</v>
      </c>
      <c r="CV19">
        <v>31</v>
      </c>
      <c r="CW19">
        <v>31</v>
      </c>
      <c r="CX19">
        <v>25</v>
      </c>
      <c r="CY19">
        <v>21</v>
      </c>
      <c r="CZ19">
        <v>27</v>
      </c>
      <c r="DA19">
        <v>26</v>
      </c>
      <c r="DB19">
        <v>17</v>
      </c>
      <c r="DC19">
        <v>31</v>
      </c>
      <c r="DD19">
        <v>26</v>
      </c>
      <c r="DE19">
        <v>39</v>
      </c>
      <c r="DF19">
        <v>30</v>
      </c>
      <c r="DG19">
        <v>25</v>
      </c>
      <c r="DH19">
        <v>24</v>
      </c>
      <c r="DI19">
        <v>27</v>
      </c>
      <c r="DJ19">
        <v>38</v>
      </c>
      <c r="DK19">
        <v>35</v>
      </c>
      <c r="DL19">
        <v>18</v>
      </c>
      <c r="DM19">
        <v>33</v>
      </c>
      <c r="DN19">
        <v>28</v>
      </c>
      <c r="DO19">
        <v>37</v>
      </c>
      <c r="DP19">
        <v>27</v>
      </c>
      <c r="DQ19">
        <v>18</v>
      </c>
      <c r="DR19">
        <v>17</v>
      </c>
      <c r="DS19">
        <v>28</v>
      </c>
      <c r="DT19">
        <v>22</v>
      </c>
      <c r="DU19">
        <v>25</v>
      </c>
      <c r="DV19">
        <v>29</v>
      </c>
      <c r="DW19">
        <v>41</v>
      </c>
      <c r="DX19">
        <v>27</v>
      </c>
      <c r="DY19">
        <v>19</v>
      </c>
      <c r="DZ19">
        <v>32</v>
      </c>
      <c r="EA19">
        <v>50</v>
      </c>
      <c r="EB19">
        <v>41</v>
      </c>
      <c r="EC19">
        <v>41</v>
      </c>
      <c r="ED19">
        <v>29</v>
      </c>
      <c r="EE19">
        <v>27</v>
      </c>
      <c r="EF19">
        <v>43</v>
      </c>
      <c r="EG19">
        <v>40</v>
      </c>
      <c r="EH19">
        <v>36</v>
      </c>
      <c r="EI19">
        <v>40</v>
      </c>
      <c r="EJ19">
        <v>35</v>
      </c>
      <c r="EK19">
        <v>35</v>
      </c>
      <c r="EL19">
        <v>44</v>
      </c>
      <c r="EM19">
        <v>37</v>
      </c>
      <c r="EN19">
        <v>42</v>
      </c>
      <c r="EO19">
        <v>36</v>
      </c>
      <c r="EP19">
        <v>41</v>
      </c>
      <c r="EQ19">
        <v>43</v>
      </c>
      <c r="ER19">
        <v>37</v>
      </c>
      <c r="ES19">
        <v>41</v>
      </c>
      <c r="ET19">
        <v>49</v>
      </c>
      <c r="EU19">
        <v>36</v>
      </c>
      <c r="EV19">
        <v>39</v>
      </c>
      <c r="EW19">
        <v>37</v>
      </c>
      <c r="EX19">
        <v>39</v>
      </c>
      <c r="EY19">
        <v>37</v>
      </c>
      <c r="EZ19">
        <v>24</v>
      </c>
      <c r="FA19">
        <v>48</v>
      </c>
      <c r="FB19">
        <v>35</v>
      </c>
      <c r="FC19">
        <v>38</v>
      </c>
      <c r="FD19">
        <v>52</v>
      </c>
      <c r="FE19">
        <v>45</v>
      </c>
      <c r="FF19">
        <v>39</v>
      </c>
      <c r="FG19">
        <v>34</v>
      </c>
      <c r="FH19">
        <v>23</v>
      </c>
      <c r="FI19">
        <v>40</v>
      </c>
      <c r="FJ19">
        <v>31</v>
      </c>
      <c r="FK19">
        <v>46</v>
      </c>
      <c r="FL19">
        <v>33</v>
      </c>
      <c r="FM19">
        <v>32</v>
      </c>
      <c r="FN19">
        <v>35</v>
      </c>
      <c r="FO19">
        <v>31</v>
      </c>
      <c r="FP19">
        <v>48</v>
      </c>
      <c r="FQ19">
        <v>34</v>
      </c>
      <c r="FR19">
        <v>46</v>
      </c>
      <c r="FS19">
        <v>38</v>
      </c>
      <c r="FT19">
        <v>44</v>
      </c>
      <c r="FU19">
        <v>46</v>
      </c>
      <c r="FV19">
        <v>48</v>
      </c>
      <c r="FW19">
        <v>41</v>
      </c>
      <c r="FX19">
        <v>39</v>
      </c>
      <c r="FY19">
        <v>38</v>
      </c>
      <c r="FZ19">
        <v>33</v>
      </c>
      <c r="GA19">
        <v>22</v>
      </c>
      <c r="GB19">
        <v>35</v>
      </c>
      <c r="GC19">
        <v>42</v>
      </c>
      <c r="GD19">
        <v>38</v>
      </c>
      <c r="GE19">
        <v>39</v>
      </c>
      <c r="GF19">
        <v>44</v>
      </c>
      <c r="GG19">
        <v>42</v>
      </c>
      <c r="GH19">
        <v>46</v>
      </c>
      <c r="GI19">
        <v>45</v>
      </c>
      <c r="GJ19">
        <v>48</v>
      </c>
      <c r="GK19">
        <v>34</v>
      </c>
      <c r="GL19">
        <v>28</v>
      </c>
      <c r="GM19">
        <v>34</v>
      </c>
      <c r="GN19">
        <v>35</v>
      </c>
      <c r="GO19">
        <v>41</v>
      </c>
      <c r="GP19">
        <v>19</v>
      </c>
      <c r="GQ19">
        <v>32</v>
      </c>
      <c r="GR19">
        <v>24</v>
      </c>
      <c r="GS19">
        <v>27</v>
      </c>
      <c r="GT19">
        <v>34</v>
      </c>
      <c r="GU19">
        <v>44</v>
      </c>
      <c r="GV19">
        <v>36</v>
      </c>
      <c r="GW19">
        <v>36</v>
      </c>
      <c r="GX19">
        <v>25</v>
      </c>
      <c r="GY19">
        <v>33</v>
      </c>
      <c r="GZ19">
        <v>41</v>
      </c>
      <c r="HA19">
        <v>45</v>
      </c>
      <c r="HB19">
        <v>50</v>
      </c>
      <c r="HC19">
        <v>29</v>
      </c>
      <c r="HD19">
        <v>43</v>
      </c>
      <c r="HE19">
        <v>34</v>
      </c>
      <c r="HF19">
        <v>20</v>
      </c>
      <c r="HG19">
        <v>10</v>
      </c>
      <c r="HH19">
        <v>25</v>
      </c>
      <c r="HI19">
        <v>31</v>
      </c>
      <c r="HJ19">
        <v>25</v>
      </c>
      <c r="HK19">
        <v>19</v>
      </c>
      <c r="HL19">
        <v>29</v>
      </c>
      <c r="HM19">
        <v>23</v>
      </c>
      <c r="HN19">
        <v>28</v>
      </c>
      <c r="HO19">
        <v>35</v>
      </c>
      <c r="HP19">
        <v>24</v>
      </c>
      <c r="HQ19">
        <v>24</v>
      </c>
      <c r="HR19">
        <v>34</v>
      </c>
      <c r="HS19">
        <v>26</v>
      </c>
      <c r="HT19">
        <v>39</v>
      </c>
      <c r="HU19">
        <v>41</v>
      </c>
      <c r="HV19">
        <v>29</v>
      </c>
      <c r="HW19">
        <v>29</v>
      </c>
      <c r="HX19">
        <v>36</v>
      </c>
      <c r="HY19">
        <v>38</v>
      </c>
      <c r="HZ19">
        <v>33</v>
      </c>
      <c r="IA19">
        <v>35</v>
      </c>
      <c r="IB19">
        <v>29</v>
      </c>
      <c r="IC19">
        <v>32</v>
      </c>
      <c r="ID19">
        <v>31</v>
      </c>
      <c r="IE19">
        <v>41</v>
      </c>
      <c r="IF19">
        <v>30</v>
      </c>
      <c r="IG19">
        <v>27</v>
      </c>
      <c r="IH19">
        <v>30</v>
      </c>
      <c r="II19">
        <v>32</v>
      </c>
      <c r="IJ19">
        <v>30</v>
      </c>
      <c r="IK19">
        <v>25</v>
      </c>
      <c r="IL19">
        <v>22</v>
      </c>
      <c r="IM19">
        <v>34</v>
      </c>
      <c r="IN19">
        <v>26</v>
      </c>
      <c r="IO19">
        <v>29</v>
      </c>
      <c r="IP19">
        <v>30</v>
      </c>
      <c r="IQ19">
        <v>18</v>
      </c>
      <c r="IR19">
        <v>29</v>
      </c>
      <c r="IS19">
        <v>29</v>
      </c>
      <c r="IT19">
        <v>39</v>
      </c>
      <c r="IU19">
        <v>17</v>
      </c>
      <c r="IV19">
        <v>20</v>
      </c>
      <c r="IW19">
        <v>23</v>
      </c>
      <c r="IX19">
        <v>24</v>
      </c>
      <c r="IY19">
        <v>32</v>
      </c>
      <c r="IZ19">
        <v>11</v>
      </c>
      <c r="JA19">
        <v>16</v>
      </c>
      <c r="JB19">
        <v>19</v>
      </c>
      <c r="JC19">
        <v>24</v>
      </c>
      <c r="JD19">
        <v>14</v>
      </c>
      <c r="JE19">
        <v>17</v>
      </c>
      <c r="JF19">
        <v>12</v>
      </c>
      <c r="JG19">
        <v>15</v>
      </c>
      <c r="JH19">
        <v>21</v>
      </c>
      <c r="JI19">
        <v>16</v>
      </c>
      <c r="JJ19">
        <v>28</v>
      </c>
      <c r="JK19">
        <v>10</v>
      </c>
      <c r="JL19">
        <v>11</v>
      </c>
      <c r="JM19">
        <v>10</v>
      </c>
      <c r="JN19">
        <v>21</v>
      </c>
      <c r="JO19">
        <v>14</v>
      </c>
      <c r="JP19">
        <v>8</v>
      </c>
      <c r="JQ19">
        <v>14</v>
      </c>
      <c r="JR19">
        <v>10</v>
      </c>
      <c r="JS19">
        <v>10</v>
      </c>
      <c r="JT19">
        <v>8</v>
      </c>
      <c r="JU19">
        <v>7</v>
      </c>
      <c r="JV19">
        <v>8</v>
      </c>
      <c r="JW19">
        <v>16</v>
      </c>
      <c r="JX19">
        <v>8</v>
      </c>
      <c r="JY19">
        <v>8</v>
      </c>
      <c r="JZ19">
        <v>7</v>
      </c>
      <c r="KA19">
        <v>9</v>
      </c>
      <c r="KB19">
        <v>7</v>
      </c>
      <c r="KC19">
        <v>8</v>
      </c>
      <c r="KD19">
        <v>7</v>
      </c>
      <c r="KE19">
        <v>4</v>
      </c>
      <c r="KF19" t="s">
        <v>100</v>
      </c>
      <c r="KG19" t="s">
        <v>96</v>
      </c>
      <c r="KH19" t="s">
        <v>97</v>
      </c>
      <c r="KI19">
        <v>146.82300000000001</v>
      </c>
      <c r="KJ19">
        <v>2016</v>
      </c>
    </row>
    <row r="20" spans="1:296">
      <c r="A20">
        <v>139</v>
      </c>
      <c r="B20" t="s">
        <v>94</v>
      </c>
      <c r="C20" t="s">
        <v>78</v>
      </c>
      <c r="D20">
        <v>20</v>
      </c>
      <c r="E20">
        <v>15</v>
      </c>
      <c r="F20">
        <v>15</v>
      </c>
      <c r="G20">
        <v>12</v>
      </c>
      <c r="H20">
        <v>13</v>
      </c>
      <c r="I20">
        <v>15</v>
      </c>
      <c r="J20">
        <v>13</v>
      </c>
      <c r="K20">
        <v>14</v>
      </c>
      <c r="L20">
        <v>22</v>
      </c>
      <c r="M20">
        <v>18</v>
      </c>
      <c r="N20">
        <v>12</v>
      </c>
      <c r="O20">
        <v>9</v>
      </c>
      <c r="P20">
        <v>9</v>
      </c>
      <c r="Q20">
        <v>10</v>
      </c>
      <c r="R20">
        <v>12</v>
      </c>
      <c r="S20">
        <v>6</v>
      </c>
      <c r="T20">
        <v>8</v>
      </c>
      <c r="U20">
        <v>10</v>
      </c>
      <c r="V20">
        <v>12</v>
      </c>
      <c r="W20">
        <v>6</v>
      </c>
      <c r="X20">
        <v>8</v>
      </c>
      <c r="Y20">
        <v>9</v>
      </c>
      <c r="Z20">
        <v>9</v>
      </c>
      <c r="AA20">
        <v>4</v>
      </c>
      <c r="AB20">
        <v>9</v>
      </c>
      <c r="AC20">
        <v>6</v>
      </c>
      <c r="AD20">
        <v>10</v>
      </c>
      <c r="AE20">
        <v>7</v>
      </c>
      <c r="AF20">
        <v>2</v>
      </c>
      <c r="AG20">
        <v>4</v>
      </c>
      <c r="AH20">
        <v>6</v>
      </c>
      <c r="AI20">
        <v>11</v>
      </c>
      <c r="AJ20">
        <v>8</v>
      </c>
      <c r="AK20">
        <v>4</v>
      </c>
      <c r="AL20">
        <v>1</v>
      </c>
      <c r="AM20">
        <v>2</v>
      </c>
      <c r="AN20">
        <v>9</v>
      </c>
      <c r="AO20">
        <v>5</v>
      </c>
      <c r="AP20">
        <v>6</v>
      </c>
      <c r="AQ20">
        <v>6</v>
      </c>
      <c r="AR20">
        <v>4</v>
      </c>
      <c r="AS20">
        <v>9</v>
      </c>
      <c r="AT20">
        <v>4</v>
      </c>
      <c r="AU20">
        <v>12</v>
      </c>
      <c r="AV20">
        <v>11</v>
      </c>
      <c r="AW20">
        <v>10</v>
      </c>
      <c r="AX20">
        <v>14</v>
      </c>
      <c r="AY20">
        <v>16</v>
      </c>
      <c r="AZ20">
        <v>15</v>
      </c>
      <c r="BA20">
        <v>7</v>
      </c>
      <c r="BB20">
        <v>9</v>
      </c>
      <c r="BC20">
        <v>12</v>
      </c>
      <c r="BD20">
        <v>24</v>
      </c>
      <c r="BE20">
        <v>25</v>
      </c>
      <c r="BF20">
        <v>22</v>
      </c>
      <c r="BG20">
        <v>29</v>
      </c>
      <c r="BH20">
        <v>40</v>
      </c>
      <c r="BI20">
        <v>42</v>
      </c>
      <c r="BJ20">
        <v>38</v>
      </c>
      <c r="BK20">
        <v>29</v>
      </c>
      <c r="BL20">
        <v>31</v>
      </c>
      <c r="BM20">
        <v>43</v>
      </c>
      <c r="BN20">
        <v>46</v>
      </c>
      <c r="BO20">
        <v>51</v>
      </c>
      <c r="BP20">
        <v>59</v>
      </c>
      <c r="BQ20">
        <v>80</v>
      </c>
      <c r="BR20">
        <v>67</v>
      </c>
      <c r="BS20">
        <v>91</v>
      </c>
      <c r="BT20">
        <v>124</v>
      </c>
      <c r="BU20">
        <v>114</v>
      </c>
      <c r="BV20">
        <v>87</v>
      </c>
      <c r="BW20">
        <v>130</v>
      </c>
      <c r="BX20">
        <v>59</v>
      </c>
      <c r="BY20">
        <v>54</v>
      </c>
      <c r="BZ20">
        <v>45</v>
      </c>
      <c r="CA20">
        <v>67</v>
      </c>
      <c r="CB20">
        <v>74</v>
      </c>
      <c r="CC20">
        <v>55</v>
      </c>
      <c r="CD20">
        <v>80</v>
      </c>
      <c r="CE20">
        <v>88</v>
      </c>
      <c r="CF20">
        <v>111</v>
      </c>
      <c r="CG20">
        <v>81</v>
      </c>
      <c r="CH20">
        <v>108</v>
      </c>
      <c r="CI20">
        <v>104</v>
      </c>
      <c r="CJ20">
        <v>97</v>
      </c>
      <c r="CK20">
        <v>92</v>
      </c>
      <c r="CL20">
        <v>101</v>
      </c>
      <c r="CM20">
        <v>102</v>
      </c>
      <c r="CN20">
        <v>122</v>
      </c>
      <c r="CO20">
        <v>128</v>
      </c>
      <c r="CP20">
        <v>133</v>
      </c>
      <c r="CQ20">
        <v>124</v>
      </c>
      <c r="CR20">
        <v>115</v>
      </c>
      <c r="CS20">
        <v>125</v>
      </c>
      <c r="CT20">
        <v>139</v>
      </c>
      <c r="CU20">
        <v>114</v>
      </c>
      <c r="CV20">
        <v>101</v>
      </c>
      <c r="CW20">
        <v>89</v>
      </c>
      <c r="CX20">
        <v>102</v>
      </c>
      <c r="CY20">
        <v>107</v>
      </c>
      <c r="CZ20">
        <v>95</v>
      </c>
      <c r="DA20">
        <v>106</v>
      </c>
      <c r="DB20">
        <v>90</v>
      </c>
      <c r="DC20">
        <v>102</v>
      </c>
      <c r="DD20">
        <v>101</v>
      </c>
      <c r="DE20">
        <v>92</v>
      </c>
      <c r="DF20">
        <v>108</v>
      </c>
      <c r="DG20">
        <v>98</v>
      </c>
      <c r="DH20">
        <v>144</v>
      </c>
      <c r="DI20">
        <v>171</v>
      </c>
      <c r="DJ20">
        <v>162</v>
      </c>
      <c r="DK20">
        <v>181</v>
      </c>
      <c r="DL20">
        <v>176</v>
      </c>
      <c r="DM20">
        <v>149</v>
      </c>
      <c r="DN20">
        <v>148</v>
      </c>
      <c r="DO20">
        <v>155</v>
      </c>
      <c r="DP20">
        <v>184</v>
      </c>
      <c r="DQ20">
        <v>177</v>
      </c>
      <c r="DR20">
        <v>163</v>
      </c>
      <c r="DS20">
        <v>128</v>
      </c>
      <c r="DT20">
        <v>112</v>
      </c>
      <c r="DU20">
        <v>125</v>
      </c>
      <c r="DV20">
        <v>114</v>
      </c>
      <c r="DW20">
        <v>113</v>
      </c>
      <c r="DX20">
        <v>117</v>
      </c>
      <c r="DY20">
        <v>98</v>
      </c>
      <c r="DZ20">
        <v>98</v>
      </c>
      <c r="EA20">
        <v>122</v>
      </c>
      <c r="EB20">
        <v>112</v>
      </c>
      <c r="EC20">
        <v>156</v>
      </c>
      <c r="ED20">
        <v>169</v>
      </c>
      <c r="EE20">
        <v>152</v>
      </c>
      <c r="EF20">
        <v>122</v>
      </c>
      <c r="EG20">
        <v>108</v>
      </c>
      <c r="EH20">
        <v>118</v>
      </c>
      <c r="EI20">
        <v>110</v>
      </c>
      <c r="EJ20">
        <v>125</v>
      </c>
      <c r="EK20">
        <v>114</v>
      </c>
      <c r="EL20">
        <v>117</v>
      </c>
      <c r="EM20">
        <v>110</v>
      </c>
      <c r="EN20">
        <v>136</v>
      </c>
      <c r="EO20">
        <v>122</v>
      </c>
      <c r="EP20">
        <v>111</v>
      </c>
      <c r="EQ20">
        <v>104</v>
      </c>
      <c r="ER20">
        <v>105</v>
      </c>
      <c r="ES20">
        <v>132</v>
      </c>
      <c r="ET20">
        <v>120</v>
      </c>
      <c r="EU20">
        <v>141</v>
      </c>
      <c r="EV20">
        <v>139</v>
      </c>
      <c r="EW20">
        <v>136</v>
      </c>
      <c r="EX20">
        <v>126</v>
      </c>
      <c r="EY20">
        <v>147</v>
      </c>
      <c r="EZ20">
        <v>148</v>
      </c>
      <c r="FA20">
        <v>115</v>
      </c>
      <c r="FB20">
        <v>134</v>
      </c>
      <c r="FC20">
        <v>121</v>
      </c>
      <c r="FD20">
        <v>121</v>
      </c>
      <c r="FE20">
        <v>114</v>
      </c>
      <c r="FF20">
        <v>85</v>
      </c>
      <c r="FG20">
        <v>104</v>
      </c>
      <c r="FH20">
        <v>99</v>
      </c>
      <c r="FI20">
        <v>103</v>
      </c>
      <c r="FJ20">
        <v>95</v>
      </c>
      <c r="FK20">
        <v>91</v>
      </c>
      <c r="FL20">
        <v>85</v>
      </c>
      <c r="FM20">
        <v>97</v>
      </c>
      <c r="FN20">
        <v>106</v>
      </c>
      <c r="FO20">
        <v>104</v>
      </c>
      <c r="FP20">
        <v>107</v>
      </c>
      <c r="FQ20">
        <v>121</v>
      </c>
      <c r="FR20">
        <v>125</v>
      </c>
      <c r="FS20">
        <v>140</v>
      </c>
      <c r="FT20">
        <v>145</v>
      </c>
      <c r="FU20">
        <v>132</v>
      </c>
      <c r="FV20">
        <v>156</v>
      </c>
      <c r="FW20">
        <v>155</v>
      </c>
      <c r="FX20">
        <v>103</v>
      </c>
      <c r="FY20">
        <v>108</v>
      </c>
      <c r="FZ20">
        <v>124</v>
      </c>
      <c r="GA20">
        <v>113</v>
      </c>
      <c r="GB20">
        <v>110</v>
      </c>
      <c r="GC20">
        <v>115</v>
      </c>
      <c r="GD20">
        <v>111</v>
      </c>
      <c r="GE20">
        <v>115</v>
      </c>
      <c r="GF20">
        <v>100</v>
      </c>
      <c r="GG20">
        <v>113</v>
      </c>
      <c r="GH20">
        <v>107</v>
      </c>
      <c r="GI20">
        <v>95</v>
      </c>
      <c r="GJ20">
        <v>100</v>
      </c>
      <c r="GK20">
        <v>89</v>
      </c>
      <c r="GL20">
        <v>79</v>
      </c>
      <c r="GM20">
        <v>75</v>
      </c>
      <c r="GN20">
        <v>102</v>
      </c>
      <c r="GO20">
        <v>105</v>
      </c>
      <c r="GP20">
        <v>89</v>
      </c>
      <c r="GQ20">
        <v>95</v>
      </c>
      <c r="GR20">
        <v>92</v>
      </c>
      <c r="GS20">
        <v>87</v>
      </c>
      <c r="GT20">
        <v>88</v>
      </c>
      <c r="GU20">
        <v>67</v>
      </c>
      <c r="GV20">
        <v>62</v>
      </c>
      <c r="GW20">
        <v>74</v>
      </c>
      <c r="GX20">
        <v>85</v>
      </c>
      <c r="GY20">
        <v>78</v>
      </c>
      <c r="GZ20">
        <v>92</v>
      </c>
      <c r="HA20">
        <v>87</v>
      </c>
      <c r="HB20">
        <v>87</v>
      </c>
      <c r="HC20">
        <v>64</v>
      </c>
      <c r="HD20">
        <v>79</v>
      </c>
      <c r="HE20">
        <v>76</v>
      </c>
      <c r="HF20">
        <v>72</v>
      </c>
      <c r="HG20">
        <v>85</v>
      </c>
      <c r="HH20">
        <v>74</v>
      </c>
      <c r="HI20">
        <v>89</v>
      </c>
      <c r="HJ20">
        <v>76</v>
      </c>
      <c r="HK20">
        <v>89</v>
      </c>
      <c r="HL20">
        <v>90</v>
      </c>
      <c r="HM20">
        <v>79</v>
      </c>
      <c r="HN20">
        <v>83</v>
      </c>
      <c r="HO20">
        <v>72</v>
      </c>
      <c r="HP20">
        <v>97</v>
      </c>
      <c r="HQ20">
        <v>88</v>
      </c>
      <c r="HR20">
        <v>103</v>
      </c>
      <c r="HS20">
        <v>100</v>
      </c>
      <c r="HT20">
        <v>102</v>
      </c>
      <c r="HU20">
        <v>99</v>
      </c>
      <c r="HV20">
        <v>104</v>
      </c>
      <c r="HW20">
        <v>76</v>
      </c>
      <c r="HX20">
        <v>74</v>
      </c>
      <c r="HY20">
        <v>79</v>
      </c>
      <c r="HZ20">
        <v>83</v>
      </c>
      <c r="IA20">
        <v>94</v>
      </c>
      <c r="IB20">
        <v>93</v>
      </c>
      <c r="IC20">
        <v>99</v>
      </c>
      <c r="ID20">
        <v>89</v>
      </c>
      <c r="IE20">
        <v>84</v>
      </c>
      <c r="IF20">
        <v>85</v>
      </c>
      <c r="IG20">
        <v>78</v>
      </c>
      <c r="IH20">
        <v>62</v>
      </c>
      <c r="II20">
        <v>65</v>
      </c>
      <c r="IJ20">
        <v>65</v>
      </c>
      <c r="IK20">
        <v>63</v>
      </c>
      <c r="IL20">
        <v>73</v>
      </c>
      <c r="IM20">
        <v>78</v>
      </c>
      <c r="IN20">
        <v>86</v>
      </c>
      <c r="IO20">
        <v>62</v>
      </c>
      <c r="IP20">
        <v>69</v>
      </c>
      <c r="IQ20">
        <v>55</v>
      </c>
      <c r="IR20">
        <v>62</v>
      </c>
      <c r="IS20">
        <v>54</v>
      </c>
      <c r="IT20">
        <v>58</v>
      </c>
      <c r="IU20">
        <v>51</v>
      </c>
      <c r="IV20">
        <v>49</v>
      </c>
      <c r="IW20">
        <v>76</v>
      </c>
      <c r="IX20">
        <v>55</v>
      </c>
      <c r="IY20">
        <v>70</v>
      </c>
      <c r="IZ20">
        <v>74</v>
      </c>
      <c r="JA20">
        <v>60</v>
      </c>
      <c r="JB20">
        <v>61</v>
      </c>
      <c r="JC20">
        <v>51</v>
      </c>
      <c r="JD20">
        <v>53</v>
      </c>
      <c r="JE20">
        <v>57</v>
      </c>
      <c r="JF20">
        <v>61</v>
      </c>
      <c r="JG20">
        <v>60</v>
      </c>
      <c r="JH20">
        <v>44</v>
      </c>
      <c r="JI20">
        <v>56</v>
      </c>
      <c r="JJ20">
        <v>59</v>
      </c>
      <c r="JK20">
        <v>58</v>
      </c>
      <c r="JL20">
        <v>55</v>
      </c>
      <c r="JM20">
        <v>40</v>
      </c>
      <c r="JN20">
        <v>43</v>
      </c>
      <c r="JO20">
        <v>39</v>
      </c>
      <c r="JP20">
        <v>40</v>
      </c>
      <c r="JQ20">
        <v>42</v>
      </c>
      <c r="JR20">
        <v>29</v>
      </c>
      <c r="JS20">
        <v>28</v>
      </c>
      <c r="JT20">
        <v>42</v>
      </c>
      <c r="JU20">
        <v>29</v>
      </c>
      <c r="JV20">
        <v>38</v>
      </c>
      <c r="JW20">
        <v>30</v>
      </c>
      <c r="JX20">
        <v>34</v>
      </c>
      <c r="JY20">
        <v>31</v>
      </c>
      <c r="JZ20">
        <v>28</v>
      </c>
      <c r="KA20">
        <v>24</v>
      </c>
      <c r="KB20">
        <v>28</v>
      </c>
      <c r="KC20">
        <v>21</v>
      </c>
      <c r="KD20">
        <v>14</v>
      </c>
      <c r="KE20">
        <v>19</v>
      </c>
      <c r="KF20" t="s">
        <v>100</v>
      </c>
      <c r="KG20" t="s">
        <v>96</v>
      </c>
      <c r="KH20" t="s">
        <v>97</v>
      </c>
      <c r="KI20">
        <v>146.82300000000001</v>
      </c>
      <c r="KJ20">
        <v>2016</v>
      </c>
    </row>
    <row r="21" spans="1:296">
      <c r="A21">
        <v>139</v>
      </c>
      <c r="B21" t="s">
        <v>94</v>
      </c>
      <c r="C21" t="s">
        <v>79</v>
      </c>
      <c r="D21">
        <v>31</v>
      </c>
      <c r="E21">
        <v>23</v>
      </c>
      <c r="F21">
        <v>37</v>
      </c>
      <c r="G21">
        <v>28</v>
      </c>
      <c r="H21">
        <v>26</v>
      </c>
      <c r="I21">
        <v>28</v>
      </c>
      <c r="J21">
        <v>22</v>
      </c>
      <c r="K21">
        <v>18</v>
      </c>
      <c r="L21">
        <v>33</v>
      </c>
      <c r="M21">
        <v>28</v>
      </c>
      <c r="N21">
        <v>13</v>
      </c>
      <c r="O21">
        <v>13</v>
      </c>
      <c r="P21">
        <v>18</v>
      </c>
      <c r="Q21">
        <v>17</v>
      </c>
      <c r="R21">
        <v>21</v>
      </c>
      <c r="S21">
        <v>14</v>
      </c>
      <c r="T21">
        <v>23</v>
      </c>
      <c r="U21">
        <v>15</v>
      </c>
      <c r="V21">
        <v>18</v>
      </c>
      <c r="W21">
        <v>9</v>
      </c>
      <c r="X21">
        <v>15</v>
      </c>
      <c r="Y21">
        <v>18</v>
      </c>
      <c r="Z21">
        <v>12</v>
      </c>
      <c r="AA21">
        <v>14</v>
      </c>
      <c r="AB21">
        <v>17</v>
      </c>
      <c r="AC21">
        <v>18</v>
      </c>
      <c r="AD21">
        <v>17</v>
      </c>
      <c r="AE21">
        <v>9</v>
      </c>
      <c r="AF21">
        <v>9</v>
      </c>
      <c r="AG21">
        <v>7</v>
      </c>
      <c r="AH21">
        <v>11</v>
      </c>
      <c r="AI21">
        <v>13</v>
      </c>
      <c r="AJ21">
        <v>19</v>
      </c>
      <c r="AK21">
        <v>14</v>
      </c>
      <c r="AL21">
        <v>8</v>
      </c>
      <c r="AM21">
        <v>7</v>
      </c>
      <c r="AN21">
        <v>8</v>
      </c>
      <c r="AO21">
        <v>5</v>
      </c>
      <c r="AP21">
        <v>15</v>
      </c>
      <c r="AQ21">
        <v>11</v>
      </c>
      <c r="AR21">
        <v>7</v>
      </c>
      <c r="AS21">
        <v>16</v>
      </c>
      <c r="AT21">
        <v>17</v>
      </c>
      <c r="AU21">
        <v>13</v>
      </c>
      <c r="AV21">
        <v>13</v>
      </c>
      <c r="AW21">
        <v>18</v>
      </c>
      <c r="AX21">
        <v>11</v>
      </c>
      <c r="AY21">
        <v>17</v>
      </c>
      <c r="AZ21">
        <v>17</v>
      </c>
      <c r="BA21">
        <v>15</v>
      </c>
      <c r="BB21">
        <v>24</v>
      </c>
      <c r="BC21">
        <v>19</v>
      </c>
      <c r="BD21">
        <v>21</v>
      </c>
      <c r="BE21">
        <v>25</v>
      </c>
      <c r="BF21">
        <v>34</v>
      </c>
      <c r="BG21">
        <v>35</v>
      </c>
      <c r="BH21">
        <v>42</v>
      </c>
      <c r="BI21">
        <v>38</v>
      </c>
      <c r="BJ21">
        <v>37</v>
      </c>
      <c r="BK21">
        <v>29</v>
      </c>
      <c r="BL21">
        <v>23</v>
      </c>
      <c r="BM21">
        <v>48</v>
      </c>
      <c r="BN21">
        <v>44</v>
      </c>
      <c r="BO21">
        <v>47</v>
      </c>
      <c r="BP21">
        <v>53</v>
      </c>
      <c r="BQ21">
        <v>62</v>
      </c>
      <c r="BR21">
        <v>48</v>
      </c>
      <c r="BS21">
        <v>54</v>
      </c>
      <c r="BT21">
        <v>101</v>
      </c>
      <c r="BU21">
        <v>82</v>
      </c>
      <c r="BV21">
        <v>55</v>
      </c>
      <c r="BW21">
        <v>88</v>
      </c>
      <c r="BX21">
        <v>76</v>
      </c>
      <c r="BY21">
        <v>88</v>
      </c>
      <c r="BZ21">
        <v>77</v>
      </c>
      <c r="CA21">
        <v>108</v>
      </c>
      <c r="CB21">
        <v>118</v>
      </c>
      <c r="CC21">
        <v>115</v>
      </c>
      <c r="CD21">
        <v>130</v>
      </c>
      <c r="CE21">
        <v>143</v>
      </c>
      <c r="CF21">
        <v>139</v>
      </c>
      <c r="CG21">
        <v>134</v>
      </c>
      <c r="CH21">
        <v>128</v>
      </c>
      <c r="CI21">
        <v>133</v>
      </c>
      <c r="CJ21">
        <v>114</v>
      </c>
      <c r="CK21">
        <v>105</v>
      </c>
      <c r="CL21">
        <v>131</v>
      </c>
      <c r="CM21">
        <v>127</v>
      </c>
      <c r="CN21">
        <v>124</v>
      </c>
      <c r="CO21">
        <v>130</v>
      </c>
      <c r="CP21">
        <v>129</v>
      </c>
      <c r="CQ21">
        <v>123</v>
      </c>
      <c r="CR21">
        <v>143</v>
      </c>
      <c r="CS21">
        <v>136</v>
      </c>
      <c r="CT21">
        <v>149</v>
      </c>
      <c r="CU21">
        <v>136</v>
      </c>
      <c r="CV21">
        <v>123</v>
      </c>
      <c r="CW21">
        <v>128</v>
      </c>
      <c r="CX21">
        <v>127</v>
      </c>
      <c r="CY21">
        <v>142</v>
      </c>
      <c r="CZ21">
        <v>124</v>
      </c>
      <c r="DA21">
        <v>114</v>
      </c>
      <c r="DB21">
        <v>119</v>
      </c>
      <c r="DC21">
        <v>129</v>
      </c>
      <c r="DD21">
        <v>153</v>
      </c>
      <c r="DE21">
        <v>134</v>
      </c>
      <c r="DF21">
        <v>141</v>
      </c>
      <c r="DG21">
        <v>118</v>
      </c>
      <c r="DH21">
        <v>116</v>
      </c>
      <c r="DI21">
        <v>119</v>
      </c>
      <c r="DJ21">
        <v>114</v>
      </c>
      <c r="DK21">
        <v>125</v>
      </c>
      <c r="DL21">
        <v>113</v>
      </c>
      <c r="DM21">
        <v>101</v>
      </c>
      <c r="DN21">
        <v>123</v>
      </c>
      <c r="DO21">
        <v>109</v>
      </c>
      <c r="DP21">
        <v>121</v>
      </c>
      <c r="DQ21">
        <v>128</v>
      </c>
      <c r="DR21">
        <v>120</v>
      </c>
      <c r="DS21">
        <v>84</v>
      </c>
      <c r="DT21">
        <v>96</v>
      </c>
      <c r="DU21">
        <v>97</v>
      </c>
      <c r="DV21">
        <v>114</v>
      </c>
      <c r="DW21">
        <v>90</v>
      </c>
      <c r="DX21">
        <v>101</v>
      </c>
      <c r="DY21">
        <v>83</v>
      </c>
      <c r="DZ21">
        <v>93</v>
      </c>
      <c r="EA21">
        <v>104</v>
      </c>
      <c r="EB21">
        <v>100</v>
      </c>
      <c r="EC21">
        <v>110</v>
      </c>
      <c r="ED21">
        <v>120</v>
      </c>
      <c r="EE21">
        <v>114</v>
      </c>
      <c r="EF21">
        <v>95</v>
      </c>
      <c r="EG21">
        <v>106</v>
      </c>
      <c r="EH21">
        <v>107</v>
      </c>
      <c r="EI21">
        <v>103</v>
      </c>
      <c r="EJ21">
        <v>114</v>
      </c>
      <c r="EK21">
        <v>98</v>
      </c>
      <c r="EL21">
        <v>106</v>
      </c>
      <c r="EM21">
        <v>100</v>
      </c>
      <c r="EN21">
        <v>114</v>
      </c>
      <c r="EO21">
        <v>104</v>
      </c>
      <c r="EP21">
        <v>98</v>
      </c>
      <c r="EQ21">
        <v>99</v>
      </c>
      <c r="ER21">
        <v>93</v>
      </c>
      <c r="ES21">
        <v>111</v>
      </c>
      <c r="ET21">
        <v>102</v>
      </c>
      <c r="EU21">
        <v>109</v>
      </c>
      <c r="EV21">
        <v>113</v>
      </c>
      <c r="EW21">
        <v>101</v>
      </c>
      <c r="EX21">
        <v>118</v>
      </c>
      <c r="EY21">
        <v>128</v>
      </c>
      <c r="EZ21">
        <v>121</v>
      </c>
      <c r="FA21">
        <v>95</v>
      </c>
      <c r="FB21">
        <v>105</v>
      </c>
      <c r="FC21">
        <v>118</v>
      </c>
      <c r="FD21">
        <v>88</v>
      </c>
      <c r="FE21">
        <v>105</v>
      </c>
      <c r="FF21">
        <v>81</v>
      </c>
      <c r="FG21">
        <v>104</v>
      </c>
      <c r="FH21">
        <v>98</v>
      </c>
      <c r="FI21">
        <v>98</v>
      </c>
      <c r="FJ21">
        <v>90</v>
      </c>
      <c r="FK21">
        <v>91</v>
      </c>
      <c r="FL21">
        <v>88</v>
      </c>
      <c r="FM21">
        <v>94</v>
      </c>
      <c r="FN21">
        <v>103</v>
      </c>
      <c r="FO21">
        <v>99</v>
      </c>
      <c r="FP21">
        <v>103</v>
      </c>
      <c r="FQ21">
        <v>133</v>
      </c>
      <c r="FR21">
        <v>133</v>
      </c>
      <c r="FS21">
        <v>135</v>
      </c>
      <c r="FT21">
        <v>151</v>
      </c>
      <c r="FU21">
        <v>132</v>
      </c>
      <c r="FV21">
        <v>136</v>
      </c>
      <c r="FW21">
        <v>135</v>
      </c>
      <c r="FX21">
        <v>109</v>
      </c>
      <c r="FY21">
        <v>120</v>
      </c>
      <c r="FZ21">
        <v>138</v>
      </c>
      <c r="GA21">
        <v>115</v>
      </c>
      <c r="GB21">
        <v>104</v>
      </c>
      <c r="GC21">
        <v>103</v>
      </c>
      <c r="GD21">
        <v>98</v>
      </c>
      <c r="GE21">
        <v>110</v>
      </c>
      <c r="GF21">
        <v>102</v>
      </c>
      <c r="GG21">
        <v>102</v>
      </c>
      <c r="GH21">
        <v>104</v>
      </c>
      <c r="GI21">
        <v>96</v>
      </c>
      <c r="GJ21">
        <v>93</v>
      </c>
      <c r="GK21">
        <v>75</v>
      </c>
      <c r="GL21">
        <v>62</v>
      </c>
      <c r="GM21">
        <v>66</v>
      </c>
      <c r="GN21">
        <v>83</v>
      </c>
      <c r="GO21">
        <v>81</v>
      </c>
      <c r="GP21">
        <v>72</v>
      </c>
      <c r="GQ21">
        <v>85</v>
      </c>
      <c r="GR21">
        <v>55</v>
      </c>
      <c r="GS21">
        <v>69</v>
      </c>
      <c r="GT21">
        <v>75</v>
      </c>
      <c r="GU21">
        <v>64</v>
      </c>
      <c r="GV21">
        <v>47</v>
      </c>
      <c r="GW21">
        <v>59</v>
      </c>
      <c r="GX21">
        <v>77</v>
      </c>
      <c r="GY21">
        <v>73</v>
      </c>
      <c r="GZ21">
        <v>80</v>
      </c>
      <c r="HA21">
        <v>62</v>
      </c>
      <c r="HB21">
        <v>59</v>
      </c>
      <c r="HC21">
        <v>57</v>
      </c>
      <c r="HD21">
        <v>56</v>
      </c>
      <c r="HE21">
        <v>64</v>
      </c>
      <c r="HF21">
        <v>52</v>
      </c>
      <c r="HG21">
        <v>66</v>
      </c>
      <c r="HH21">
        <v>69</v>
      </c>
      <c r="HI21">
        <v>78</v>
      </c>
      <c r="HJ21">
        <v>48</v>
      </c>
      <c r="HK21">
        <v>58</v>
      </c>
      <c r="HL21">
        <v>79</v>
      </c>
      <c r="HM21">
        <v>74</v>
      </c>
      <c r="HN21">
        <v>70</v>
      </c>
      <c r="HO21">
        <v>55</v>
      </c>
      <c r="HP21">
        <v>94</v>
      </c>
      <c r="HQ21">
        <v>71</v>
      </c>
      <c r="HR21">
        <v>90</v>
      </c>
      <c r="HS21">
        <v>95</v>
      </c>
      <c r="HT21">
        <v>91</v>
      </c>
      <c r="HU21">
        <v>101</v>
      </c>
      <c r="HV21">
        <v>100</v>
      </c>
      <c r="HW21">
        <v>68</v>
      </c>
      <c r="HX21">
        <v>70</v>
      </c>
      <c r="HY21">
        <v>71</v>
      </c>
      <c r="HZ21">
        <v>75</v>
      </c>
      <c r="IA21">
        <v>99</v>
      </c>
      <c r="IB21">
        <v>85</v>
      </c>
      <c r="IC21">
        <v>69</v>
      </c>
      <c r="ID21">
        <v>64</v>
      </c>
      <c r="IE21">
        <v>78</v>
      </c>
      <c r="IF21">
        <v>80</v>
      </c>
      <c r="IG21">
        <v>70</v>
      </c>
      <c r="IH21">
        <v>54</v>
      </c>
      <c r="II21">
        <v>65</v>
      </c>
      <c r="IJ21">
        <v>61</v>
      </c>
      <c r="IK21">
        <v>54</v>
      </c>
      <c r="IL21">
        <v>73</v>
      </c>
      <c r="IM21">
        <v>62</v>
      </c>
      <c r="IN21">
        <v>64</v>
      </c>
      <c r="IO21">
        <v>57</v>
      </c>
      <c r="IP21">
        <v>66</v>
      </c>
      <c r="IQ21">
        <v>68</v>
      </c>
      <c r="IR21">
        <v>56</v>
      </c>
      <c r="IS21">
        <v>66</v>
      </c>
      <c r="IT21">
        <v>61</v>
      </c>
      <c r="IU21">
        <v>61</v>
      </c>
      <c r="IV21">
        <v>59</v>
      </c>
      <c r="IW21">
        <v>71</v>
      </c>
      <c r="IX21">
        <v>81</v>
      </c>
      <c r="IY21">
        <v>74</v>
      </c>
      <c r="IZ21">
        <v>55</v>
      </c>
      <c r="JA21">
        <v>74</v>
      </c>
      <c r="JB21">
        <v>56</v>
      </c>
      <c r="JC21">
        <v>56</v>
      </c>
      <c r="JD21">
        <v>54</v>
      </c>
      <c r="JE21">
        <v>46</v>
      </c>
      <c r="JF21">
        <v>63</v>
      </c>
      <c r="JG21">
        <v>55</v>
      </c>
      <c r="JH21">
        <v>52</v>
      </c>
      <c r="JI21">
        <v>52</v>
      </c>
      <c r="JJ21">
        <v>68</v>
      </c>
      <c r="JK21">
        <v>69</v>
      </c>
      <c r="JL21">
        <v>55</v>
      </c>
      <c r="JM21">
        <v>45</v>
      </c>
      <c r="JN21">
        <v>41</v>
      </c>
      <c r="JO21">
        <v>39</v>
      </c>
      <c r="JP21">
        <v>44</v>
      </c>
      <c r="JQ21">
        <v>34</v>
      </c>
      <c r="JR21">
        <v>45</v>
      </c>
      <c r="JS21">
        <v>34</v>
      </c>
      <c r="JT21">
        <v>39</v>
      </c>
      <c r="JU21">
        <v>43</v>
      </c>
      <c r="JV21">
        <v>43</v>
      </c>
      <c r="JW21">
        <v>45</v>
      </c>
      <c r="JX21">
        <v>44</v>
      </c>
      <c r="JY21">
        <v>33</v>
      </c>
      <c r="JZ21">
        <v>33</v>
      </c>
      <c r="KA21">
        <v>34</v>
      </c>
      <c r="KB21">
        <v>27</v>
      </c>
      <c r="KC21">
        <v>36</v>
      </c>
      <c r="KD21">
        <v>31</v>
      </c>
      <c r="KE21">
        <v>26</v>
      </c>
      <c r="KF21" t="s">
        <v>100</v>
      </c>
      <c r="KG21" t="s">
        <v>96</v>
      </c>
      <c r="KH21" t="s">
        <v>97</v>
      </c>
      <c r="KI21">
        <v>146.82300000000001</v>
      </c>
      <c r="KJ21">
        <v>2016</v>
      </c>
    </row>
    <row r="22" spans="1:296">
      <c r="A22">
        <v>139</v>
      </c>
      <c r="B22" t="s">
        <v>94</v>
      </c>
      <c r="C22" t="s">
        <v>80</v>
      </c>
      <c r="D22">
        <v>37</v>
      </c>
      <c r="E22">
        <v>36</v>
      </c>
      <c r="F22">
        <v>42</v>
      </c>
      <c r="G22">
        <v>31</v>
      </c>
      <c r="H22">
        <v>30</v>
      </c>
      <c r="I22">
        <v>32</v>
      </c>
      <c r="J22">
        <v>26</v>
      </c>
      <c r="K22">
        <v>19</v>
      </c>
      <c r="L22">
        <v>42</v>
      </c>
      <c r="M22">
        <v>33</v>
      </c>
      <c r="N22">
        <v>27</v>
      </c>
      <c r="O22">
        <v>26</v>
      </c>
      <c r="P22">
        <v>26</v>
      </c>
      <c r="Q22">
        <v>27</v>
      </c>
      <c r="R22">
        <v>33</v>
      </c>
      <c r="S22">
        <v>24</v>
      </c>
      <c r="T22">
        <v>29</v>
      </c>
      <c r="U22">
        <v>19</v>
      </c>
      <c r="V22">
        <v>21</v>
      </c>
      <c r="W22">
        <v>22</v>
      </c>
      <c r="X22">
        <v>19</v>
      </c>
      <c r="Y22">
        <v>28</v>
      </c>
      <c r="Z22">
        <v>19</v>
      </c>
      <c r="AA22">
        <v>24</v>
      </c>
      <c r="AB22">
        <v>25</v>
      </c>
      <c r="AC22">
        <v>15</v>
      </c>
      <c r="AD22">
        <v>24</v>
      </c>
      <c r="AE22">
        <v>17</v>
      </c>
      <c r="AF22">
        <v>16</v>
      </c>
      <c r="AG22">
        <v>17</v>
      </c>
      <c r="AH22">
        <v>20</v>
      </c>
      <c r="AI22">
        <v>24</v>
      </c>
      <c r="AJ22">
        <v>26</v>
      </c>
      <c r="AK22">
        <v>17</v>
      </c>
      <c r="AL22">
        <v>17</v>
      </c>
      <c r="AM22">
        <v>10</v>
      </c>
      <c r="AN22">
        <v>23</v>
      </c>
      <c r="AO22">
        <v>21</v>
      </c>
      <c r="AP22">
        <v>18</v>
      </c>
      <c r="AQ22">
        <v>17</v>
      </c>
      <c r="AR22">
        <v>13</v>
      </c>
      <c r="AS22">
        <v>20</v>
      </c>
      <c r="AT22">
        <v>20</v>
      </c>
      <c r="AU22">
        <v>18</v>
      </c>
      <c r="AV22">
        <v>15</v>
      </c>
      <c r="AW22">
        <v>22</v>
      </c>
      <c r="AX22">
        <v>18</v>
      </c>
      <c r="AY22">
        <v>20</v>
      </c>
      <c r="AZ22">
        <v>19</v>
      </c>
      <c r="BA22">
        <v>24</v>
      </c>
      <c r="BB22">
        <v>26</v>
      </c>
      <c r="BC22">
        <v>29</v>
      </c>
      <c r="BD22">
        <v>27</v>
      </c>
      <c r="BE22">
        <v>30</v>
      </c>
      <c r="BF22">
        <v>36</v>
      </c>
      <c r="BG22">
        <v>39</v>
      </c>
      <c r="BH22">
        <v>46</v>
      </c>
      <c r="BI22">
        <v>47</v>
      </c>
      <c r="BJ22">
        <v>37</v>
      </c>
      <c r="BK22">
        <v>43</v>
      </c>
      <c r="BL22">
        <v>40</v>
      </c>
      <c r="BM22">
        <v>45</v>
      </c>
      <c r="BN22">
        <v>48</v>
      </c>
      <c r="BO22">
        <v>44</v>
      </c>
      <c r="BP22">
        <v>57</v>
      </c>
      <c r="BQ22">
        <v>66</v>
      </c>
      <c r="BR22">
        <v>53</v>
      </c>
      <c r="BS22">
        <v>46</v>
      </c>
      <c r="BT22">
        <v>86</v>
      </c>
      <c r="BU22">
        <v>71</v>
      </c>
      <c r="BV22">
        <v>59</v>
      </c>
      <c r="BW22">
        <v>90</v>
      </c>
      <c r="BX22">
        <v>82</v>
      </c>
      <c r="BY22">
        <v>99</v>
      </c>
      <c r="BZ22">
        <v>107</v>
      </c>
      <c r="CA22">
        <v>111</v>
      </c>
      <c r="CB22">
        <v>127</v>
      </c>
      <c r="CC22">
        <v>110</v>
      </c>
      <c r="CD22">
        <v>134</v>
      </c>
      <c r="CE22">
        <v>130</v>
      </c>
      <c r="CF22">
        <v>127</v>
      </c>
      <c r="CG22">
        <v>113</v>
      </c>
      <c r="CH22">
        <v>116</v>
      </c>
      <c r="CI22">
        <v>117</v>
      </c>
      <c r="CJ22">
        <v>102</v>
      </c>
      <c r="CK22">
        <v>125</v>
      </c>
      <c r="CL22">
        <v>120</v>
      </c>
      <c r="CM22">
        <v>130</v>
      </c>
      <c r="CN22">
        <v>120</v>
      </c>
      <c r="CO22">
        <v>127</v>
      </c>
      <c r="CP22">
        <v>132</v>
      </c>
      <c r="CQ22">
        <v>136</v>
      </c>
      <c r="CR22">
        <v>142</v>
      </c>
      <c r="CS22">
        <v>133</v>
      </c>
      <c r="CT22">
        <v>137</v>
      </c>
      <c r="CU22">
        <v>121</v>
      </c>
      <c r="CV22">
        <v>126</v>
      </c>
      <c r="CW22">
        <v>112</v>
      </c>
      <c r="CX22">
        <v>104</v>
      </c>
      <c r="CY22">
        <v>133</v>
      </c>
      <c r="CZ22">
        <v>120</v>
      </c>
      <c r="DA22">
        <v>102</v>
      </c>
      <c r="DB22">
        <v>106</v>
      </c>
      <c r="DC22">
        <v>125</v>
      </c>
      <c r="DD22">
        <v>130</v>
      </c>
      <c r="DE22">
        <v>127</v>
      </c>
      <c r="DF22">
        <v>133</v>
      </c>
      <c r="DG22">
        <v>100</v>
      </c>
      <c r="DH22">
        <v>110</v>
      </c>
      <c r="DI22">
        <v>111</v>
      </c>
      <c r="DJ22">
        <v>115</v>
      </c>
      <c r="DK22">
        <v>113</v>
      </c>
      <c r="DL22">
        <v>109</v>
      </c>
      <c r="DM22">
        <v>100</v>
      </c>
      <c r="DN22">
        <v>106</v>
      </c>
      <c r="DO22">
        <v>105</v>
      </c>
      <c r="DP22">
        <v>122</v>
      </c>
      <c r="DQ22">
        <v>117</v>
      </c>
      <c r="DR22">
        <v>116</v>
      </c>
      <c r="DS22">
        <v>89</v>
      </c>
      <c r="DT22">
        <v>88</v>
      </c>
      <c r="DU22">
        <v>105</v>
      </c>
      <c r="DV22">
        <v>118</v>
      </c>
      <c r="DW22">
        <v>98</v>
      </c>
      <c r="DX22">
        <v>99</v>
      </c>
      <c r="DY22">
        <v>93</v>
      </c>
      <c r="DZ22">
        <v>97</v>
      </c>
      <c r="EA22">
        <v>100</v>
      </c>
      <c r="EB22">
        <v>96</v>
      </c>
      <c r="EC22">
        <v>108</v>
      </c>
      <c r="ED22">
        <v>117</v>
      </c>
      <c r="EE22">
        <v>119</v>
      </c>
      <c r="EF22">
        <v>107</v>
      </c>
      <c r="EG22">
        <v>120</v>
      </c>
      <c r="EH22">
        <v>96</v>
      </c>
      <c r="EI22">
        <v>110</v>
      </c>
      <c r="EJ22">
        <v>108</v>
      </c>
      <c r="EK22">
        <v>108</v>
      </c>
      <c r="EL22">
        <v>109</v>
      </c>
      <c r="EM22">
        <v>112</v>
      </c>
      <c r="EN22">
        <v>103</v>
      </c>
      <c r="EO22">
        <v>93</v>
      </c>
      <c r="EP22">
        <v>104</v>
      </c>
      <c r="EQ22">
        <v>108</v>
      </c>
      <c r="ER22">
        <v>82</v>
      </c>
      <c r="ES22">
        <v>94</v>
      </c>
      <c r="ET22">
        <v>105</v>
      </c>
      <c r="EU22">
        <v>105</v>
      </c>
      <c r="EV22">
        <v>103</v>
      </c>
      <c r="EW22">
        <v>93</v>
      </c>
      <c r="EX22">
        <v>110</v>
      </c>
      <c r="EY22">
        <v>109</v>
      </c>
      <c r="EZ22">
        <v>103</v>
      </c>
      <c r="FA22">
        <v>110</v>
      </c>
      <c r="FB22">
        <v>100</v>
      </c>
      <c r="FC22">
        <v>105</v>
      </c>
      <c r="FD22">
        <v>111</v>
      </c>
      <c r="FE22">
        <v>94</v>
      </c>
      <c r="FF22">
        <v>75</v>
      </c>
      <c r="FG22">
        <v>85</v>
      </c>
      <c r="FH22">
        <v>91</v>
      </c>
      <c r="FI22">
        <v>99</v>
      </c>
      <c r="FJ22">
        <v>88</v>
      </c>
      <c r="FK22">
        <v>82</v>
      </c>
      <c r="FL22">
        <v>77</v>
      </c>
      <c r="FM22">
        <v>78</v>
      </c>
      <c r="FN22">
        <v>89</v>
      </c>
      <c r="FO22">
        <v>92</v>
      </c>
      <c r="FP22">
        <v>104</v>
      </c>
      <c r="FQ22">
        <v>107</v>
      </c>
      <c r="FR22">
        <v>121</v>
      </c>
      <c r="FS22">
        <v>127</v>
      </c>
      <c r="FT22">
        <v>120</v>
      </c>
      <c r="FU22">
        <v>119</v>
      </c>
      <c r="FV22">
        <v>118</v>
      </c>
      <c r="FW22">
        <v>130</v>
      </c>
      <c r="FX22">
        <v>97</v>
      </c>
      <c r="FY22">
        <v>103</v>
      </c>
      <c r="FZ22">
        <v>112</v>
      </c>
      <c r="GA22">
        <v>106</v>
      </c>
      <c r="GB22">
        <v>95</v>
      </c>
      <c r="GC22">
        <v>111</v>
      </c>
      <c r="GD22">
        <v>99</v>
      </c>
      <c r="GE22">
        <v>99</v>
      </c>
      <c r="GF22">
        <v>104</v>
      </c>
      <c r="GG22">
        <v>79</v>
      </c>
      <c r="GH22">
        <v>96</v>
      </c>
      <c r="GI22">
        <v>80</v>
      </c>
      <c r="GJ22">
        <v>73</v>
      </c>
      <c r="GK22">
        <v>70</v>
      </c>
      <c r="GL22">
        <v>49</v>
      </c>
      <c r="GM22">
        <v>54</v>
      </c>
      <c r="GN22">
        <v>76</v>
      </c>
      <c r="GO22">
        <v>64</v>
      </c>
      <c r="GP22">
        <v>56</v>
      </c>
      <c r="GQ22">
        <v>72</v>
      </c>
      <c r="GR22">
        <v>53</v>
      </c>
      <c r="GS22">
        <v>54</v>
      </c>
      <c r="GT22">
        <v>58</v>
      </c>
      <c r="GU22">
        <v>48</v>
      </c>
      <c r="GV22">
        <v>34</v>
      </c>
      <c r="GW22">
        <v>39</v>
      </c>
      <c r="GX22">
        <v>57</v>
      </c>
      <c r="GY22">
        <v>57</v>
      </c>
      <c r="GZ22">
        <v>64</v>
      </c>
      <c r="HA22">
        <v>53</v>
      </c>
      <c r="HB22">
        <v>35</v>
      </c>
      <c r="HC22">
        <v>44</v>
      </c>
      <c r="HD22">
        <v>42</v>
      </c>
      <c r="HE22">
        <v>49</v>
      </c>
      <c r="HF22">
        <v>46</v>
      </c>
      <c r="HG22">
        <v>51</v>
      </c>
      <c r="HH22">
        <v>59</v>
      </c>
      <c r="HI22">
        <v>59</v>
      </c>
      <c r="HJ22">
        <v>46</v>
      </c>
      <c r="HK22">
        <v>59</v>
      </c>
      <c r="HL22">
        <v>62</v>
      </c>
      <c r="HM22">
        <v>57</v>
      </c>
      <c r="HN22">
        <v>57</v>
      </c>
      <c r="HO22">
        <v>36</v>
      </c>
      <c r="HP22">
        <v>71</v>
      </c>
      <c r="HQ22">
        <v>54</v>
      </c>
      <c r="HR22">
        <v>76</v>
      </c>
      <c r="HS22">
        <v>77</v>
      </c>
      <c r="HT22">
        <v>84</v>
      </c>
      <c r="HU22">
        <v>92</v>
      </c>
      <c r="HV22">
        <v>94</v>
      </c>
      <c r="HW22">
        <v>78</v>
      </c>
      <c r="HX22">
        <v>80</v>
      </c>
      <c r="HY22">
        <v>78</v>
      </c>
      <c r="HZ22">
        <v>80</v>
      </c>
      <c r="IA22">
        <v>78</v>
      </c>
      <c r="IB22">
        <v>94</v>
      </c>
      <c r="IC22">
        <v>87</v>
      </c>
      <c r="ID22">
        <v>90</v>
      </c>
      <c r="IE22">
        <v>67</v>
      </c>
      <c r="IF22">
        <v>74</v>
      </c>
      <c r="IG22">
        <v>78</v>
      </c>
      <c r="IH22">
        <v>62</v>
      </c>
      <c r="II22">
        <v>73</v>
      </c>
      <c r="IJ22">
        <v>72</v>
      </c>
      <c r="IK22">
        <v>65</v>
      </c>
      <c r="IL22">
        <v>84</v>
      </c>
      <c r="IM22">
        <v>72</v>
      </c>
      <c r="IN22">
        <v>84</v>
      </c>
      <c r="IO22">
        <v>62</v>
      </c>
      <c r="IP22">
        <v>76</v>
      </c>
      <c r="IQ22">
        <v>74</v>
      </c>
      <c r="IR22">
        <v>67</v>
      </c>
      <c r="IS22">
        <v>70</v>
      </c>
      <c r="IT22">
        <v>64</v>
      </c>
      <c r="IU22">
        <v>71</v>
      </c>
      <c r="IV22">
        <v>69</v>
      </c>
      <c r="IW22">
        <v>69</v>
      </c>
      <c r="IX22">
        <v>62</v>
      </c>
      <c r="IY22">
        <v>75</v>
      </c>
      <c r="IZ22">
        <v>62</v>
      </c>
      <c r="JA22">
        <v>60</v>
      </c>
      <c r="JB22">
        <v>66</v>
      </c>
      <c r="JC22">
        <v>64</v>
      </c>
      <c r="JD22">
        <v>61</v>
      </c>
      <c r="JE22">
        <v>68</v>
      </c>
      <c r="JF22">
        <v>67</v>
      </c>
      <c r="JG22">
        <v>68</v>
      </c>
      <c r="JH22">
        <v>70</v>
      </c>
      <c r="JI22">
        <v>65</v>
      </c>
      <c r="JJ22">
        <v>66</v>
      </c>
      <c r="JK22">
        <v>74</v>
      </c>
      <c r="JL22">
        <v>52</v>
      </c>
      <c r="JM22">
        <v>58</v>
      </c>
      <c r="JN22">
        <v>49</v>
      </c>
      <c r="JO22">
        <v>45</v>
      </c>
      <c r="JP22">
        <v>49</v>
      </c>
      <c r="JQ22">
        <v>43</v>
      </c>
      <c r="JR22">
        <v>60</v>
      </c>
      <c r="JS22">
        <v>50</v>
      </c>
      <c r="JT22">
        <v>54</v>
      </c>
      <c r="JU22">
        <v>42</v>
      </c>
      <c r="JV22">
        <v>46</v>
      </c>
      <c r="JW22">
        <v>53</v>
      </c>
      <c r="JX22">
        <v>49</v>
      </c>
      <c r="JY22">
        <v>47</v>
      </c>
      <c r="JZ22">
        <v>43</v>
      </c>
      <c r="KA22">
        <v>37</v>
      </c>
      <c r="KB22">
        <v>34</v>
      </c>
      <c r="KC22">
        <v>29</v>
      </c>
      <c r="KD22">
        <v>40</v>
      </c>
      <c r="KE22">
        <v>37</v>
      </c>
      <c r="KF22" t="s">
        <v>100</v>
      </c>
      <c r="KG22" t="s">
        <v>96</v>
      </c>
      <c r="KH22" t="s">
        <v>97</v>
      </c>
      <c r="KI22">
        <v>146.82300000000001</v>
      </c>
      <c r="KJ22">
        <v>2016</v>
      </c>
    </row>
    <row r="23" spans="1:296">
      <c r="A23">
        <v>139</v>
      </c>
      <c r="B23" t="s">
        <v>94</v>
      </c>
      <c r="C23" t="s">
        <v>81</v>
      </c>
      <c r="D23">
        <v>33</v>
      </c>
      <c r="E23">
        <v>32</v>
      </c>
      <c r="F23">
        <v>37</v>
      </c>
      <c r="G23">
        <v>26</v>
      </c>
      <c r="H23">
        <v>30</v>
      </c>
      <c r="I23">
        <v>28</v>
      </c>
      <c r="J23">
        <v>30</v>
      </c>
      <c r="K23">
        <v>25</v>
      </c>
      <c r="L23">
        <v>30</v>
      </c>
      <c r="M23">
        <v>30</v>
      </c>
      <c r="N23">
        <v>25</v>
      </c>
      <c r="O23">
        <v>23</v>
      </c>
      <c r="P23">
        <v>29</v>
      </c>
      <c r="Q23">
        <v>26</v>
      </c>
      <c r="R23">
        <v>19</v>
      </c>
      <c r="S23">
        <v>18</v>
      </c>
      <c r="T23">
        <v>28</v>
      </c>
      <c r="U23">
        <v>12</v>
      </c>
      <c r="V23">
        <v>18</v>
      </c>
      <c r="W23">
        <v>26</v>
      </c>
      <c r="X23">
        <v>22</v>
      </c>
      <c r="Y23">
        <v>19</v>
      </c>
      <c r="Z23">
        <v>18</v>
      </c>
      <c r="AA23">
        <v>11</v>
      </c>
      <c r="AB23">
        <v>18</v>
      </c>
      <c r="AC23">
        <v>29</v>
      </c>
      <c r="AD23">
        <v>22</v>
      </c>
      <c r="AE23">
        <v>13</v>
      </c>
      <c r="AF23">
        <v>15</v>
      </c>
      <c r="AG23">
        <v>15</v>
      </c>
      <c r="AH23">
        <v>18</v>
      </c>
      <c r="AI23">
        <v>27</v>
      </c>
      <c r="AJ23">
        <v>27</v>
      </c>
      <c r="AK23">
        <v>25</v>
      </c>
      <c r="AL23">
        <v>15</v>
      </c>
      <c r="AM23">
        <v>19</v>
      </c>
      <c r="AN23">
        <v>26</v>
      </c>
      <c r="AO23">
        <v>22</v>
      </c>
      <c r="AP23">
        <v>26</v>
      </c>
      <c r="AQ23">
        <v>13</v>
      </c>
      <c r="AR23">
        <v>22</v>
      </c>
      <c r="AS23">
        <v>18</v>
      </c>
      <c r="AT23">
        <v>22</v>
      </c>
      <c r="AU23">
        <v>24</v>
      </c>
      <c r="AV23">
        <v>26</v>
      </c>
      <c r="AW23">
        <v>20</v>
      </c>
      <c r="AX23">
        <v>25</v>
      </c>
      <c r="AY23">
        <v>13</v>
      </c>
      <c r="AZ23">
        <v>18</v>
      </c>
      <c r="BA23">
        <v>23</v>
      </c>
      <c r="BB23">
        <v>29</v>
      </c>
      <c r="BC23">
        <v>27</v>
      </c>
      <c r="BD23">
        <v>35</v>
      </c>
      <c r="BE23">
        <v>38</v>
      </c>
      <c r="BF23">
        <v>39</v>
      </c>
      <c r="BG23">
        <v>39</v>
      </c>
      <c r="BH23">
        <v>53</v>
      </c>
      <c r="BI23">
        <v>43</v>
      </c>
      <c r="BJ23">
        <v>41</v>
      </c>
      <c r="BK23">
        <v>43</v>
      </c>
      <c r="BL23">
        <v>32</v>
      </c>
      <c r="BM23">
        <v>50</v>
      </c>
      <c r="BN23">
        <v>49</v>
      </c>
      <c r="BO23">
        <v>56</v>
      </c>
      <c r="BP23">
        <v>51</v>
      </c>
      <c r="BQ23">
        <v>72</v>
      </c>
      <c r="BR23">
        <v>74</v>
      </c>
      <c r="BS23">
        <v>62</v>
      </c>
      <c r="BT23">
        <v>86</v>
      </c>
      <c r="BU23">
        <v>94</v>
      </c>
      <c r="BV23">
        <v>67</v>
      </c>
      <c r="BW23">
        <v>115</v>
      </c>
      <c r="BX23">
        <v>84</v>
      </c>
      <c r="BY23">
        <v>110</v>
      </c>
      <c r="BZ23">
        <v>111</v>
      </c>
      <c r="CA23">
        <v>102</v>
      </c>
      <c r="CB23">
        <v>121</v>
      </c>
      <c r="CC23">
        <v>131</v>
      </c>
      <c r="CD23">
        <v>131</v>
      </c>
      <c r="CE23">
        <v>132</v>
      </c>
      <c r="CF23">
        <v>137</v>
      </c>
      <c r="CG23">
        <v>123</v>
      </c>
      <c r="CH23">
        <v>132</v>
      </c>
      <c r="CI23">
        <v>112</v>
      </c>
      <c r="CJ23">
        <v>107</v>
      </c>
      <c r="CK23">
        <v>120</v>
      </c>
      <c r="CL23">
        <v>105</v>
      </c>
      <c r="CM23">
        <v>119</v>
      </c>
      <c r="CN23">
        <v>118</v>
      </c>
      <c r="CO23">
        <v>126</v>
      </c>
      <c r="CP23">
        <v>141</v>
      </c>
      <c r="CQ23">
        <v>123</v>
      </c>
      <c r="CR23">
        <v>120</v>
      </c>
      <c r="CS23">
        <v>125</v>
      </c>
      <c r="CT23">
        <v>121</v>
      </c>
      <c r="CU23">
        <v>139</v>
      </c>
      <c r="CV23">
        <v>115</v>
      </c>
      <c r="CW23">
        <v>114</v>
      </c>
      <c r="CX23">
        <v>124</v>
      </c>
      <c r="CY23">
        <v>130</v>
      </c>
      <c r="CZ23">
        <v>124</v>
      </c>
      <c r="DA23">
        <v>111</v>
      </c>
      <c r="DB23">
        <v>118</v>
      </c>
      <c r="DC23">
        <v>118</v>
      </c>
      <c r="DD23">
        <v>126</v>
      </c>
      <c r="DE23">
        <v>119</v>
      </c>
      <c r="DF23">
        <v>139</v>
      </c>
      <c r="DG23">
        <v>117</v>
      </c>
      <c r="DH23">
        <v>123</v>
      </c>
      <c r="DI23">
        <v>122</v>
      </c>
      <c r="DJ23">
        <v>121</v>
      </c>
      <c r="DK23">
        <v>90</v>
      </c>
      <c r="DL23">
        <v>116</v>
      </c>
      <c r="DM23">
        <v>119</v>
      </c>
      <c r="DN23">
        <v>118</v>
      </c>
      <c r="DO23">
        <v>105</v>
      </c>
      <c r="DP23">
        <v>122</v>
      </c>
      <c r="DQ23">
        <v>111</v>
      </c>
      <c r="DR23">
        <v>119</v>
      </c>
      <c r="DS23">
        <v>98</v>
      </c>
      <c r="DT23">
        <v>101</v>
      </c>
      <c r="DU23">
        <v>90</v>
      </c>
      <c r="DV23">
        <v>122</v>
      </c>
      <c r="DW23">
        <v>105</v>
      </c>
      <c r="DX23">
        <v>104</v>
      </c>
      <c r="DY23">
        <v>110</v>
      </c>
      <c r="DZ23">
        <v>108</v>
      </c>
      <c r="EA23">
        <v>103</v>
      </c>
      <c r="EB23">
        <v>106</v>
      </c>
      <c r="EC23">
        <v>96</v>
      </c>
      <c r="ED23">
        <v>126</v>
      </c>
      <c r="EE23">
        <v>105</v>
      </c>
      <c r="EF23">
        <v>119</v>
      </c>
      <c r="EG23">
        <v>121</v>
      </c>
      <c r="EH23">
        <v>117</v>
      </c>
      <c r="EI23">
        <v>132</v>
      </c>
      <c r="EJ23">
        <v>139</v>
      </c>
      <c r="EK23">
        <v>114</v>
      </c>
      <c r="EL23">
        <v>109</v>
      </c>
      <c r="EM23">
        <v>111</v>
      </c>
      <c r="EN23">
        <v>106</v>
      </c>
      <c r="EO23">
        <v>112</v>
      </c>
      <c r="EP23">
        <v>116</v>
      </c>
      <c r="EQ23">
        <v>109</v>
      </c>
      <c r="ER23">
        <v>103</v>
      </c>
      <c r="ES23">
        <v>108</v>
      </c>
      <c r="ET23">
        <v>117</v>
      </c>
      <c r="EU23">
        <v>106</v>
      </c>
      <c r="EV23">
        <v>115</v>
      </c>
      <c r="EW23">
        <v>99</v>
      </c>
      <c r="EX23">
        <v>95</v>
      </c>
      <c r="EY23">
        <v>103</v>
      </c>
      <c r="EZ23">
        <v>126</v>
      </c>
      <c r="FA23">
        <v>122</v>
      </c>
      <c r="FB23">
        <v>115</v>
      </c>
      <c r="FC23">
        <v>105</v>
      </c>
      <c r="FD23">
        <v>104</v>
      </c>
      <c r="FE23">
        <v>96</v>
      </c>
      <c r="FF23">
        <v>83</v>
      </c>
      <c r="FG23">
        <v>98</v>
      </c>
      <c r="FH23">
        <v>100</v>
      </c>
      <c r="FI23">
        <v>103</v>
      </c>
      <c r="FJ23">
        <v>106</v>
      </c>
      <c r="FK23">
        <v>107</v>
      </c>
      <c r="FL23">
        <v>96</v>
      </c>
      <c r="FM23">
        <v>102</v>
      </c>
      <c r="FN23">
        <v>110</v>
      </c>
      <c r="FO23">
        <v>112</v>
      </c>
      <c r="FP23">
        <v>105</v>
      </c>
      <c r="FQ23">
        <v>115</v>
      </c>
      <c r="FR23">
        <v>119</v>
      </c>
      <c r="FS23">
        <v>127</v>
      </c>
      <c r="FT23">
        <v>123</v>
      </c>
      <c r="FU23">
        <v>125</v>
      </c>
      <c r="FV23">
        <v>129</v>
      </c>
      <c r="FW23">
        <v>136</v>
      </c>
      <c r="FX23">
        <v>108</v>
      </c>
      <c r="FY23">
        <v>107</v>
      </c>
      <c r="FZ23">
        <v>119</v>
      </c>
      <c r="GA23">
        <v>114</v>
      </c>
      <c r="GB23">
        <v>115</v>
      </c>
      <c r="GC23">
        <v>103</v>
      </c>
      <c r="GD23">
        <v>103</v>
      </c>
      <c r="GE23">
        <v>128</v>
      </c>
      <c r="GF23">
        <v>101</v>
      </c>
      <c r="GG23">
        <v>93</v>
      </c>
      <c r="GH23">
        <v>91</v>
      </c>
      <c r="GI23">
        <v>95</v>
      </c>
      <c r="GJ23">
        <v>86</v>
      </c>
      <c r="GK23">
        <v>71</v>
      </c>
      <c r="GL23">
        <v>48</v>
      </c>
      <c r="GM23">
        <v>56</v>
      </c>
      <c r="GN23">
        <v>86</v>
      </c>
      <c r="GO23">
        <v>68</v>
      </c>
      <c r="GP23">
        <v>52</v>
      </c>
      <c r="GQ23">
        <v>78</v>
      </c>
      <c r="GR23">
        <v>57</v>
      </c>
      <c r="GS23">
        <v>56</v>
      </c>
      <c r="GT23">
        <v>69</v>
      </c>
      <c r="GU23">
        <v>54</v>
      </c>
      <c r="GV23">
        <v>31</v>
      </c>
      <c r="GW23">
        <v>45</v>
      </c>
      <c r="GX23">
        <v>63</v>
      </c>
      <c r="GY23">
        <v>64</v>
      </c>
      <c r="GZ23">
        <v>58</v>
      </c>
      <c r="HA23">
        <v>62</v>
      </c>
      <c r="HB23">
        <v>49</v>
      </c>
      <c r="HC23">
        <v>51</v>
      </c>
      <c r="HD23">
        <v>54</v>
      </c>
      <c r="HE23">
        <v>48</v>
      </c>
      <c r="HF23">
        <v>40</v>
      </c>
      <c r="HG23">
        <v>61</v>
      </c>
      <c r="HH23">
        <v>51</v>
      </c>
      <c r="HI23">
        <v>64</v>
      </c>
      <c r="HJ23">
        <v>48</v>
      </c>
      <c r="HK23">
        <v>51</v>
      </c>
      <c r="HL23">
        <v>68</v>
      </c>
      <c r="HM23">
        <v>56</v>
      </c>
      <c r="HN23">
        <v>56</v>
      </c>
      <c r="HO23">
        <v>39</v>
      </c>
      <c r="HP23">
        <v>81</v>
      </c>
      <c r="HQ23">
        <v>70</v>
      </c>
      <c r="HR23">
        <v>82</v>
      </c>
      <c r="HS23">
        <v>90</v>
      </c>
      <c r="HT23">
        <v>90</v>
      </c>
      <c r="HU23">
        <v>95</v>
      </c>
      <c r="HV23">
        <v>91</v>
      </c>
      <c r="HW23">
        <v>76</v>
      </c>
      <c r="HX23">
        <v>74</v>
      </c>
      <c r="HY23">
        <v>68</v>
      </c>
      <c r="HZ23">
        <v>95</v>
      </c>
      <c r="IA23">
        <v>106</v>
      </c>
      <c r="IB23">
        <v>79</v>
      </c>
      <c r="IC23">
        <v>93</v>
      </c>
      <c r="ID23">
        <v>78</v>
      </c>
      <c r="IE23">
        <v>82</v>
      </c>
      <c r="IF23">
        <v>72</v>
      </c>
      <c r="IG23">
        <v>73</v>
      </c>
      <c r="IH23">
        <v>69</v>
      </c>
      <c r="II23">
        <v>65</v>
      </c>
      <c r="IJ23">
        <v>86</v>
      </c>
      <c r="IK23">
        <v>75</v>
      </c>
      <c r="IL23">
        <v>75</v>
      </c>
      <c r="IM23">
        <v>84</v>
      </c>
      <c r="IN23">
        <v>82</v>
      </c>
      <c r="IO23">
        <v>80</v>
      </c>
      <c r="IP23">
        <v>75</v>
      </c>
      <c r="IQ23">
        <v>61</v>
      </c>
      <c r="IR23">
        <v>77</v>
      </c>
      <c r="IS23">
        <v>70</v>
      </c>
      <c r="IT23">
        <v>68</v>
      </c>
      <c r="IU23">
        <v>55</v>
      </c>
      <c r="IV23">
        <v>69</v>
      </c>
      <c r="IW23">
        <v>76</v>
      </c>
      <c r="IX23">
        <v>67</v>
      </c>
      <c r="IY23">
        <v>89</v>
      </c>
      <c r="IZ23">
        <v>86</v>
      </c>
      <c r="JA23">
        <v>70</v>
      </c>
      <c r="JB23">
        <v>63</v>
      </c>
      <c r="JC23">
        <v>56</v>
      </c>
      <c r="JD23">
        <v>70</v>
      </c>
      <c r="JE23">
        <v>69</v>
      </c>
      <c r="JF23">
        <v>68</v>
      </c>
      <c r="JG23">
        <v>76</v>
      </c>
      <c r="JH23">
        <v>63</v>
      </c>
      <c r="JI23">
        <v>68</v>
      </c>
      <c r="JJ23">
        <v>70</v>
      </c>
      <c r="JK23">
        <v>70</v>
      </c>
      <c r="JL23">
        <v>57</v>
      </c>
      <c r="JM23">
        <v>55</v>
      </c>
      <c r="JN23">
        <v>46</v>
      </c>
      <c r="JO23">
        <v>54</v>
      </c>
      <c r="JP23">
        <v>60</v>
      </c>
      <c r="JQ23">
        <v>44</v>
      </c>
      <c r="JR23">
        <v>43</v>
      </c>
      <c r="JS23">
        <v>47</v>
      </c>
      <c r="JT23">
        <v>48</v>
      </c>
      <c r="JU23">
        <v>49</v>
      </c>
      <c r="JV23">
        <v>52</v>
      </c>
      <c r="JW23">
        <v>55</v>
      </c>
      <c r="JX23">
        <v>55</v>
      </c>
      <c r="JY23">
        <v>45</v>
      </c>
      <c r="JZ23">
        <v>41</v>
      </c>
      <c r="KA23">
        <v>39</v>
      </c>
      <c r="KB23">
        <v>39</v>
      </c>
      <c r="KC23">
        <v>38</v>
      </c>
      <c r="KD23">
        <v>20</v>
      </c>
      <c r="KE23">
        <v>32</v>
      </c>
      <c r="KF23" t="s">
        <v>100</v>
      </c>
      <c r="KG23" t="s">
        <v>96</v>
      </c>
      <c r="KH23" t="s">
        <v>97</v>
      </c>
      <c r="KI23">
        <v>146.82300000000001</v>
      </c>
      <c r="KJ23">
        <v>2016</v>
      </c>
    </row>
    <row r="24" spans="1:296">
      <c r="A24">
        <v>139</v>
      </c>
      <c r="B24" t="s">
        <v>94</v>
      </c>
      <c r="C24" t="s">
        <v>82</v>
      </c>
      <c r="D24">
        <v>38</v>
      </c>
      <c r="E24">
        <v>35</v>
      </c>
      <c r="F24">
        <v>36</v>
      </c>
      <c r="G24">
        <v>42</v>
      </c>
      <c r="H24">
        <v>31</v>
      </c>
      <c r="I24">
        <v>29</v>
      </c>
      <c r="J24">
        <v>39</v>
      </c>
      <c r="K24">
        <v>35</v>
      </c>
      <c r="L24">
        <v>37</v>
      </c>
      <c r="M24">
        <v>34</v>
      </c>
      <c r="N24">
        <v>25</v>
      </c>
      <c r="O24">
        <v>25</v>
      </c>
      <c r="P24">
        <v>30</v>
      </c>
      <c r="Q24">
        <v>23</v>
      </c>
      <c r="R24">
        <v>22</v>
      </c>
      <c r="S24">
        <v>28</v>
      </c>
      <c r="T24">
        <v>33</v>
      </c>
      <c r="U24">
        <v>23</v>
      </c>
      <c r="V24">
        <v>25</v>
      </c>
      <c r="W24">
        <v>22</v>
      </c>
      <c r="X24">
        <v>21</v>
      </c>
      <c r="Y24">
        <v>21</v>
      </c>
      <c r="Z24">
        <v>18</v>
      </c>
      <c r="AA24">
        <v>22</v>
      </c>
      <c r="AB24">
        <v>18</v>
      </c>
      <c r="AC24">
        <v>13</v>
      </c>
      <c r="AD24">
        <v>18</v>
      </c>
      <c r="AE24">
        <v>25</v>
      </c>
      <c r="AF24">
        <v>19</v>
      </c>
      <c r="AG24">
        <v>20</v>
      </c>
      <c r="AH24">
        <v>25</v>
      </c>
      <c r="AI24">
        <v>26</v>
      </c>
      <c r="AJ24">
        <v>21</v>
      </c>
      <c r="AK24">
        <v>17</v>
      </c>
      <c r="AL24">
        <v>18</v>
      </c>
      <c r="AM24">
        <v>12</v>
      </c>
      <c r="AN24">
        <v>16</v>
      </c>
      <c r="AO24">
        <v>14</v>
      </c>
      <c r="AP24">
        <v>14</v>
      </c>
      <c r="AQ24">
        <v>16</v>
      </c>
      <c r="AR24">
        <v>18</v>
      </c>
      <c r="AS24">
        <v>20</v>
      </c>
      <c r="AT24">
        <v>18</v>
      </c>
      <c r="AU24">
        <v>27</v>
      </c>
      <c r="AV24">
        <v>28</v>
      </c>
      <c r="AW24">
        <v>25</v>
      </c>
      <c r="AX24">
        <v>28</v>
      </c>
      <c r="AY24">
        <v>22</v>
      </c>
      <c r="AZ24">
        <v>19</v>
      </c>
      <c r="BA24">
        <v>20</v>
      </c>
      <c r="BB24">
        <v>16</v>
      </c>
      <c r="BC24">
        <v>24</v>
      </c>
      <c r="BD24">
        <v>35</v>
      </c>
      <c r="BE24">
        <v>35</v>
      </c>
      <c r="BF24">
        <v>39</v>
      </c>
      <c r="BG24">
        <v>48</v>
      </c>
      <c r="BH24">
        <v>46</v>
      </c>
      <c r="BI24">
        <v>51</v>
      </c>
      <c r="BJ24">
        <v>50</v>
      </c>
      <c r="BK24">
        <v>42</v>
      </c>
      <c r="BL24">
        <v>47</v>
      </c>
      <c r="BM24">
        <v>47</v>
      </c>
      <c r="BN24">
        <v>65</v>
      </c>
      <c r="BO24">
        <v>58</v>
      </c>
      <c r="BP24">
        <v>82</v>
      </c>
      <c r="BQ24">
        <v>76</v>
      </c>
      <c r="BR24">
        <v>91</v>
      </c>
      <c r="BS24">
        <v>97</v>
      </c>
      <c r="BT24">
        <v>128</v>
      </c>
      <c r="BU24">
        <v>120</v>
      </c>
      <c r="BV24">
        <v>75</v>
      </c>
      <c r="BW24">
        <v>114</v>
      </c>
      <c r="BX24">
        <v>107</v>
      </c>
      <c r="BY24">
        <v>124</v>
      </c>
      <c r="BZ24">
        <v>139</v>
      </c>
      <c r="CA24">
        <v>137</v>
      </c>
      <c r="CB24">
        <v>156</v>
      </c>
      <c r="CC24">
        <v>147</v>
      </c>
      <c r="CD24">
        <v>158</v>
      </c>
      <c r="CE24">
        <v>154</v>
      </c>
      <c r="CF24">
        <v>157</v>
      </c>
      <c r="CG24">
        <v>141</v>
      </c>
      <c r="CH24">
        <v>140</v>
      </c>
      <c r="CI24">
        <v>145</v>
      </c>
      <c r="CJ24">
        <v>130</v>
      </c>
      <c r="CK24">
        <v>122</v>
      </c>
      <c r="CL24">
        <v>131</v>
      </c>
      <c r="CM24">
        <v>139</v>
      </c>
      <c r="CN24">
        <v>161</v>
      </c>
      <c r="CO24">
        <v>141</v>
      </c>
      <c r="CP24">
        <v>132</v>
      </c>
      <c r="CQ24">
        <v>162</v>
      </c>
      <c r="CR24">
        <v>145</v>
      </c>
      <c r="CS24">
        <v>162</v>
      </c>
      <c r="CT24">
        <v>147</v>
      </c>
      <c r="CU24">
        <v>145</v>
      </c>
      <c r="CV24">
        <v>145</v>
      </c>
      <c r="CW24">
        <v>139</v>
      </c>
      <c r="CX24">
        <v>131</v>
      </c>
      <c r="CY24">
        <v>129</v>
      </c>
      <c r="CZ24">
        <v>144</v>
      </c>
      <c r="DA24">
        <v>153</v>
      </c>
      <c r="DB24">
        <v>157</v>
      </c>
      <c r="DC24">
        <v>151</v>
      </c>
      <c r="DD24">
        <v>150</v>
      </c>
      <c r="DE24">
        <v>149</v>
      </c>
      <c r="DF24">
        <v>144</v>
      </c>
      <c r="DG24">
        <v>153</v>
      </c>
      <c r="DH24">
        <v>138</v>
      </c>
      <c r="DI24">
        <v>160</v>
      </c>
      <c r="DJ24">
        <v>134</v>
      </c>
      <c r="DK24">
        <v>147</v>
      </c>
      <c r="DL24">
        <v>146</v>
      </c>
      <c r="DM24">
        <v>131</v>
      </c>
      <c r="DN24">
        <v>146</v>
      </c>
      <c r="DO24">
        <v>139</v>
      </c>
      <c r="DP24">
        <v>140</v>
      </c>
      <c r="DQ24">
        <v>142</v>
      </c>
      <c r="DR24">
        <v>137</v>
      </c>
      <c r="DS24">
        <v>130</v>
      </c>
      <c r="DT24">
        <v>131</v>
      </c>
      <c r="DU24">
        <v>125</v>
      </c>
      <c r="DV24">
        <v>136</v>
      </c>
      <c r="DW24">
        <v>134</v>
      </c>
      <c r="DX24">
        <v>142</v>
      </c>
      <c r="DY24">
        <v>148</v>
      </c>
      <c r="DZ24">
        <v>159</v>
      </c>
      <c r="EA24">
        <v>149</v>
      </c>
      <c r="EB24">
        <v>123</v>
      </c>
      <c r="EC24">
        <v>136</v>
      </c>
      <c r="ED24">
        <v>134</v>
      </c>
      <c r="EE24">
        <v>125</v>
      </c>
      <c r="EF24">
        <v>134</v>
      </c>
      <c r="EG24">
        <v>118</v>
      </c>
      <c r="EH24">
        <v>128</v>
      </c>
      <c r="EI24">
        <v>142</v>
      </c>
      <c r="EJ24">
        <v>126</v>
      </c>
      <c r="EK24">
        <v>118</v>
      </c>
      <c r="EL24">
        <v>121</v>
      </c>
      <c r="EM24">
        <v>134</v>
      </c>
      <c r="EN24">
        <v>122</v>
      </c>
      <c r="EO24">
        <v>130</v>
      </c>
      <c r="EP24">
        <v>138</v>
      </c>
      <c r="EQ24">
        <v>150</v>
      </c>
      <c r="ER24">
        <v>126</v>
      </c>
      <c r="ES24">
        <v>137</v>
      </c>
      <c r="ET24">
        <v>127</v>
      </c>
      <c r="EU24">
        <v>122</v>
      </c>
      <c r="EV24">
        <v>128</v>
      </c>
      <c r="EW24">
        <v>135</v>
      </c>
      <c r="EX24">
        <v>103</v>
      </c>
      <c r="EY24">
        <v>119</v>
      </c>
      <c r="EZ24">
        <v>128</v>
      </c>
      <c r="FA24">
        <v>138</v>
      </c>
      <c r="FB24">
        <v>148</v>
      </c>
      <c r="FC24">
        <v>139</v>
      </c>
      <c r="FD24">
        <v>135</v>
      </c>
      <c r="FE24">
        <v>118</v>
      </c>
      <c r="FF24">
        <v>92</v>
      </c>
      <c r="FG24">
        <v>94</v>
      </c>
      <c r="FH24">
        <v>91</v>
      </c>
      <c r="FI24">
        <v>93</v>
      </c>
      <c r="FJ24">
        <v>106</v>
      </c>
      <c r="FK24">
        <v>116</v>
      </c>
      <c r="FL24">
        <v>110</v>
      </c>
      <c r="FM24">
        <v>98</v>
      </c>
      <c r="FN24">
        <v>98</v>
      </c>
      <c r="FO24">
        <v>105</v>
      </c>
      <c r="FP24">
        <v>94</v>
      </c>
      <c r="FQ24">
        <v>98</v>
      </c>
      <c r="FR24">
        <v>122</v>
      </c>
      <c r="FS24">
        <v>121</v>
      </c>
      <c r="FT24">
        <v>140</v>
      </c>
      <c r="FU24">
        <v>119</v>
      </c>
      <c r="FV24">
        <v>127</v>
      </c>
      <c r="FW24">
        <v>117</v>
      </c>
      <c r="FX24">
        <v>99</v>
      </c>
      <c r="FY24">
        <v>95</v>
      </c>
      <c r="FZ24">
        <v>111</v>
      </c>
      <c r="GA24">
        <v>120</v>
      </c>
      <c r="GB24">
        <v>112</v>
      </c>
      <c r="GC24">
        <v>105</v>
      </c>
      <c r="GD24">
        <v>97</v>
      </c>
      <c r="GE24">
        <v>119</v>
      </c>
      <c r="GF24">
        <v>100</v>
      </c>
      <c r="GG24">
        <v>91</v>
      </c>
      <c r="GH24">
        <v>104</v>
      </c>
      <c r="GI24">
        <v>94</v>
      </c>
      <c r="GJ24">
        <v>87</v>
      </c>
      <c r="GK24">
        <v>67</v>
      </c>
      <c r="GL24">
        <v>52</v>
      </c>
      <c r="GM24">
        <v>48</v>
      </c>
      <c r="GN24">
        <v>92</v>
      </c>
      <c r="GO24">
        <v>77</v>
      </c>
      <c r="GP24">
        <v>39</v>
      </c>
      <c r="GQ24">
        <v>69</v>
      </c>
      <c r="GR24">
        <v>48</v>
      </c>
      <c r="GS24">
        <v>65</v>
      </c>
      <c r="GT24">
        <v>79</v>
      </c>
      <c r="GU24">
        <v>60</v>
      </c>
      <c r="GV24">
        <v>28</v>
      </c>
      <c r="GW24">
        <v>50</v>
      </c>
      <c r="GX24">
        <v>55</v>
      </c>
      <c r="GY24">
        <v>72</v>
      </c>
      <c r="GZ24">
        <v>55</v>
      </c>
      <c r="HA24">
        <v>67</v>
      </c>
      <c r="HB24">
        <v>38</v>
      </c>
      <c r="HC24">
        <v>54</v>
      </c>
      <c r="HD24">
        <v>33</v>
      </c>
      <c r="HE24">
        <v>34</v>
      </c>
      <c r="HF24">
        <v>27</v>
      </c>
      <c r="HG24">
        <v>42</v>
      </c>
      <c r="HH24">
        <v>48</v>
      </c>
      <c r="HI24">
        <v>51</v>
      </c>
      <c r="HJ24">
        <v>46</v>
      </c>
      <c r="HK24">
        <v>43</v>
      </c>
      <c r="HL24">
        <v>55</v>
      </c>
      <c r="HM24">
        <v>60</v>
      </c>
      <c r="HN24">
        <v>59</v>
      </c>
      <c r="HO24">
        <v>34</v>
      </c>
      <c r="HP24">
        <v>70</v>
      </c>
      <c r="HQ24">
        <v>75</v>
      </c>
      <c r="HR24">
        <v>94</v>
      </c>
      <c r="HS24">
        <v>101</v>
      </c>
      <c r="HT24">
        <v>93</v>
      </c>
      <c r="HU24">
        <v>94</v>
      </c>
      <c r="HV24">
        <v>97</v>
      </c>
      <c r="HW24">
        <v>112</v>
      </c>
      <c r="HX24">
        <v>115</v>
      </c>
      <c r="HY24">
        <v>97</v>
      </c>
      <c r="HZ24">
        <v>94</v>
      </c>
      <c r="IA24">
        <v>130</v>
      </c>
      <c r="IB24">
        <v>98</v>
      </c>
      <c r="IC24">
        <v>109</v>
      </c>
      <c r="ID24">
        <v>112</v>
      </c>
      <c r="IE24">
        <v>112</v>
      </c>
      <c r="IF24">
        <v>88</v>
      </c>
      <c r="IG24">
        <v>102</v>
      </c>
      <c r="IH24">
        <v>86</v>
      </c>
      <c r="II24">
        <v>87</v>
      </c>
      <c r="IJ24">
        <v>94</v>
      </c>
      <c r="IK24">
        <v>81</v>
      </c>
      <c r="IL24">
        <v>103</v>
      </c>
      <c r="IM24">
        <v>101</v>
      </c>
      <c r="IN24">
        <v>89</v>
      </c>
      <c r="IO24">
        <v>86</v>
      </c>
      <c r="IP24">
        <v>96</v>
      </c>
      <c r="IQ24">
        <v>90</v>
      </c>
      <c r="IR24">
        <v>88</v>
      </c>
      <c r="IS24">
        <v>93</v>
      </c>
      <c r="IT24">
        <v>83</v>
      </c>
      <c r="IU24">
        <v>85</v>
      </c>
      <c r="IV24">
        <v>80</v>
      </c>
      <c r="IW24">
        <v>84</v>
      </c>
      <c r="IX24">
        <v>91</v>
      </c>
      <c r="IY24">
        <v>86</v>
      </c>
      <c r="IZ24">
        <v>97</v>
      </c>
      <c r="JA24">
        <v>89</v>
      </c>
      <c r="JB24">
        <v>89</v>
      </c>
      <c r="JC24">
        <v>92</v>
      </c>
      <c r="JD24">
        <v>78</v>
      </c>
      <c r="JE24">
        <v>80</v>
      </c>
      <c r="JF24">
        <v>84</v>
      </c>
      <c r="JG24">
        <v>97</v>
      </c>
      <c r="JH24">
        <v>81</v>
      </c>
      <c r="JI24">
        <v>93</v>
      </c>
      <c r="JJ24">
        <v>98</v>
      </c>
      <c r="JK24">
        <v>92</v>
      </c>
      <c r="JL24">
        <v>65</v>
      </c>
      <c r="JM24">
        <v>74</v>
      </c>
      <c r="JN24">
        <v>63</v>
      </c>
      <c r="JO24">
        <v>59</v>
      </c>
      <c r="JP24">
        <v>80</v>
      </c>
      <c r="JQ24">
        <v>58</v>
      </c>
      <c r="JR24">
        <v>69</v>
      </c>
      <c r="JS24">
        <v>50</v>
      </c>
      <c r="JT24">
        <v>64</v>
      </c>
      <c r="JU24">
        <v>71</v>
      </c>
      <c r="JV24">
        <v>55</v>
      </c>
      <c r="JW24">
        <v>63</v>
      </c>
      <c r="JX24">
        <v>51</v>
      </c>
      <c r="JY24">
        <v>70</v>
      </c>
      <c r="JZ24">
        <v>50</v>
      </c>
      <c r="KA24">
        <v>46</v>
      </c>
      <c r="KB24">
        <v>58</v>
      </c>
      <c r="KC24">
        <v>48</v>
      </c>
      <c r="KD24">
        <v>39</v>
      </c>
      <c r="KE24">
        <v>39</v>
      </c>
      <c r="KF24" t="s">
        <v>100</v>
      </c>
      <c r="KG24" t="s">
        <v>96</v>
      </c>
      <c r="KH24" t="s">
        <v>97</v>
      </c>
      <c r="KI24">
        <v>146.82300000000001</v>
      </c>
      <c r="KJ24">
        <v>2016</v>
      </c>
    </row>
    <row r="25" spans="1:296">
      <c r="A25">
        <v>139</v>
      </c>
      <c r="B25" t="s">
        <v>94</v>
      </c>
      <c r="C25" t="s">
        <v>83</v>
      </c>
      <c r="D25">
        <v>13</v>
      </c>
      <c r="E25">
        <v>5</v>
      </c>
      <c r="F25">
        <v>14</v>
      </c>
      <c r="G25">
        <v>10</v>
      </c>
      <c r="H25">
        <v>12</v>
      </c>
      <c r="I25">
        <v>17</v>
      </c>
      <c r="J25">
        <v>9</v>
      </c>
      <c r="K25">
        <v>6</v>
      </c>
      <c r="L25">
        <v>16</v>
      </c>
      <c r="M25">
        <v>9</v>
      </c>
      <c r="N25">
        <v>11</v>
      </c>
      <c r="O25">
        <v>14</v>
      </c>
      <c r="P25">
        <v>5</v>
      </c>
      <c r="Q25">
        <v>11</v>
      </c>
      <c r="R25">
        <v>7</v>
      </c>
      <c r="S25">
        <v>6</v>
      </c>
      <c r="T25">
        <v>4</v>
      </c>
      <c r="U25">
        <v>2</v>
      </c>
      <c r="V25">
        <v>6</v>
      </c>
      <c r="W25">
        <v>8</v>
      </c>
      <c r="X25">
        <v>6</v>
      </c>
      <c r="Y25">
        <v>6</v>
      </c>
      <c r="Z25">
        <v>4</v>
      </c>
      <c r="AA25">
        <v>5</v>
      </c>
      <c r="AB25">
        <v>7</v>
      </c>
      <c r="AC25">
        <v>11</v>
      </c>
      <c r="AD25">
        <v>4</v>
      </c>
      <c r="AE25">
        <v>3</v>
      </c>
      <c r="AF25">
        <v>10</v>
      </c>
      <c r="AG25">
        <v>5</v>
      </c>
      <c r="AH25">
        <v>6</v>
      </c>
      <c r="AI25">
        <v>7</v>
      </c>
      <c r="AJ25">
        <v>4</v>
      </c>
      <c r="AK25">
        <v>4</v>
      </c>
      <c r="AL25">
        <v>7</v>
      </c>
      <c r="AM25">
        <v>5</v>
      </c>
      <c r="AN25">
        <v>6</v>
      </c>
      <c r="AO25">
        <v>4</v>
      </c>
      <c r="AP25">
        <v>6</v>
      </c>
      <c r="AQ25">
        <v>3</v>
      </c>
      <c r="AR25">
        <v>6</v>
      </c>
      <c r="AS25">
        <v>3</v>
      </c>
      <c r="AT25">
        <v>5</v>
      </c>
      <c r="AU25">
        <v>6</v>
      </c>
      <c r="AV25">
        <v>12</v>
      </c>
      <c r="AW25">
        <v>6</v>
      </c>
      <c r="AX25">
        <v>5</v>
      </c>
      <c r="AY25">
        <v>8</v>
      </c>
      <c r="AZ25">
        <v>13</v>
      </c>
      <c r="BA25">
        <v>9</v>
      </c>
      <c r="BB25">
        <v>8</v>
      </c>
      <c r="BC25">
        <v>10</v>
      </c>
      <c r="BD25">
        <v>13</v>
      </c>
      <c r="BE25">
        <v>14</v>
      </c>
      <c r="BF25">
        <v>19</v>
      </c>
      <c r="BG25">
        <v>23</v>
      </c>
      <c r="BH25">
        <v>17</v>
      </c>
      <c r="BI25">
        <v>30</v>
      </c>
      <c r="BJ25">
        <v>25</v>
      </c>
      <c r="BK25">
        <v>32</v>
      </c>
      <c r="BL25">
        <v>25</v>
      </c>
      <c r="BM25">
        <v>28</v>
      </c>
      <c r="BN25">
        <v>24</v>
      </c>
      <c r="BO25">
        <v>23</v>
      </c>
      <c r="BP25">
        <v>30</v>
      </c>
      <c r="BQ25">
        <v>48</v>
      </c>
      <c r="BR25">
        <v>54</v>
      </c>
      <c r="BS25">
        <v>56</v>
      </c>
      <c r="BT25">
        <v>90</v>
      </c>
      <c r="BU25">
        <v>101</v>
      </c>
      <c r="BV25">
        <v>57</v>
      </c>
      <c r="BW25">
        <v>100</v>
      </c>
      <c r="BX25">
        <v>89</v>
      </c>
      <c r="BY25">
        <v>87</v>
      </c>
      <c r="BZ25">
        <v>90</v>
      </c>
      <c r="CA25">
        <v>118</v>
      </c>
      <c r="CB25">
        <v>111</v>
      </c>
      <c r="CC25">
        <v>158</v>
      </c>
      <c r="CD25">
        <v>122</v>
      </c>
      <c r="CE25">
        <v>143</v>
      </c>
      <c r="CF25">
        <v>137</v>
      </c>
      <c r="CG25">
        <v>137</v>
      </c>
      <c r="CH25">
        <v>136</v>
      </c>
      <c r="CI25">
        <v>146</v>
      </c>
      <c r="CJ25">
        <v>130</v>
      </c>
      <c r="CK25">
        <v>143</v>
      </c>
      <c r="CL25">
        <v>136</v>
      </c>
      <c r="CM25">
        <v>134</v>
      </c>
      <c r="CN25">
        <v>138</v>
      </c>
      <c r="CO25">
        <v>119</v>
      </c>
      <c r="CP25">
        <v>154</v>
      </c>
      <c r="CQ25">
        <v>146</v>
      </c>
      <c r="CR25">
        <v>184</v>
      </c>
      <c r="CS25">
        <v>156</v>
      </c>
      <c r="CT25">
        <v>175</v>
      </c>
      <c r="CU25">
        <v>164</v>
      </c>
      <c r="CV25">
        <v>166</v>
      </c>
      <c r="CW25">
        <v>165</v>
      </c>
      <c r="CX25">
        <v>165</v>
      </c>
      <c r="CY25">
        <v>172</v>
      </c>
      <c r="CZ25">
        <v>174</v>
      </c>
      <c r="DA25">
        <v>164</v>
      </c>
      <c r="DB25">
        <v>157</v>
      </c>
      <c r="DC25">
        <v>160</v>
      </c>
      <c r="DD25">
        <v>177</v>
      </c>
      <c r="DE25">
        <v>159</v>
      </c>
      <c r="DF25">
        <v>158</v>
      </c>
      <c r="DG25">
        <v>177</v>
      </c>
      <c r="DH25">
        <v>154</v>
      </c>
      <c r="DI25">
        <v>143</v>
      </c>
      <c r="DJ25">
        <v>134</v>
      </c>
      <c r="DK25">
        <v>142</v>
      </c>
      <c r="DL25">
        <v>118</v>
      </c>
      <c r="DM25">
        <v>111</v>
      </c>
      <c r="DN25">
        <v>114</v>
      </c>
      <c r="DO25">
        <v>121</v>
      </c>
      <c r="DP25">
        <v>120</v>
      </c>
      <c r="DQ25">
        <v>122</v>
      </c>
      <c r="DR25">
        <v>122</v>
      </c>
      <c r="DS25">
        <v>124</v>
      </c>
      <c r="DT25">
        <v>94</v>
      </c>
      <c r="DU25">
        <v>101</v>
      </c>
      <c r="DV25">
        <v>95</v>
      </c>
      <c r="DW25">
        <v>88</v>
      </c>
      <c r="DX25">
        <v>79</v>
      </c>
      <c r="DY25">
        <v>83</v>
      </c>
      <c r="DZ25">
        <v>85</v>
      </c>
      <c r="EA25">
        <v>118</v>
      </c>
      <c r="EB25">
        <v>89</v>
      </c>
      <c r="EC25">
        <v>94</v>
      </c>
      <c r="ED25">
        <v>111</v>
      </c>
      <c r="EE25">
        <v>117</v>
      </c>
      <c r="EF25">
        <v>89</v>
      </c>
      <c r="EG25">
        <v>103</v>
      </c>
      <c r="EH25">
        <v>95</v>
      </c>
      <c r="EI25">
        <v>113</v>
      </c>
      <c r="EJ25">
        <v>91</v>
      </c>
      <c r="EK25">
        <v>100</v>
      </c>
      <c r="EL25">
        <v>109</v>
      </c>
      <c r="EM25">
        <v>79</v>
      </c>
      <c r="EN25">
        <v>88</v>
      </c>
      <c r="EO25">
        <v>96</v>
      </c>
      <c r="EP25">
        <v>107</v>
      </c>
      <c r="EQ25">
        <v>107</v>
      </c>
      <c r="ER25">
        <v>95</v>
      </c>
      <c r="ES25">
        <v>86</v>
      </c>
      <c r="ET25">
        <v>90</v>
      </c>
      <c r="EU25">
        <v>97</v>
      </c>
      <c r="EV25">
        <v>101</v>
      </c>
      <c r="EW25">
        <v>95</v>
      </c>
      <c r="EX25">
        <v>113</v>
      </c>
      <c r="EY25">
        <v>124</v>
      </c>
      <c r="EZ25">
        <v>109</v>
      </c>
      <c r="FA25">
        <v>111</v>
      </c>
      <c r="FB25">
        <v>102</v>
      </c>
      <c r="FC25">
        <v>94</v>
      </c>
      <c r="FD25">
        <v>85</v>
      </c>
      <c r="FE25">
        <v>114</v>
      </c>
      <c r="FF25">
        <v>123</v>
      </c>
      <c r="FG25">
        <v>123</v>
      </c>
      <c r="FH25">
        <v>130</v>
      </c>
      <c r="FI25">
        <v>141</v>
      </c>
      <c r="FJ25">
        <v>120</v>
      </c>
      <c r="FK25">
        <v>142</v>
      </c>
      <c r="FL25">
        <v>129</v>
      </c>
      <c r="FM25">
        <v>125</v>
      </c>
      <c r="FN25">
        <v>130</v>
      </c>
      <c r="FO25">
        <v>126</v>
      </c>
      <c r="FP25">
        <v>128</v>
      </c>
      <c r="FQ25">
        <v>126</v>
      </c>
      <c r="FR25">
        <v>100</v>
      </c>
      <c r="FS25">
        <v>114</v>
      </c>
      <c r="FT25">
        <v>102</v>
      </c>
      <c r="FU25">
        <v>104</v>
      </c>
      <c r="FV25">
        <v>108</v>
      </c>
      <c r="FW25">
        <v>98</v>
      </c>
      <c r="FX25">
        <v>113</v>
      </c>
      <c r="FY25">
        <v>114</v>
      </c>
      <c r="FZ25">
        <v>137</v>
      </c>
      <c r="GA25">
        <v>102</v>
      </c>
      <c r="GB25">
        <v>125</v>
      </c>
      <c r="GC25">
        <v>123</v>
      </c>
      <c r="GD25">
        <v>131</v>
      </c>
      <c r="GE25">
        <v>102</v>
      </c>
      <c r="GF25">
        <v>117</v>
      </c>
      <c r="GG25">
        <v>118</v>
      </c>
      <c r="GH25">
        <v>109</v>
      </c>
      <c r="GI25">
        <v>106</v>
      </c>
      <c r="GJ25">
        <v>115</v>
      </c>
      <c r="GK25">
        <v>106</v>
      </c>
      <c r="GL25">
        <v>106</v>
      </c>
      <c r="GM25">
        <v>94</v>
      </c>
      <c r="GN25">
        <v>113</v>
      </c>
      <c r="GO25">
        <v>119</v>
      </c>
      <c r="GP25">
        <v>101</v>
      </c>
      <c r="GQ25">
        <v>113</v>
      </c>
      <c r="GR25">
        <v>114</v>
      </c>
      <c r="GS25">
        <v>101</v>
      </c>
      <c r="GT25">
        <v>113</v>
      </c>
      <c r="GU25">
        <v>104</v>
      </c>
      <c r="GV25">
        <v>85</v>
      </c>
      <c r="GW25">
        <v>96</v>
      </c>
      <c r="GX25">
        <v>108</v>
      </c>
      <c r="GY25">
        <v>114</v>
      </c>
      <c r="GZ25">
        <v>109</v>
      </c>
      <c r="HA25">
        <v>107</v>
      </c>
      <c r="HB25">
        <v>88</v>
      </c>
      <c r="HC25">
        <v>112</v>
      </c>
      <c r="HD25">
        <v>89</v>
      </c>
      <c r="HE25">
        <v>105</v>
      </c>
      <c r="HF25">
        <v>99</v>
      </c>
      <c r="HG25">
        <v>110</v>
      </c>
      <c r="HH25">
        <v>116</v>
      </c>
      <c r="HI25">
        <v>114</v>
      </c>
      <c r="HJ25">
        <v>94</v>
      </c>
      <c r="HK25">
        <v>98</v>
      </c>
      <c r="HL25">
        <v>114</v>
      </c>
      <c r="HM25">
        <v>103</v>
      </c>
      <c r="HN25">
        <v>105</v>
      </c>
      <c r="HO25">
        <v>74</v>
      </c>
      <c r="HP25">
        <v>103</v>
      </c>
      <c r="HQ25">
        <v>107</v>
      </c>
      <c r="HR25">
        <v>110</v>
      </c>
      <c r="HS25">
        <v>109</v>
      </c>
      <c r="HT25">
        <v>99</v>
      </c>
      <c r="HU25">
        <v>104</v>
      </c>
      <c r="HV25">
        <v>98</v>
      </c>
      <c r="HW25">
        <v>74</v>
      </c>
      <c r="HX25">
        <v>53</v>
      </c>
      <c r="HY25">
        <v>45</v>
      </c>
      <c r="HZ25">
        <v>49</v>
      </c>
      <c r="IA25">
        <v>57</v>
      </c>
      <c r="IB25">
        <v>48</v>
      </c>
      <c r="IC25">
        <v>63</v>
      </c>
      <c r="ID25">
        <v>76</v>
      </c>
      <c r="IE25">
        <v>58</v>
      </c>
      <c r="IF25">
        <v>51</v>
      </c>
      <c r="IG25">
        <v>51</v>
      </c>
      <c r="IH25">
        <v>57</v>
      </c>
      <c r="II25">
        <v>41</v>
      </c>
      <c r="IJ25">
        <v>45</v>
      </c>
      <c r="IK25">
        <v>40</v>
      </c>
      <c r="IL25">
        <v>42</v>
      </c>
      <c r="IM25">
        <v>49</v>
      </c>
      <c r="IN25">
        <v>46</v>
      </c>
      <c r="IO25">
        <v>43</v>
      </c>
      <c r="IP25">
        <v>48</v>
      </c>
      <c r="IQ25">
        <v>32</v>
      </c>
      <c r="IR25">
        <v>44</v>
      </c>
      <c r="IS25">
        <v>30</v>
      </c>
      <c r="IT25">
        <v>41</v>
      </c>
      <c r="IU25">
        <v>43</v>
      </c>
      <c r="IV25">
        <v>21</v>
      </c>
      <c r="IW25">
        <v>38</v>
      </c>
      <c r="IX25">
        <v>35</v>
      </c>
      <c r="IY25">
        <v>35</v>
      </c>
      <c r="IZ25">
        <v>42</v>
      </c>
      <c r="JA25">
        <v>30</v>
      </c>
      <c r="JB25">
        <v>34</v>
      </c>
      <c r="JC25">
        <v>40</v>
      </c>
      <c r="JD25">
        <v>32</v>
      </c>
      <c r="JE25">
        <v>41</v>
      </c>
      <c r="JF25">
        <v>27</v>
      </c>
      <c r="JG25">
        <v>35</v>
      </c>
      <c r="JH25">
        <v>33</v>
      </c>
      <c r="JI25">
        <v>33</v>
      </c>
      <c r="JJ25">
        <v>42</v>
      </c>
      <c r="JK25">
        <v>28</v>
      </c>
      <c r="JL25">
        <v>45</v>
      </c>
      <c r="JM25">
        <v>31</v>
      </c>
      <c r="JN25">
        <v>32</v>
      </c>
      <c r="JO25">
        <v>26</v>
      </c>
      <c r="JP25">
        <v>29</v>
      </c>
      <c r="JQ25">
        <v>19</v>
      </c>
      <c r="JR25">
        <v>28</v>
      </c>
      <c r="JS25">
        <v>27</v>
      </c>
      <c r="JT25">
        <v>24</v>
      </c>
      <c r="JU25">
        <v>20</v>
      </c>
      <c r="JV25">
        <v>20</v>
      </c>
      <c r="JW25">
        <v>24</v>
      </c>
      <c r="JX25">
        <v>15</v>
      </c>
      <c r="JY25">
        <v>21</v>
      </c>
      <c r="JZ25">
        <v>19</v>
      </c>
      <c r="KA25">
        <v>21</v>
      </c>
      <c r="KB25">
        <v>17</v>
      </c>
      <c r="KC25">
        <v>12</v>
      </c>
      <c r="KD25">
        <v>8</v>
      </c>
      <c r="KE25">
        <v>11</v>
      </c>
      <c r="KF25" t="s">
        <v>100</v>
      </c>
      <c r="KG25" t="s">
        <v>96</v>
      </c>
      <c r="KH25" t="s">
        <v>97</v>
      </c>
      <c r="KI25">
        <v>146.82300000000001</v>
      </c>
      <c r="KJ25">
        <v>2016</v>
      </c>
    </row>
    <row r="26" spans="1:296">
      <c r="A26">
        <v>141</v>
      </c>
      <c r="B26" t="s">
        <v>94</v>
      </c>
      <c r="C26" t="s">
        <v>75</v>
      </c>
      <c r="D26">
        <v>2</v>
      </c>
      <c r="E26">
        <v>5</v>
      </c>
      <c r="F26">
        <v>1</v>
      </c>
      <c r="G26">
        <v>2</v>
      </c>
      <c r="H26">
        <v>3</v>
      </c>
      <c r="I26">
        <v>3</v>
      </c>
      <c r="J26">
        <v>5</v>
      </c>
      <c r="K26">
        <v>4</v>
      </c>
      <c r="L26">
        <v>5</v>
      </c>
      <c r="M26">
        <v>4</v>
      </c>
      <c r="N26">
        <v>3</v>
      </c>
      <c r="O26">
        <v>1</v>
      </c>
      <c r="P26">
        <v>2</v>
      </c>
      <c r="Q26">
        <v>1</v>
      </c>
      <c r="R26">
        <v>1</v>
      </c>
      <c r="S26">
        <v>5</v>
      </c>
      <c r="T26">
        <v>0</v>
      </c>
      <c r="U26">
        <v>3</v>
      </c>
      <c r="V26">
        <v>0</v>
      </c>
      <c r="W26">
        <v>3</v>
      </c>
      <c r="X26">
        <v>1</v>
      </c>
      <c r="Y26">
        <v>2</v>
      </c>
      <c r="Z26">
        <v>3</v>
      </c>
      <c r="AA26">
        <v>2</v>
      </c>
      <c r="AB26">
        <v>2</v>
      </c>
      <c r="AC26">
        <v>1</v>
      </c>
      <c r="AD26">
        <v>1</v>
      </c>
      <c r="AE26">
        <v>1</v>
      </c>
      <c r="AF26">
        <v>0</v>
      </c>
      <c r="AG26">
        <v>1</v>
      </c>
      <c r="AH26">
        <v>0</v>
      </c>
      <c r="AI26">
        <v>0</v>
      </c>
      <c r="AJ26">
        <v>1</v>
      </c>
      <c r="AK26">
        <v>2</v>
      </c>
      <c r="AL26">
        <v>1</v>
      </c>
      <c r="AM26">
        <v>1</v>
      </c>
      <c r="AN26">
        <v>2</v>
      </c>
      <c r="AO26">
        <v>3</v>
      </c>
      <c r="AP26">
        <v>1</v>
      </c>
      <c r="AQ26">
        <v>2</v>
      </c>
      <c r="AR26">
        <v>3</v>
      </c>
      <c r="AS26">
        <v>1</v>
      </c>
      <c r="AT26">
        <v>3</v>
      </c>
      <c r="AU26">
        <v>1</v>
      </c>
      <c r="AV26">
        <v>1</v>
      </c>
      <c r="AW26">
        <v>6</v>
      </c>
      <c r="AX26">
        <v>2</v>
      </c>
      <c r="AY26">
        <v>2</v>
      </c>
      <c r="AZ26">
        <v>1</v>
      </c>
      <c r="BA26">
        <v>3</v>
      </c>
      <c r="BB26">
        <v>2</v>
      </c>
      <c r="BC26">
        <v>5</v>
      </c>
      <c r="BD26">
        <v>3</v>
      </c>
      <c r="BE26">
        <v>6</v>
      </c>
      <c r="BF26">
        <v>12</v>
      </c>
      <c r="BG26">
        <v>11</v>
      </c>
      <c r="BH26">
        <v>19</v>
      </c>
      <c r="BI26">
        <v>19</v>
      </c>
      <c r="BJ26">
        <v>12</v>
      </c>
      <c r="BK26">
        <v>15</v>
      </c>
      <c r="BL26">
        <v>12</v>
      </c>
      <c r="BM26">
        <v>18</v>
      </c>
      <c r="BN26">
        <v>25</v>
      </c>
      <c r="BO26">
        <v>33</v>
      </c>
      <c r="BP26">
        <v>27</v>
      </c>
      <c r="BQ26">
        <v>35</v>
      </c>
      <c r="BR26">
        <v>31</v>
      </c>
      <c r="BS26">
        <v>43</v>
      </c>
      <c r="BT26">
        <v>77</v>
      </c>
      <c r="BU26">
        <v>71</v>
      </c>
      <c r="BV26">
        <v>43</v>
      </c>
      <c r="BW26">
        <v>70</v>
      </c>
      <c r="BX26">
        <v>32</v>
      </c>
      <c r="BY26">
        <v>29</v>
      </c>
      <c r="BZ26">
        <v>26</v>
      </c>
      <c r="CA26">
        <v>39</v>
      </c>
      <c r="CB26">
        <v>26</v>
      </c>
      <c r="CC26">
        <v>29</v>
      </c>
      <c r="CD26">
        <v>32</v>
      </c>
      <c r="CE26">
        <v>44</v>
      </c>
      <c r="CF26">
        <v>39</v>
      </c>
      <c r="CG26">
        <v>50</v>
      </c>
      <c r="CH26">
        <v>43</v>
      </c>
      <c r="CI26">
        <v>38</v>
      </c>
      <c r="CJ26">
        <v>48</v>
      </c>
      <c r="CK26">
        <v>37</v>
      </c>
      <c r="CL26">
        <v>38</v>
      </c>
      <c r="CM26">
        <v>50</v>
      </c>
      <c r="CN26">
        <v>50</v>
      </c>
      <c r="CO26">
        <v>55</v>
      </c>
      <c r="CP26">
        <v>51</v>
      </c>
      <c r="CQ26">
        <v>68</v>
      </c>
      <c r="CR26">
        <v>49</v>
      </c>
      <c r="CS26">
        <v>50</v>
      </c>
      <c r="CT26">
        <v>63</v>
      </c>
      <c r="CU26">
        <v>54</v>
      </c>
      <c r="CV26">
        <v>55</v>
      </c>
      <c r="CW26">
        <v>48</v>
      </c>
      <c r="CX26">
        <v>40</v>
      </c>
      <c r="CY26">
        <v>44</v>
      </c>
      <c r="CZ26">
        <v>44</v>
      </c>
      <c r="DA26">
        <v>42</v>
      </c>
      <c r="DB26">
        <v>38</v>
      </c>
      <c r="DC26">
        <v>39</v>
      </c>
      <c r="DD26">
        <v>44</v>
      </c>
      <c r="DE26">
        <v>31</v>
      </c>
      <c r="DF26">
        <v>35</v>
      </c>
      <c r="DG26">
        <v>35</v>
      </c>
      <c r="DH26">
        <v>61</v>
      </c>
      <c r="DI26">
        <v>59</v>
      </c>
      <c r="DJ26">
        <v>63</v>
      </c>
      <c r="DK26">
        <v>65</v>
      </c>
      <c r="DL26">
        <v>59</v>
      </c>
      <c r="DM26">
        <v>51</v>
      </c>
      <c r="DN26">
        <v>49</v>
      </c>
      <c r="DO26">
        <v>50</v>
      </c>
      <c r="DP26">
        <v>66</v>
      </c>
      <c r="DQ26">
        <v>57</v>
      </c>
      <c r="DR26">
        <v>47</v>
      </c>
      <c r="DS26">
        <v>53</v>
      </c>
      <c r="DT26">
        <v>41</v>
      </c>
      <c r="DU26">
        <v>49</v>
      </c>
      <c r="DV26">
        <v>49</v>
      </c>
      <c r="DW26">
        <v>45</v>
      </c>
      <c r="DX26">
        <v>43</v>
      </c>
      <c r="DY26">
        <v>43</v>
      </c>
      <c r="DZ26">
        <v>51</v>
      </c>
      <c r="EA26">
        <v>39</v>
      </c>
      <c r="EB26">
        <v>41</v>
      </c>
      <c r="EC26">
        <v>41</v>
      </c>
      <c r="ED26">
        <v>55</v>
      </c>
      <c r="EE26">
        <v>39</v>
      </c>
      <c r="EF26">
        <v>40</v>
      </c>
      <c r="EG26">
        <v>43</v>
      </c>
      <c r="EH26">
        <v>46</v>
      </c>
      <c r="EI26">
        <v>41</v>
      </c>
      <c r="EJ26">
        <v>39</v>
      </c>
      <c r="EK26">
        <v>52</v>
      </c>
      <c r="EL26">
        <v>51</v>
      </c>
      <c r="EM26">
        <v>41</v>
      </c>
      <c r="EN26">
        <v>36</v>
      </c>
      <c r="EO26">
        <v>40</v>
      </c>
      <c r="EP26">
        <v>40</v>
      </c>
      <c r="EQ26">
        <v>47</v>
      </c>
      <c r="ER26">
        <v>45</v>
      </c>
      <c r="ES26">
        <v>54</v>
      </c>
      <c r="ET26">
        <v>50</v>
      </c>
      <c r="EU26">
        <v>47</v>
      </c>
      <c r="EV26">
        <v>56</v>
      </c>
      <c r="EW26">
        <v>37</v>
      </c>
      <c r="EX26">
        <v>54</v>
      </c>
      <c r="EY26">
        <v>51</v>
      </c>
      <c r="EZ26">
        <v>44</v>
      </c>
      <c r="FA26">
        <v>61</v>
      </c>
      <c r="FB26">
        <v>39</v>
      </c>
      <c r="FC26">
        <v>42</v>
      </c>
      <c r="FD26">
        <v>55</v>
      </c>
      <c r="FE26">
        <v>47</v>
      </c>
      <c r="FF26">
        <v>50</v>
      </c>
      <c r="FG26">
        <v>37</v>
      </c>
      <c r="FH26">
        <v>33</v>
      </c>
      <c r="FI26">
        <v>62</v>
      </c>
      <c r="FJ26">
        <v>48</v>
      </c>
      <c r="FK26">
        <v>52</v>
      </c>
      <c r="FL26">
        <v>63</v>
      </c>
      <c r="FM26">
        <v>47</v>
      </c>
      <c r="FN26">
        <v>48</v>
      </c>
      <c r="FO26">
        <v>49</v>
      </c>
      <c r="FP26">
        <v>51</v>
      </c>
      <c r="FQ26">
        <v>73</v>
      </c>
      <c r="FR26">
        <v>60</v>
      </c>
      <c r="FS26">
        <v>67</v>
      </c>
      <c r="FT26">
        <v>67</v>
      </c>
      <c r="FU26">
        <v>67</v>
      </c>
      <c r="FV26">
        <v>50</v>
      </c>
      <c r="FW26">
        <v>67</v>
      </c>
      <c r="FX26">
        <v>74</v>
      </c>
      <c r="FY26">
        <v>83</v>
      </c>
      <c r="FZ26">
        <v>63</v>
      </c>
      <c r="GA26">
        <v>69</v>
      </c>
      <c r="GB26">
        <v>51</v>
      </c>
      <c r="GC26">
        <v>30</v>
      </c>
      <c r="GD26">
        <v>61</v>
      </c>
      <c r="GE26">
        <v>49</v>
      </c>
      <c r="GF26">
        <v>38</v>
      </c>
      <c r="GG26">
        <v>49</v>
      </c>
      <c r="GH26">
        <v>42</v>
      </c>
      <c r="GI26">
        <v>40</v>
      </c>
      <c r="GJ26">
        <v>47</v>
      </c>
      <c r="GK26">
        <v>55</v>
      </c>
      <c r="GL26">
        <v>52</v>
      </c>
      <c r="GM26">
        <v>56</v>
      </c>
      <c r="GN26">
        <v>51</v>
      </c>
      <c r="GO26">
        <v>37</v>
      </c>
      <c r="GP26">
        <v>55</v>
      </c>
      <c r="GQ26">
        <v>52</v>
      </c>
      <c r="GR26">
        <v>53</v>
      </c>
      <c r="GS26">
        <v>46</v>
      </c>
      <c r="GT26">
        <v>53</v>
      </c>
      <c r="GU26">
        <v>51</v>
      </c>
      <c r="GV26">
        <v>58</v>
      </c>
      <c r="GW26">
        <v>55</v>
      </c>
      <c r="GX26">
        <v>51</v>
      </c>
      <c r="GY26">
        <v>46</v>
      </c>
      <c r="GZ26">
        <v>53</v>
      </c>
      <c r="HA26">
        <v>52</v>
      </c>
      <c r="HB26">
        <v>61</v>
      </c>
      <c r="HC26">
        <v>51</v>
      </c>
      <c r="HD26">
        <v>55</v>
      </c>
      <c r="HE26">
        <v>58</v>
      </c>
      <c r="HF26">
        <v>68</v>
      </c>
      <c r="HG26">
        <v>54</v>
      </c>
      <c r="HH26">
        <v>64</v>
      </c>
      <c r="HI26">
        <v>56</v>
      </c>
      <c r="HJ26">
        <v>38</v>
      </c>
      <c r="HK26">
        <v>43</v>
      </c>
      <c r="HL26">
        <v>38</v>
      </c>
      <c r="HM26">
        <v>48</v>
      </c>
      <c r="HN26">
        <v>41</v>
      </c>
      <c r="HO26">
        <v>55</v>
      </c>
      <c r="HP26">
        <v>38</v>
      </c>
      <c r="HQ26">
        <v>38</v>
      </c>
      <c r="HR26">
        <v>42</v>
      </c>
      <c r="HS26">
        <v>43</v>
      </c>
      <c r="HT26">
        <v>34</v>
      </c>
      <c r="HU26">
        <v>31</v>
      </c>
      <c r="HV26">
        <v>29</v>
      </c>
      <c r="HW26">
        <v>28</v>
      </c>
      <c r="HX26">
        <v>38</v>
      </c>
      <c r="HY26">
        <v>36</v>
      </c>
      <c r="HZ26">
        <v>35</v>
      </c>
      <c r="IA26">
        <v>46</v>
      </c>
      <c r="IB26">
        <v>43</v>
      </c>
      <c r="IC26">
        <v>28</v>
      </c>
      <c r="ID26">
        <v>31</v>
      </c>
      <c r="IE26">
        <v>24</v>
      </c>
      <c r="IF26">
        <v>35</v>
      </c>
      <c r="IG26">
        <v>22</v>
      </c>
      <c r="IH26">
        <v>22</v>
      </c>
      <c r="II26">
        <v>20</v>
      </c>
      <c r="IJ26">
        <v>26</v>
      </c>
      <c r="IK26">
        <v>23</v>
      </c>
      <c r="IL26">
        <v>32</v>
      </c>
      <c r="IM26">
        <v>21</v>
      </c>
      <c r="IN26">
        <v>23</v>
      </c>
      <c r="IO26">
        <v>14</v>
      </c>
      <c r="IP26">
        <v>25</v>
      </c>
      <c r="IQ26">
        <v>24</v>
      </c>
      <c r="IR26">
        <v>19</v>
      </c>
      <c r="IS26">
        <v>28</v>
      </c>
      <c r="IT26">
        <v>23</v>
      </c>
      <c r="IU26">
        <v>15</v>
      </c>
      <c r="IV26">
        <v>20</v>
      </c>
      <c r="IW26">
        <v>23</v>
      </c>
      <c r="IX26">
        <v>22</v>
      </c>
      <c r="IY26">
        <v>19</v>
      </c>
      <c r="IZ26">
        <v>10</v>
      </c>
      <c r="JA26">
        <v>18</v>
      </c>
      <c r="JB26">
        <v>18</v>
      </c>
      <c r="JC26">
        <v>19</v>
      </c>
      <c r="JD26">
        <v>13</v>
      </c>
      <c r="JE26">
        <v>15</v>
      </c>
      <c r="JF26">
        <v>8</v>
      </c>
      <c r="JG26">
        <v>18</v>
      </c>
      <c r="JH26">
        <v>12</v>
      </c>
      <c r="JI26">
        <v>17</v>
      </c>
      <c r="JJ26">
        <v>23</v>
      </c>
      <c r="JK26">
        <v>11</v>
      </c>
      <c r="JL26">
        <v>20</v>
      </c>
      <c r="JM26">
        <v>18</v>
      </c>
      <c r="JN26">
        <v>7</v>
      </c>
      <c r="JO26">
        <v>13</v>
      </c>
      <c r="JP26">
        <v>7</v>
      </c>
      <c r="JQ26">
        <v>7</v>
      </c>
      <c r="JR26">
        <v>9</v>
      </c>
      <c r="JS26">
        <v>7</v>
      </c>
      <c r="JT26">
        <v>4</v>
      </c>
      <c r="JU26">
        <v>2</v>
      </c>
      <c r="JV26">
        <v>13</v>
      </c>
      <c r="JW26">
        <v>9</v>
      </c>
      <c r="JX26">
        <v>8</v>
      </c>
      <c r="JY26">
        <v>15</v>
      </c>
      <c r="JZ26">
        <v>9</v>
      </c>
      <c r="KA26">
        <v>2</v>
      </c>
      <c r="KB26">
        <v>10</v>
      </c>
      <c r="KC26">
        <v>1</v>
      </c>
      <c r="KD26">
        <v>7</v>
      </c>
      <c r="KE26">
        <v>2</v>
      </c>
      <c r="KF26" t="s">
        <v>101</v>
      </c>
      <c r="KG26" t="s">
        <v>96</v>
      </c>
      <c r="KH26" t="s">
        <v>97</v>
      </c>
      <c r="KI26">
        <v>147.93700000000001</v>
      </c>
      <c r="KJ26">
        <v>2016</v>
      </c>
    </row>
    <row r="27" spans="1:296">
      <c r="A27">
        <v>141</v>
      </c>
      <c r="B27" t="s">
        <v>94</v>
      </c>
      <c r="C27" t="s">
        <v>76</v>
      </c>
      <c r="D27">
        <v>14</v>
      </c>
      <c r="E27">
        <v>12</v>
      </c>
      <c r="F27">
        <v>16</v>
      </c>
      <c r="G27">
        <v>16</v>
      </c>
      <c r="H27">
        <v>16</v>
      </c>
      <c r="I27">
        <v>13</v>
      </c>
      <c r="J27">
        <v>7</v>
      </c>
      <c r="K27">
        <v>10</v>
      </c>
      <c r="L27">
        <v>12</v>
      </c>
      <c r="M27">
        <v>16</v>
      </c>
      <c r="N27">
        <v>9</v>
      </c>
      <c r="O27">
        <v>7</v>
      </c>
      <c r="P27">
        <v>9</v>
      </c>
      <c r="Q27">
        <v>11</v>
      </c>
      <c r="R27">
        <v>9</v>
      </c>
      <c r="S27">
        <v>12</v>
      </c>
      <c r="T27">
        <v>10</v>
      </c>
      <c r="U27">
        <v>10</v>
      </c>
      <c r="V27">
        <v>9</v>
      </c>
      <c r="W27">
        <v>4</v>
      </c>
      <c r="X27">
        <v>10</v>
      </c>
      <c r="Y27">
        <v>7</v>
      </c>
      <c r="Z27">
        <v>3</v>
      </c>
      <c r="AA27">
        <v>11</v>
      </c>
      <c r="AB27">
        <v>3</v>
      </c>
      <c r="AC27">
        <v>9</v>
      </c>
      <c r="AD27">
        <v>3</v>
      </c>
      <c r="AE27">
        <v>5</v>
      </c>
      <c r="AF27">
        <v>5</v>
      </c>
      <c r="AG27">
        <v>4</v>
      </c>
      <c r="AH27">
        <v>1</v>
      </c>
      <c r="AI27">
        <v>7</v>
      </c>
      <c r="AJ27">
        <v>3</v>
      </c>
      <c r="AK27">
        <v>3</v>
      </c>
      <c r="AL27">
        <v>6</v>
      </c>
      <c r="AM27">
        <v>3</v>
      </c>
      <c r="AN27">
        <v>4</v>
      </c>
      <c r="AO27">
        <v>7</v>
      </c>
      <c r="AP27">
        <v>5</v>
      </c>
      <c r="AQ27">
        <v>6</v>
      </c>
      <c r="AR27">
        <v>9</v>
      </c>
      <c r="AS27">
        <v>5</v>
      </c>
      <c r="AT27">
        <v>7</v>
      </c>
      <c r="AU27">
        <v>7</v>
      </c>
      <c r="AV27">
        <v>6</v>
      </c>
      <c r="AW27">
        <v>5</v>
      </c>
      <c r="AX27">
        <v>3</v>
      </c>
      <c r="AY27">
        <v>8</v>
      </c>
      <c r="AZ27">
        <v>8</v>
      </c>
      <c r="BA27">
        <v>7</v>
      </c>
      <c r="BB27">
        <v>9</v>
      </c>
      <c r="BC27">
        <v>8</v>
      </c>
      <c r="BD27">
        <v>9</v>
      </c>
      <c r="BE27">
        <v>12</v>
      </c>
      <c r="BF27">
        <v>11</v>
      </c>
      <c r="BG27">
        <v>11</v>
      </c>
      <c r="BH27">
        <v>22</v>
      </c>
      <c r="BI27">
        <v>21</v>
      </c>
      <c r="BJ27">
        <v>14</v>
      </c>
      <c r="BK27">
        <v>17</v>
      </c>
      <c r="BL27">
        <v>18</v>
      </c>
      <c r="BM27">
        <v>20</v>
      </c>
      <c r="BN27">
        <v>14</v>
      </c>
      <c r="BO27">
        <v>30</v>
      </c>
      <c r="BP27">
        <v>26</v>
      </c>
      <c r="BQ27">
        <v>36</v>
      </c>
      <c r="BR27">
        <v>24</v>
      </c>
      <c r="BS27">
        <v>40</v>
      </c>
      <c r="BT27">
        <v>49</v>
      </c>
      <c r="BU27">
        <v>51</v>
      </c>
      <c r="BV27">
        <v>50</v>
      </c>
      <c r="BW27">
        <v>78</v>
      </c>
      <c r="BX27">
        <v>64</v>
      </c>
      <c r="BY27">
        <v>85</v>
      </c>
      <c r="BZ27">
        <v>71</v>
      </c>
      <c r="CA27">
        <v>74</v>
      </c>
      <c r="CB27">
        <v>104</v>
      </c>
      <c r="CC27">
        <v>103</v>
      </c>
      <c r="CD27">
        <v>116</v>
      </c>
      <c r="CE27">
        <v>97</v>
      </c>
      <c r="CF27">
        <v>117</v>
      </c>
      <c r="CG27">
        <v>91</v>
      </c>
      <c r="CH27">
        <v>110</v>
      </c>
      <c r="CI27">
        <v>116</v>
      </c>
      <c r="CJ27">
        <v>105</v>
      </c>
      <c r="CK27">
        <v>98</v>
      </c>
      <c r="CL27">
        <v>115</v>
      </c>
      <c r="CM27">
        <v>116</v>
      </c>
      <c r="CN27">
        <v>130</v>
      </c>
      <c r="CO27">
        <v>137</v>
      </c>
      <c r="CP27">
        <v>146</v>
      </c>
      <c r="CQ27">
        <v>140</v>
      </c>
      <c r="CR27">
        <v>129</v>
      </c>
      <c r="CS27">
        <v>137</v>
      </c>
      <c r="CT27">
        <v>128</v>
      </c>
      <c r="CU27">
        <v>145</v>
      </c>
      <c r="CV27">
        <v>118</v>
      </c>
      <c r="CW27">
        <v>133</v>
      </c>
      <c r="CX27">
        <v>138</v>
      </c>
      <c r="CY27">
        <v>137</v>
      </c>
      <c r="CZ27">
        <v>130</v>
      </c>
      <c r="DA27">
        <v>136</v>
      </c>
      <c r="DB27">
        <v>125</v>
      </c>
      <c r="DC27">
        <v>123</v>
      </c>
      <c r="DD27">
        <v>118</v>
      </c>
      <c r="DE27">
        <v>114</v>
      </c>
      <c r="DF27">
        <v>98</v>
      </c>
      <c r="DG27">
        <v>100</v>
      </c>
      <c r="DH27">
        <v>87</v>
      </c>
      <c r="DI27">
        <v>105</v>
      </c>
      <c r="DJ27">
        <v>88</v>
      </c>
      <c r="DK27">
        <v>76</v>
      </c>
      <c r="DL27">
        <v>88</v>
      </c>
      <c r="DM27">
        <v>76</v>
      </c>
      <c r="DN27">
        <v>83</v>
      </c>
      <c r="DO27">
        <v>97</v>
      </c>
      <c r="DP27">
        <v>78</v>
      </c>
      <c r="DQ27">
        <v>89</v>
      </c>
      <c r="DR27">
        <v>82</v>
      </c>
      <c r="DS27">
        <v>86</v>
      </c>
      <c r="DT27">
        <v>86</v>
      </c>
      <c r="DU27">
        <v>70</v>
      </c>
      <c r="DV27">
        <v>68</v>
      </c>
      <c r="DW27">
        <v>81</v>
      </c>
      <c r="DX27">
        <v>58</v>
      </c>
      <c r="DY27">
        <v>71</v>
      </c>
      <c r="DZ27">
        <v>90</v>
      </c>
      <c r="EA27">
        <v>80</v>
      </c>
      <c r="EB27">
        <v>76</v>
      </c>
      <c r="EC27">
        <v>85</v>
      </c>
      <c r="ED27">
        <v>92</v>
      </c>
      <c r="EE27">
        <v>89</v>
      </c>
      <c r="EF27">
        <v>92</v>
      </c>
      <c r="EG27">
        <v>79</v>
      </c>
      <c r="EH27">
        <v>84</v>
      </c>
      <c r="EI27">
        <v>92</v>
      </c>
      <c r="EJ27">
        <v>90</v>
      </c>
      <c r="EK27">
        <v>90</v>
      </c>
      <c r="EL27">
        <v>78</v>
      </c>
      <c r="EM27">
        <v>86</v>
      </c>
      <c r="EN27">
        <v>88</v>
      </c>
      <c r="EO27">
        <v>88</v>
      </c>
      <c r="EP27">
        <v>77</v>
      </c>
      <c r="EQ27">
        <v>75</v>
      </c>
      <c r="ER27">
        <v>70</v>
      </c>
      <c r="ES27">
        <v>80</v>
      </c>
      <c r="ET27">
        <v>89</v>
      </c>
      <c r="EU27">
        <v>83</v>
      </c>
      <c r="EV27">
        <v>91</v>
      </c>
      <c r="EW27">
        <v>99</v>
      </c>
      <c r="EX27">
        <v>102</v>
      </c>
      <c r="EY27">
        <v>83</v>
      </c>
      <c r="EZ27">
        <v>92</v>
      </c>
      <c r="FA27">
        <v>94</v>
      </c>
      <c r="FB27">
        <v>81</v>
      </c>
      <c r="FC27">
        <v>72</v>
      </c>
      <c r="FD27">
        <v>92</v>
      </c>
      <c r="FE27">
        <v>81</v>
      </c>
      <c r="FF27">
        <v>76</v>
      </c>
      <c r="FG27">
        <v>96</v>
      </c>
      <c r="FH27">
        <v>84</v>
      </c>
      <c r="FI27">
        <v>93</v>
      </c>
      <c r="FJ27">
        <v>96</v>
      </c>
      <c r="FK27">
        <v>98</v>
      </c>
      <c r="FL27">
        <v>86</v>
      </c>
      <c r="FM27">
        <v>77</v>
      </c>
      <c r="FN27">
        <v>91</v>
      </c>
      <c r="FO27">
        <v>98</v>
      </c>
      <c r="FP27">
        <v>94</v>
      </c>
      <c r="FQ27">
        <v>88</v>
      </c>
      <c r="FR27">
        <v>110</v>
      </c>
      <c r="FS27">
        <v>98</v>
      </c>
      <c r="FT27">
        <v>100</v>
      </c>
      <c r="FU27">
        <v>104</v>
      </c>
      <c r="FV27">
        <v>106</v>
      </c>
      <c r="FW27">
        <v>113</v>
      </c>
      <c r="FX27">
        <v>106</v>
      </c>
      <c r="FY27">
        <v>115</v>
      </c>
      <c r="FZ27">
        <v>130</v>
      </c>
      <c r="GA27">
        <v>110</v>
      </c>
      <c r="GB27">
        <v>127</v>
      </c>
      <c r="GC27">
        <v>143</v>
      </c>
      <c r="GD27">
        <v>125</v>
      </c>
      <c r="GE27">
        <v>142</v>
      </c>
      <c r="GF27">
        <v>144</v>
      </c>
      <c r="GG27">
        <v>139</v>
      </c>
      <c r="GH27">
        <v>135</v>
      </c>
      <c r="GI27">
        <v>128</v>
      </c>
      <c r="GJ27">
        <v>135</v>
      </c>
      <c r="GK27">
        <v>154</v>
      </c>
      <c r="GL27">
        <v>142</v>
      </c>
      <c r="GM27">
        <v>155</v>
      </c>
      <c r="GN27">
        <v>102</v>
      </c>
      <c r="GO27">
        <v>141</v>
      </c>
      <c r="GP27">
        <v>155</v>
      </c>
      <c r="GQ27">
        <v>114</v>
      </c>
      <c r="GR27">
        <v>77</v>
      </c>
      <c r="GS27">
        <v>94</v>
      </c>
      <c r="GT27">
        <v>96</v>
      </c>
      <c r="GU27">
        <v>97</v>
      </c>
      <c r="GV27">
        <v>97</v>
      </c>
      <c r="GW27">
        <v>87</v>
      </c>
      <c r="GX27">
        <v>75</v>
      </c>
      <c r="GY27">
        <v>90</v>
      </c>
      <c r="GZ27">
        <v>97</v>
      </c>
      <c r="HA27">
        <v>74</v>
      </c>
      <c r="HB27">
        <v>69</v>
      </c>
      <c r="HC27">
        <v>67</v>
      </c>
      <c r="HD27">
        <v>65</v>
      </c>
      <c r="HE27">
        <v>54</v>
      </c>
      <c r="HF27">
        <v>30</v>
      </c>
      <c r="HG27">
        <v>53</v>
      </c>
      <c r="HH27">
        <v>63</v>
      </c>
      <c r="HI27">
        <v>55</v>
      </c>
      <c r="HJ27">
        <v>67</v>
      </c>
      <c r="HK27">
        <v>84</v>
      </c>
      <c r="HL27">
        <v>104</v>
      </c>
      <c r="HM27">
        <v>96</v>
      </c>
      <c r="HN27">
        <v>95</v>
      </c>
      <c r="HO27">
        <v>105</v>
      </c>
      <c r="HP27">
        <v>102</v>
      </c>
      <c r="HQ27">
        <v>60</v>
      </c>
      <c r="HR27">
        <v>88</v>
      </c>
      <c r="HS27">
        <v>83</v>
      </c>
      <c r="HT27">
        <v>83</v>
      </c>
      <c r="HU27">
        <v>84</v>
      </c>
      <c r="HV27">
        <v>69</v>
      </c>
      <c r="HW27">
        <v>74</v>
      </c>
      <c r="HX27">
        <v>69</v>
      </c>
      <c r="HY27">
        <v>65</v>
      </c>
      <c r="HZ27">
        <v>62</v>
      </c>
      <c r="IA27">
        <v>53</v>
      </c>
      <c r="IB27">
        <v>74</v>
      </c>
      <c r="IC27">
        <v>66</v>
      </c>
      <c r="ID27">
        <v>70</v>
      </c>
      <c r="IE27">
        <v>47</v>
      </c>
      <c r="IF27">
        <v>60</v>
      </c>
      <c r="IG27">
        <v>44</v>
      </c>
      <c r="IH27">
        <v>47</v>
      </c>
      <c r="II27">
        <v>48</v>
      </c>
      <c r="IJ27">
        <v>38</v>
      </c>
      <c r="IK27">
        <v>45</v>
      </c>
      <c r="IL27">
        <v>46</v>
      </c>
      <c r="IM27">
        <v>43</v>
      </c>
      <c r="IN27">
        <v>51</v>
      </c>
      <c r="IO27">
        <v>52</v>
      </c>
      <c r="IP27">
        <v>43</v>
      </c>
      <c r="IQ27">
        <v>35</v>
      </c>
      <c r="IR27">
        <v>44</v>
      </c>
      <c r="IS27">
        <v>47</v>
      </c>
      <c r="IT27">
        <v>34</v>
      </c>
      <c r="IU27">
        <v>32</v>
      </c>
      <c r="IV27">
        <v>45</v>
      </c>
      <c r="IW27">
        <v>43</v>
      </c>
      <c r="IX27">
        <v>43</v>
      </c>
      <c r="IY27">
        <v>31</v>
      </c>
      <c r="IZ27">
        <v>35</v>
      </c>
      <c r="JA27">
        <v>29</v>
      </c>
      <c r="JB27">
        <v>42</v>
      </c>
      <c r="JC27">
        <v>34</v>
      </c>
      <c r="JD27">
        <v>40</v>
      </c>
      <c r="JE27">
        <v>34</v>
      </c>
      <c r="JF27">
        <v>35</v>
      </c>
      <c r="JG27">
        <v>26</v>
      </c>
      <c r="JH27">
        <v>27</v>
      </c>
      <c r="JI27">
        <v>30</v>
      </c>
      <c r="JJ27">
        <v>36</v>
      </c>
      <c r="JK27">
        <v>30</v>
      </c>
      <c r="JL27">
        <v>36</v>
      </c>
      <c r="JM27">
        <v>27</v>
      </c>
      <c r="JN27">
        <v>13</v>
      </c>
      <c r="JO27">
        <v>26</v>
      </c>
      <c r="JP27">
        <v>23</v>
      </c>
      <c r="JQ27">
        <v>23</v>
      </c>
      <c r="JR27">
        <v>24</v>
      </c>
      <c r="JS27">
        <v>24</v>
      </c>
      <c r="JT27">
        <v>17</v>
      </c>
      <c r="JU27">
        <v>21</v>
      </c>
      <c r="JV27">
        <v>34</v>
      </c>
      <c r="JW27">
        <v>15</v>
      </c>
      <c r="JX27">
        <v>19</v>
      </c>
      <c r="JY27">
        <v>18</v>
      </c>
      <c r="JZ27">
        <v>23</v>
      </c>
      <c r="KA27">
        <v>24</v>
      </c>
      <c r="KB27">
        <v>17</v>
      </c>
      <c r="KC27">
        <v>22</v>
      </c>
      <c r="KD27">
        <v>16</v>
      </c>
      <c r="KE27">
        <v>17</v>
      </c>
      <c r="KF27" t="s">
        <v>101</v>
      </c>
      <c r="KG27" t="s">
        <v>96</v>
      </c>
      <c r="KH27" t="s">
        <v>97</v>
      </c>
      <c r="KI27">
        <v>147.93700000000001</v>
      </c>
      <c r="KJ27">
        <v>2016</v>
      </c>
    </row>
    <row r="28" spans="1:296">
      <c r="A28">
        <v>141</v>
      </c>
      <c r="B28" t="s">
        <v>94</v>
      </c>
      <c r="C28" t="s">
        <v>77</v>
      </c>
      <c r="D28">
        <v>11</v>
      </c>
      <c r="E28">
        <v>13</v>
      </c>
      <c r="F28">
        <v>18</v>
      </c>
      <c r="G28">
        <v>16</v>
      </c>
      <c r="H28">
        <v>14</v>
      </c>
      <c r="I28">
        <v>10</v>
      </c>
      <c r="J28">
        <v>14</v>
      </c>
      <c r="K28">
        <v>4</v>
      </c>
      <c r="L28">
        <v>10</v>
      </c>
      <c r="M28">
        <v>17</v>
      </c>
      <c r="N28">
        <v>10</v>
      </c>
      <c r="O28">
        <v>7</v>
      </c>
      <c r="P28">
        <v>9</v>
      </c>
      <c r="Q28">
        <v>6</v>
      </c>
      <c r="R28">
        <v>6</v>
      </c>
      <c r="S28">
        <v>10</v>
      </c>
      <c r="T28">
        <v>9</v>
      </c>
      <c r="U28">
        <v>5</v>
      </c>
      <c r="V28">
        <v>7</v>
      </c>
      <c r="W28">
        <v>2</v>
      </c>
      <c r="X28">
        <v>9</v>
      </c>
      <c r="Y28">
        <v>4</v>
      </c>
      <c r="Z28">
        <v>5</v>
      </c>
      <c r="AA28">
        <v>5</v>
      </c>
      <c r="AB28">
        <v>6</v>
      </c>
      <c r="AC28">
        <v>11</v>
      </c>
      <c r="AD28">
        <v>2</v>
      </c>
      <c r="AE28">
        <v>6</v>
      </c>
      <c r="AF28">
        <v>5</v>
      </c>
      <c r="AG28">
        <v>6</v>
      </c>
      <c r="AH28">
        <v>9</v>
      </c>
      <c r="AI28">
        <v>7</v>
      </c>
      <c r="AJ28">
        <v>2</v>
      </c>
      <c r="AK28">
        <v>5</v>
      </c>
      <c r="AL28">
        <v>5</v>
      </c>
      <c r="AM28">
        <v>0</v>
      </c>
      <c r="AN28">
        <v>3</v>
      </c>
      <c r="AO28">
        <v>2</v>
      </c>
      <c r="AP28">
        <v>6</v>
      </c>
      <c r="AQ28">
        <v>3</v>
      </c>
      <c r="AR28">
        <v>2</v>
      </c>
      <c r="AS28">
        <v>3</v>
      </c>
      <c r="AT28">
        <v>12</v>
      </c>
      <c r="AU28">
        <v>5</v>
      </c>
      <c r="AV28">
        <v>3</v>
      </c>
      <c r="AW28">
        <v>7</v>
      </c>
      <c r="AX28">
        <v>7</v>
      </c>
      <c r="AY28">
        <v>9</v>
      </c>
      <c r="AZ28">
        <v>6</v>
      </c>
      <c r="BA28">
        <v>12</v>
      </c>
      <c r="BB28">
        <v>8</v>
      </c>
      <c r="BC28">
        <v>7</v>
      </c>
      <c r="BD28">
        <v>9</v>
      </c>
      <c r="BE28">
        <v>13</v>
      </c>
      <c r="BF28">
        <v>22</v>
      </c>
      <c r="BG28">
        <v>8</v>
      </c>
      <c r="BH28">
        <v>19</v>
      </c>
      <c r="BI28">
        <v>13</v>
      </c>
      <c r="BJ28">
        <v>22</v>
      </c>
      <c r="BK28">
        <v>17</v>
      </c>
      <c r="BL28">
        <v>30</v>
      </c>
      <c r="BM28">
        <v>19</v>
      </c>
      <c r="BN28">
        <v>28</v>
      </c>
      <c r="BO28">
        <v>22</v>
      </c>
      <c r="BP28">
        <v>25</v>
      </c>
      <c r="BQ28">
        <v>38</v>
      </c>
      <c r="BR28">
        <v>34</v>
      </c>
      <c r="BS28">
        <v>41</v>
      </c>
      <c r="BT28">
        <v>78</v>
      </c>
      <c r="BU28">
        <v>56</v>
      </c>
      <c r="BV28">
        <v>52</v>
      </c>
      <c r="BW28">
        <v>81</v>
      </c>
      <c r="BX28">
        <v>58</v>
      </c>
      <c r="BY28">
        <v>64</v>
      </c>
      <c r="BZ28">
        <v>76</v>
      </c>
      <c r="CA28">
        <v>63</v>
      </c>
      <c r="CB28">
        <v>90</v>
      </c>
      <c r="CC28">
        <v>96</v>
      </c>
      <c r="CD28">
        <v>88</v>
      </c>
      <c r="CE28">
        <v>92</v>
      </c>
      <c r="CF28">
        <v>88</v>
      </c>
      <c r="CG28">
        <v>105</v>
      </c>
      <c r="CH28">
        <v>106</v>
      </c>
      <c r="CI28">
        <v>109</v>
      </c>
      <c r="CJ28">
        <v>98</v>
      </c>
      <c r="CK28">
        <v>113</v>
      </c>
      <c r="CL28">
        <v>91</v>
      </c>
      <c r="CM28">
        <v>86</v>
      </c>
      <c r="CN28">
        <v>114</v>
      </c>
      <c r="CO28">
        <v>107</v>
      </c>
      <c r="CP28">
        <v>116</v>
      </c>
      <c r="CQ28">
        <v>103</v>
      </c>
      <c r="CR28">
        <v>110</v>
      </c>
      <c r="CS28">
        <v>122</v>
      </c>
      <c r="CT28">
        <v>112</v>
      </c>
      <c r="CU28">
        <v>116</v>
      </c>
      <c r="CV28">
        <v>105</v>
      </c>
      <c r="CW28">
        <v>105</v>
      </c>
      <c r="CX28">
        <v>99</v>
      </c>
      <c r="CY28">
        <v>105</v>
      </c>
      <c r="CZ28">
        <v>117</v>
      </c>
      <c r="DA28">
        <v>105</v>
      </c>
      <c r="DB28">
        <v>96</v>
      </c>
      <c r="DC28">
        <v>94</v>
      </c>
      <c r="DD28">
        <v>92</v>
      </c>
      <c r="DE28">
        <v>92</v>
      </c>
      <c r="DF28">
        <v>96</v>
      </c>
      <c r="DG28">
        <v>70</v>
      </c>
      <c r="DH28">
        <v>75</v>
      </c>
      <c r="DI28">
        <v>73</v>
      </c>
      <c r="DJ28">
        <v>75</v>
      </c>
      <c r="DK28">
        <v>71</v>
      </c>
      <c r="DL28">
        <v>52</v>
      </c>
      <c r="DM28">
        <v>59</v>
      </c>
      <c r="DN28">
        <v>62</v>
      </c>
      <c r="DO28">
        <v>64</v>
      </c>
      <c r="DP28">
        <v>72</v>
      </c>
      <c r="DQ28">
        <v>57</v>
      </c>
      <c r="DR28">
        <v>54</v>
      </c>
      <c r="DS28">
        <v>61</v>
      </c>
      <c r="DT28">
        <v>53</v>
      </c>
      <c r="DU28">
        <v>62</v>
      </c>
      <c r="DV28">
        <v>58</v>
      </c>
      <c r="DW28">
        <v>36</v>
      </c>
      <c r="DX28">
        <v>42</v>
      </c>
      <c r="DY28">
        <v>47</v>
      </c>
      <c r="DZ28">
        <v>59</v>
      </c>
      <c r="EA28">
        <v>51</v>
      </c>
      <c r="EB28">
        <v>41</v>
      </c>
      <c r="EC28">
        <v>60</v>
      </c>
      <c r="ED28">
        <v>57</v>
      </c>
      <c r="EE28">
        <v>54</v>
      </c>
      <c r="EF28">
        <v>60</v>
      </c>
      <c r="EG28">
        <v>40</v>
      </c>
      <c r="EH28">
        <v>46</v>
      </c>
      <c r="EI28">
        <v>42</v>
      </c>
      <c r="EJ28">
        <v>68</v>
      </c>
      <c r="EK28">
        <v>48</v>
      </c>
      <c r="EL28">
        <v>52</v>
      </c>
      <c r="EM28">
        <v>50</v>
      </c>
      <c r="EN28">
        <v>54</v>
      </c>
      <c r="EO28">
        <v>66</v>
      </c>
      <c r="EP28">
        <v>55</v>
      </c>
      <c r="EQ28">
        <v>59</v>
      </c>
      <c r="ER28">
        <v>54</v>
      </c>
      <c r="ES28">
        <v>55</v>
      </c>
      <c r="ET28">
        <v>60</v>
      </c>
      <c r="EU28">
        <v>63</v>
      </c>
      <c r="EV28">
        <v>54</v>
      </c>
      <c r="EW28">
        <v>52</v>
      </c>
      <c r="EX28">
        <v>59</v>
      </c>
      <c r="EY28">
        <v>50</v>
      </c>
      <c r="EZ28">
        <v>62</v>
      </c>
      <c r="FA28">
        <v>60</v>
      </c>
      <c r="FB28">
        <v>61</v>
      </c>
      <c r="FC28">
        <v>64</v>
      </c>
      <c r="FD28">
        <v>51</v>
      </c>
      <c r="FE28">
        <v>48</v>
      </c>
      <c r="FF28">
        <v>50</v>
      </c>
      <c r="FG28">
        <v>57</v>
      </c>
      <c r="FH28">
        <v>43</v>
      </c>
      <c r="FI28">
        <v>56</v>
      </c>
      <c r="FJ28">
        <v>65</v>
      </c>
      <c r="FK28">
        <v>50</v>
      </c>
      <c r="FL28">
        <v>74</v>
      </c>
      <c r="FM28">
        <v>52</v>
      </c>
      <c r="FN28">
        <v>51</v>
      </c>
      <c r="FO28">
        <v>60</v>
      </c>
      <c r="FP28">
        <v>55</v>
      </c>
      <c r="FQ28">
        <v>60</v>
      </c>
      <c r="FR28">
        <v>70</v>
      </c>
      <c r="FS28">
        <v>58</v>
      </c>
      <c r="FT28">
        <v>67</v>
      </c>
      <c r="FU28">
        <v>62</v>
      </c>
      <c r="FV28">
        <v>76</v>
      </c>
      <c r="FW28">
        <v>73</v>
      </c>
      <c r="FX28">
        <v>89</v>
      </c>
      <c r="FY28">
        <v>109</v>
      </c>
      <c r="FZ28">
        <v>101</v>
      </c>
      <c r="GA28">
        <v>90</v>
      </c>
      <c r="GB28">
        <v>99</v>
      </c>
      <c r="GC28">
        <v>96</v>
      </c>
      <c r="GD28">
        <v>93</v>
      </c>
      <c r="GE28">
        <v>113</v>
      </c>
      <c r="GF28">
        <v>110</v>
      </c>
      <c r="GG28">
        <v>102</v>
      </c>
      <c r="GH28">
        <v>79</v>
      </c>
      <c r="GI28">
        <v>109</v>
      </c>
      <c r="GJ28">
        <v>113</v>
      </c>
      <c r="GK28">
        <v>106</v>
      </c>
      <c r="GL28">
        <v>109</v>
      </c>
      <c r="GM28">
        <v>118</v>
      </c>
      <c r="GN28">
        <v>108</v>
      </c>
      <c r="GO28">
        <v>112</v>
      </c>
      <c r="GP28">
        <v>112</v>
      </c>
      <c r="GQ28">
        <v>107</v>
      </c>
      <c r="GR28">
        <v>89</v>
      </c>
      <c r="GS28">
        <v>105</v>
      </c>
      <c r="GT28">
        <v>111</v>
      </c>
      <c r="GU28">
        <v>101</v>
      </c>
      <c r="GV28">
        <v>97</v>
      </c>
      <c r="GW28">
        <v>97</v>
      </c>
      <c r="GX28">
        <v>96</v>
      </c>
      <c r="GY28">
        <v>92</v>
      </c>
      <c r="GZ28">
        <v>89</v>
      </c>
      <c r="HA28">
        <v>73</v>
      </c>
      <c r="HB28">
        <v>64</v>
      </c>
      <c r="HC28">
        <v>76</v>
      </c>
      <c r="HD28">
        <v>72</v>
      </c>
      <c r="HE28">
        <v>61</v>
      </c>
      <c r="HF28">
        <v>35</v>
      </c>
      <c r="HG28">
        <v>54</v>
      </c>
      <c r="HH28">
        <v>77</v>
      </c>
      <c r="HI28">
        <v>69</v>
      </c>
      <c r="HJ28">
        <v>78</v>
      </c>
      <c r="HK28">
        <v>76</v>
      </c>
      <c r="HL28">
        <v>70</v>
      </c>
      <c r="HM28">
        <v>66</v>
      </c>
      <c r="HN28">
        <v>72</v>
      </c>
      <c r="HO28">
        <v>89</v>
      </c>
      <c r="HP28">
        <v>80</v>
      </c>
      <c r="HQ28">
        <v>83</v>
      </c>
      <c r="HR28">
        <v>73</v>
      </c>
      <c r="HS28">
        <v>71</v>
      </c>
      <c r="HT28">
        <v>71</v>
      </c>
      <c r="HU28">
        <v>65</v>
      </c>
      <c r="HV28">
        <v>45</v>
      </c>
      <c r="HW28">
        <v>46</v>
      </c>
      <c r="HX28">
        <v>36</v>
      </c>
      <c r="HY28">
        <v>36</v>
      </c>
      <c r="HZ28">
        <v>45</v>
      </c>
      <c r="IA28">
        <v>44</v>
      </c>
      <c r="IB28">
        <v>38</v>
      </c>
      <c r="IC28">
        <v>43</v>
      </c>
      <c r="ID28">
        <v>48</v>
      </c>
      <c r="IE28">
        <v>37</v>
      </c>
      <c r="IF28">
        <v>32</v>
      </c>
      <c r="IG28">
        <v>34</v>
      </c>
      <c r="IH28">
        <v>20</v>
      </c>
      <c r="II28">
        <v>30</v>
      </c>
      <c r="IJ28">
        <v>32</v>
      </c>
      <c r="IK28">
        <v>30</v>
      </c>
      <c r="IL28">
        <v>42</v>
      </c>
      <c r="IM28">
        <v>30</v>
      </c>
      <c r="IN28">
        <v>32</v>
      </c>
      <c r="IO28">
        <v>24</v>
      </c>
      <c r="IP28">
        <v>28</v>
      </c>
      <c r="IQ28">
        <v>32</v>
      </c>
      <c r="IR28">
        <v>32</v>
      </c>
      <c r="IS28">
        <v>28</v>
      </c>
      <c r="IT28">
        <v>23</v>
      </c>
      <c r="IU28">
        <v>21</v>
      </c>
      <c r="IV28">
        <v>32</v>
      </c>
      <c r="IW28">
        <v>35</v>
      </c>
      <c r="IX28">
        <v>25</v>
      </c>
      <c r="IY28">
        <v>23</v>
      </c>
      <c r="IZ28">
        <v>27</v>
      </c>
      <c r="JA28">
        <v>37</v>
      </c>
      <c r="JB28">
        <v>11</v>
      </c>
      <c r="JC28">
        <v>29</v>
      </c>
      <c r="JD28">
        <v>31</v>
      </c>
      <c r="JE28">
        <v>28</v>
      </c>
      <c r="JF28">
        <v>26</v>
      </c>
      <c r="JG28">
        <v>21</v>
      </c>
      <c r="JH28">
        <v>22</v>
      </c>
      <c r="JI28">
        <v>22</v>
      </c>
      <c r="JJ28">
        <v>29</v>
      </c>
      <c r="JK28">
        <v>23</v>
      </c>
      <c r="JL28">
        <v>21</v>
      </c>
      <c r="JM28">
        <v>25</v>
      </c>
      <c r="JN28">
        <v>15</v>
      </c>
      <c r="JO28">
        <v>20</v>
      </c>
      <c r="JP28">
        <v>29</v>
      </c>
      <c r="JQ28">
        <v>22</v>
      </c>
      <c r="JR28">
        <v>27</v>
      </c>
      <c r="JS28">
        <v>25</v>
      </c>
      <c r="JT28">
        <v>26</v>
      </c>
      <c r="JU28">
        <v>19</v>
      </c>
      <c r="JV28">
        <v>18</v>
      </c>
      <c r="JW28">
        <v>23</v>
      </c>
      <c r="JX28">
        <v>14</v>
      </c>
      <c r="JY28">
        <v>12</v>
      </c>
      <c r="JZ28">
        <v>24</v>
      </c>
      <c r="KA28">
        <v>13</v>
      </c>
      <c r="KB28">
        <v>19</v>
      </c>
      <c r="KC28">
        <v>10</v>
      </c>
      <c r="KD28">
        <v>15</v>
      </c>
      <c r="KE28">
        <v>8</v>
      </c>
      <c r="KF28" t="s">
        <v>101</v>
      </c>
      <c r="KG28" t="s">
        <v>96</v>
      </c>
      <c r="KH28" t="s">
        <v>97</v>
      </c>
      <c r="KI28">
        <v>147.93700000000001</v>
      </c>
      <c r="KJ28">
        <v>2016</v>
      </c>
    </row>
    <row r="29" spans="1:296">
      <c r="A29">
        <v>141</v>
      </c>
      <c r="B29" t="s">
        <v>94</v>
      </c>
      <c r="C29" t="s">
        <v>78</v>
      </c>
      <c r="D29">
        <v>2</v>
      </c>
      <c r="E29">
        <v>4</v>
      </c>
      <c r="F29">
        <v>2</v>
      </c>
      <c r="G29">
        <v>0</v>
      </c>
      <c r="H29">
        <v>4</v>
      </c>
      <c r="I29">
        <v>2</v>
      </c>
      <c r="J29">
        <v>1</v>
      </c>
      <c r="K29">
        <v>2</v>
      </c>
      <c r="L29">
        <v>3</v>
      </c>
      <c r="M29">
        <v>4</v>
      </c>
      <c r="N29">
        <v>3</v>
      </c>
      <c r="O29">
        <v>1</v>
      </c>
      <c r="P29">
        <v>1</v>
      </c>
      <c r="Q29">
        <v>2</v>
      </c>
      <c r="R29">
        <v>1</v>
      </c>
      <c r="S29">
        <v>3</v>
      </c>
      <c r="T29">
        <v>0</v>
      </c>
      <c r="U29">
        <v>2</v>
      </c>
      <c r="V29">
        <v>0</v>
      </c>
      <c r="W29">
        <v>3</v>
      </c>
      <c r="X29">
        <v>0</v>
      </c>
      <c r="Y29">
        <v>1</v>
      </c>
      <c r="Z29">
        <v>2</v>
      </c>
      <c r="AA29">
        <v>1</v>
      </c>
      <c r="AB29">
        <v>1</v>
      </c>
      <c r="AC29">
        <v>0</v>
      </c>
      <c r="AD29">
        <v>1</v>
      </c>
      <c r="AE29">
        <v>1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2</v>
      </c>
      <c r="AL29">
        <v>1</v>
      </c>
      <c r="AM29">
        <v>1</v>
      </c>
      <c r="AN29">
        <v>2</v>
      </c>
      <c r="AO29">
        <v>1</v>
      </c>
      <c r="AP29">
        <v>1</v>
      </c>
      <c r="AQ29">
        <v>1</v>
      </c>
      <c r="AR29">
        <v>0</v>
      </c>
      <c r="AS29">
        <v>1</v>
      </c>
      <c r="AT29">
        <v>0</v>
      </c>
      <c r="AU29">
        <v>1</v>
      </c>
      <c r="AV29">
        <v>0</v>
      </c>
      <c r="AW29">
        <v>1</v>
      </c>
      <c r="AX29">
        <v>0</v>
      </c>
      <c r="AY29">
        <v>0</v>
      </c>
      <c r="AZ29">
        <v>1</v>
      </c>
      <c r="BA29">
        <v>2</v>
      </c>
      <c r="BB29">
        <v>0</v>
      </c>
      <c r="BC29">
        <v>3</v>
      </c>
      <c r="BD29">
        <v>1</v>
      </c>
      <c r="BE29">
        <v>1</v>
      </c>
      <c r="BF29">
        <v>4</v>
      </c>
      <c r="BG29">
        <v>5</v>
      </c>
      <c r="BH29">
        <v>6</v>
      </c>
      <c r="BI29">
        <v>7</v>
      </c>
      <c r="BJ29">
        <v>4</v>
      </c>
      <c r="BK29">
        <v>1</v>
      </c>
      <c r="BL29">
        <v>6</v>
      </c>
      <c r="BM29">
        <v>4</v>
      </c>
      <c r="BN29">
        <v>5</v>
      </c>
      <c r="BO29">
        <v>14</v>
      </c>
      <c r="BP29">
        <v>11</v>
      </c>
      <c r="BQ29">
        <v>9</v>
      </c>
      <c r="BR29">
        <v>12</v>
      </c>
      <c r="BS29">
        <v>21</v>
      </c>
      <c r="BT29">
        <v>22</v>
      </c>
      <c r="BU29">
        <v>17</v>
      </c>
      <c r="BV29">
        <v>13</v>
      </c>
      <c r="BW29">
        <v>27</v>
      </c>
      <c r="BX29">
        <v>16</v>
      </c>
      <c r="BY29">
        <v>15</v>
      </c>
      <c r="BZ29">
        <v>8</v>
      </c>
      <c r="CA29">
        <v>16</v>
      </c>
      <c r="CB29">
        <v>14</v>
      </c>
      <c r="CC29">
        <v>14</v>
      </c>
      <c r="CD29">
        <v>12</v>
      </c>
      <c r="CE29">
        <v>18</v>
      </c>
      <c r="CF29">
        <v>21</v>
      </c>
      <c r="CG29">
        <v>27</v>
      </c>
      <c r="CH29">
        <v>32</v>
      </c>
      <c r="CI29">
        <v>28</v>
      </c>
      <c r="CJ29">
        <v>27</v>
      </c>
      <c r="CK29">
        <v>37</v>
      </c>
      <c r="CL29">
        <v>22</v>
      </c>
      <c r="CM29">
        <v>39</v>
      </c>
      <c r="CN29">
        <v>49</v>
      </c>
      <c r="CO29">
        <v>49</v>
      </c>
      <c r="CP29">
        <v>42</v>
      </c>
      <c r="CQ29">
        <v>46</v>
      </c>
      <c r="CR29">
        <v>30</v>
      </c>
      <c r="CS29">
        <v>36</v>
      </c>
      <c r="CT29">
        <v>32</v>
      </c>
      <c r="CU29">
        <v>35</v>
      </c>
      <c r="CV29">
        <v>40</v>
      </c>
      <c r="CW29">
        <v>23</v>
      </c>
      <c r="CX29">
        <v>30</v>
      </c>
      <c r="CY29">
        <v>30</v>
      </c>
      <c r="CZ29">
        <v>39</v>
      </c>
      <c r="DA29">
        <v>27</v>
      </c>
      <c r="DB29">
        <v>29</v>
      </c>
      <c r="DC29">
        <v>25</v>
      </c>
      <c r="DD29">
        <v>32</v>
      </c>
      <c r="DE29">
        <v>22</v>
      </c>
      <c r="DF29">
        <v>23</v>
      </c>
      <c r="DG29">
        <v>22</v>
      </c>
      <c r="DH29">
        <v>31</v>
      </c>
      <c r="DI29">
        <v>40</v>
      </c>
      <c r="DJ29">
        <v>40</v>
      </c>
      <c r="DK29">
        <v>51</v>
      </c>
      <c r="DL29">
        <v>47</v>
      </c>
      <c r="DM29">
        <v>43</v>
      </c>
      <c r="DN29">
        <v>32</v>
      </c>
      <c r="DO29">
        <v>40</v>
      </c>
      <c r="DP29">
        <v>39</v>
      </c>
      <c r="DQ29">
        <v>44</v>
      </c>
      <c r="DR29">
        <v>47</v>
      </c>
      <c r="DS29">
        <v>35</v>
      </c>
      <c r="DT29">
        <v>25</v>
      </c>
      <c r="DU29">
        <v>34</v>
      </c>
      <c r="DV29">
        <v>37</v>
      </c>
      <c r="DW29">
        <v>34</v>
      </c>
      <c r="DX29">
        <v>20</v>
      </c>
      <c r="DY29">
        <v>27</v>
      </c>
      <c r="DZ29">
        <v>39</v>
      </c>
      <c r="EA29">
        <v>29</v>
      </c>
      <c r="EB29">
        <v>25</v>
      </c>
      <c r="EC29">
        <v>30</v>
      </c>
      <c r="ED29">
        <v>37</v>
      </c>
      <c r="EE29">
        <v>33</v>
      </c>
      <c r="EF29">
        <v>31</v>
      </c>
      <c r="EG29">
        <v>39</v>
      </c>
      <c r="EH29">
        <v>38</v>
      </c>
      <c r="EI29">
        <v>36</v>
      </c>
      <c r="EJ29">
        <v>30</v>
      </c>
      <c r="EK29">
        <v>32</v>
      </c>
      <c r="EL29">
        <v>26</v>
      </c>
      <c r="EM29">
        <v>29</v>
      </c>
      <c r="EN29">
        <v>21</v>
      </c>
      <c r="EO29">
        <v>27</v>
      </c>
      <c r="EP29">
        <v>23</v>
      </c>
      <c r="EQ29">
        <v>27</v>
      </c>
      <c r="ER29">
        <v>32</v>
      </c>
      <c r="ES29">
        <v>29</v>
      </c>
      <c r="ET29">
        <v>31</v>
      </c>
      <c r="EU29">
        <v>22</v>
      </c>
      <c r="EV29">
        <v>32</v>
      </c>
      <c r="EW29">
        <v>37</v>
      </c>
      <c r="EX29">
        <v>42</v>
      </c>
      <c r="EY29">
        <v>36</v>
      </c>
      <c r="EZ29">
        <v>27</v>
      </c>
      <c r="FA29">
        <v>39</v>
      </c>
      <c r="FB29">
        <v>28</v>
      </c>
      <c r="FC29">
        <v>21</v>
      </c>
      <c r="FD29">
        <v>27</v>
      </c>
      <c r="FE29">
        <v>36</v>
      </c>
      <c r="FF29">
        <v>24</v>
      </c>
      <c r="FG29">
        <v>31</v>
      </c>
      <c r="FH29">
        <v>25</v>
      </c>
      <c r="FI29">
        <v>38</v>
      </c>
      <c r="FJ29">
        <v>36</v>
      </c>
      <c r="FK29">
        <v>35</v>
      </c>
      <c r="FL29">
        <v>52</v>
      </c>
      <c r="FM29">
        <v>24</v>
      </c>
      <c r="FN29">
        <v>36</v>
      </c>
      <c r="FO29">
        <v>31</v>
      </c>
      <c r="FP29">
        <v>34</v>
      </c>
      <c r="FQ29">
        <v>38</v>
      </c>
      <c r="FR29">
        <v>40</v>
      </c>
      <c r="FS29">
        <v>48</v>
      </c>
      <c r="FT29">
        <v>51</v>
      </c>
      <c r="FU29">
        <v>51</v>
      </c>
      <c r="FV29">
        <v>51</v>
      </c>
      <c r="FW29">
        <v>44</v>
      </c>
      <c r="FX29">
        <v>79</v>
      </c>
      <c r="FY29">
        <v>68</v>
      </c>
      <c r="FZ29">
        <v>65</v>
      </c>
      <c r="GA29">
        <v>74</v>
      </c>
      <c r="GB29">
        <v>38</v>
      </c>
      <c r="GC29">
        <v>20</v>
      </c>
      <c r="GD29">
        <v>37</v>
      </c>
      <c r="GE29">
        <v>48</v>
      </c>
      <c r="GF29">
        <v>24</v>
      </c>
      <c r="GG29">
        <v>37</v>
      </c>
      <c r="GH29">
        <v>27</v>
      </c>
      <c r="GI29">
        <v>39</v>
      </c>
      <c r="GJ29">
        <v>30</v>
      </c>
      <c r="GK29">
        <v>37</v>
      </c>
      <c r="GL29">
        <v>40</v>
      </c>
      <c r="GM29">
        <v>46</v>
      </c>
      <c r="GN29">
        <v>28</v>
      </c>
      <c r="GO29">
        <v>28</v>
      </c>
      <c r="GP29">
        <v>38</v>
      </c>
      <c r="GQ29">
        <v>39</v>
      </c>
      <c r="GR29">
        <v>30</v>
      </c>
      <c r="GS29">
        <v>40</v>
      </c>
      <c r="GT29">
        <v>39</v>
      </c>
      <c r="GU29">
        <v>41</v>
      </c>
      <c r="GV29">
        <v>42</v>
      </c>
      <c r="GW29">
        <v>41</v>
      </c>
      <c r="GX29">
        <v>44</v>
      </c>
      <c r="GY29">
        <v>37</v>
      </c>
      <c r="GZ29">
        <v>41</v>
      </c>
      <c r="HA29">
        <v>37</v>
      </c>
      <c r="HB29">
        <v>53</v>
      </c>
      <c r="HC29">
        <v>38</v>
      </c>
      <c r="HD29">
        <v>42</v>
      </c>
      <c r="HE29">
        <v>34</v>
      </c>
      <c r="HF29">
        <v>44</v>
      </c>
      <c r="HG29">
        <v>38</v>
      </c>
      <c r="HH29">
        <v>39</v>
      </c>
      <c r="HI29">
        <v>35</v>
      </c>
      <c r="HJ29">
        <v>19</v>
      </c>
      <c r="HK29">
        <v>25</v>
      </c>
      <c r="HL29">
        <v>29</v>
      </c>
      <c r="HM29">
        <v>28</v>
      </c>
      <c r="HN29">
        <v>22</v>
      </c>
      <c r="HO29">
        <v>28</v>
      </c>
      <c r="HP29">
        <v>25</v>
      </c>
      <c r="HQ29">
        <v>22</v>
      </c>
      <c r="HR29">
        <v>23</v>
      </c>
      <c r="HS29">
        <v>22</v>
      </c>
      <c r="HT29">
        <v>25</v>
      </c>
      <c r="HU29">
        <v>24</v>
      </c>
      <c r="HV29">
        <v>19</v>
      </c>
      <c r="HW29">
        <v>22</v>
      </c>
      <c r="HX29">
        <v>19</v>
      </c>
      <c r="HY29">
        <v>15</v>
      </c>
      <c r="HZ29">
        <v>23</v>
      </c>
      <c r="IA29">
        <v>27</v>
      </c>
      <c r="IB29">
        <v>26</v>
      </c>
      <c r="IC29">
        <v>17</v>
      </c>
      <c r="ID29">
        <v>25</v>
      </c>
      <c r="IE29">
        <v>12</v>
      </c>
      <c r="IF29">
        <v>24</v>
      </c>
      <c r="IG29">
        <v>13</v>
      </c>
      <c r="IH29">
        <v>15</v>
      </c>
      <c r="II29">
        <v>10</v>
      </c>
      <c r="IJ29">
        <v>16</v>
      </c>
      <c r="IK29">
        <v>11</v>
      </c>
      <c r="IL29">
        <v>15</v>
      </c>
      <c r="IM29">
        <v>17</v>
      </c>
      <c r="IN29">
        <v>14</v>
      </c>
      <c r="IO29">
        <v>13</v>
      </c>
      <c r="IP29">
        <v>11</v>
      </c>
      <c r="IQ29">
        <v>13</v>
      </c>
      <c r="IR29">
        <v>14</v>
      </c>
      <c r="IS29">
        <v>18</v>
      </c>
      <c r="IT29">
        <v>17</v>
      </c>
      <c r="IU29">
        <v>10</v>
      </c>
      <c r="IV29">
        <v>14</v>
      </c>
      <c r="IW29">
        <v>15</v>
      </c>
      <c r="IX29">
        <v>12</v>
      </c>
      <c r="IY29">
        <v>13</v>
      </c>
      <c r="IZ29">
        <v>11</v>
      </c>
      <c r="JA29">
        <v>12</v>
      </c>
      <c r="JB29">
        <v>8</v>
      </c>
      <c r="JC29">
        <v>7</v>
      </c>
      <c r="JD29">
        <v>6</v>
      </c>
      <c r="JE29">
        <v>9</v>
      </c>
      <c r="JF29">
        <v>8</v>
      </c>
      <c r="JG29">
        <v>14</v>
      </c>
      <c r="JH29">
        <v>9</v>
      </c>
      <c r="JI29">
        <v>8</v>
      </c>
      <c r="JJ29">
        <v>12</v>
      </c>
      <c r="JK29">
        <v>6</v>
      </c>
      <c r="JL29">
        <v>14</v>
      </c>
      <c r="JM29">
        <v>13</v>
      </c>
      <c r="JN29">
        <v>4</v>
      </c>
      <c r="JO29">
        <v>8</v>
      </c>
      <c r="JP29">
        <v>7</v>
      </c>
      <c r="JQ29">
        <v>3</v>
      </c>
      <c r="JR29">
        <v>3</v>
      </c>
      <c r="JS29">
        <v>4</v>
      </c>
      <c r="JT29">
        <v>3</v>
      </c>
      <c r="JU29">
        <v>1</v>
      </c>
      <c r="JV29">
        <v>9</v>
      </c>
      <c r="JW29">
        <v>6</v>
      </c>
      <c r="JX29">
        <v>5</v>
      </c>
      <c r="JY29">
        <v>12</v>
      </c>
      <c r="JZ29">
        <v>9</v>
      </c>
      <c r="KA29">
        <v>3</v>
      </c>
      <c r="KB29">
        <v>4</v>
      </c>
      <c r="KC29">
        <v>2</v>
      </c>
      <c r="KD29">
        <v>6</v>
      </c>
      <c r="KE29">
        <v>3</v>
      </c>
      <c r="KF29" t="s">
        <v>101</v>
      </c>
      <c r="KG29" t="s">
        <v>96</v>
      </c>
      <c r="KH29" t="s">
        <v>97</v>
      </c>
      <c r="KI29">
        <v>147.93700000000001</v>
      </c>
      <c r="KJ29">
        <v>2016</v>
      </c>
    </row>
    <row r="30" spans="1:296">
      <c r="A30">
        <v>141</v>
      </c>
      <c r="B30" t="s">
        <v>94</v>
      </c>
      <c r="C30" t="s">
        <v>79</v>
      </c>
      <c r="D30">
        <v>8</v>
      </c>
      <c r="E30">
        <v>3</v>
      </c>
      <c r="F30">
        <v>11</v>
      </c>
      <c r="G30">
        <v>3</v>
      </c>
      <c r="H30">
        <v>12</v>
      </c>
      <c r="I30">
        <v>4</v>
      </c>
      <c r="J30">
        <v>7</v>
      </c>
      <c r="K30">
        <v>6</v>
      </c>
      <c r="L30">
        <v>12</v>
      </c>
      <c r="M30">
        <v>5</v>
      </c>
      <c r="N30">
        <v>7</v>
      </c>
      <c r="O30">
        <v>5</v>
      </c>
      <c r="P30">
        <v>5</v>
      </c>
      <c r="Q30">
        <v>3</v>
      </c>
      <c r="R30">
        <v>3</v>
      </c>
      <c r="S30">
        <v>2</v>
      </c>
      <c r="T30">
        <v>2</v>
      </c>
      <c r="U30">
        <v>4</v>
      </c>
      <c r="V30">
        <v>6</v>
      </c>
      <c r="W30">
        <v>1</v>
      </c>
      <c r="X30">
        <v>3</v>
      </c>
      <c r="Y30">
        <v>3</v>
      </c>
      <c r="Z30">
        <v>2</v>
      </c>
      <c r="AA30">
        <v>2</v>
      </c>
      <c r="AB30">
        <v>3</v>
      </c>
      <c r="AC30">
        <v>2</v>
      </c>
      <c r="AD30">
        <v>5</v>
      </c>
      <c r="AE30">
        <v>3</v>
      </c>
      <c r="AF30">
        <v>1</v>
      </c>
      <c r="AG30">
        <v>2</v>
      </c>
      <c r="AH30">
        <v>2</v>
      </c>
      <c r="AI30">
        <v>5</v>
      </c>
      <c r="AJ30">
        <v>4</v>
      </c>
      <c r="AK30">
        <v>2</v>
      </c>
      <c r="AL30">
        <v>1</v>
      </c>
      <c r="AM30">
        <v>2</v>
      </c>
      <c r="AN30">
        <v>1</v>
      </c>
      <c r="AO30">
        <v>4</v>
      </c>
      <c r="AP30">
        <v>2</v>
      </c>
      <c r="AQ30">
        <v>3</v>
      </c>
      <c r="AR30">
        <v>2</v>
      </c>
      <c r="AS30">
        <v>4</v>
      </c>
      <c r="AT30">
        <v>1</v>
      </c>
      <c r="AU30">
        <v>3</v>
      </c>
      <c r="AV30">
        <v>4</v>
      </c>
      <c r="AW30">
        <v>3</v>
      </c>
      <c r="AX30">
        <v>6</v>
      </c>
      <c r="AY30">
        <v>7</v>
      </c>
      <c r="AZ30">
        <v>4</v>
      </c>
      <c r="BA30">
        <v>3</v>
      </c>
      <c r="BB30">
        <v>7</v>
      </c>
      <c r="BC30">
        <v>8</v>
      </c>
      <c r="BD30">
        <v>10</v>
      </c>
      <c r="BE30">
        <v>8</v>
      </c>
      <c r="BF30">
        <v>14</v>
      </c>
      <c r="BG30">
        <v>22</v>
      </c>
      <c r="BH30">
        <v>18</v>
      </c>
      <c r="BI30">
        <v>21</v>
      </c>
      <c r="BJ30">
        <v>21</v>
      </c>
      <c r="BK30">
        <v>17</v>
      </c>
      <c r="BL30">
        <v>17</v>
      </c>
      <c r="BM30">
        <v>19</v>
      </c>
      <c r="BN30">
        <v>22</v>
      </c>
      <c r="BO30">
        <v>18</v>
      </c>
      <c r="BP30">
        <v>33</v>
      </c>
      <c r="BQ30">
        <v>36</v>
      </c>
      <c r="BR30">
        <v>31</v>
      </c>
      <c r="BS30">
        <v>42</v>
      </c>
      <c r="BT30">
        <v>78</v>
      </c>
      <c r="BU30">
        <v>56</v>
      </c>
      <c r="BV30">
        <v>32</v>
      </c>
      <c r="BW30">
        <v>49</v>
      </c>
      <c r="BX30">
        <v>25</v>
      </c>
      <c r="BY30">
        <v>32</v>
      </c>
      <c r="BZ30">
        <v>25</v>
      </c>
      <c r="CA30">
        <v>32</v>
      </c>
      <c r="CB30">
        <v>32</v>
      </c>
      <c r="CC30">
        <v>30</v>
      </c>
      <c r="CD30">
        <v>40</v>
      </c>
      <c r="CE30">
        <v>49</v>
      </c>
      <c r="CF30">
        <v>45</v>
      </c>
      <c r="CG30">
        <v>42</v>
      </c>
      <c r="CH30">
        <v>53</v>
      </c>
      <c r="CI30">
        <v>60</v>
      </c>
      <c r="CJ30">
        <v>62</v>
      </c>
      <c r="CK30">
        <v>43</v>
      </c>
      <c r="CL30">
        <v>43</v>
      </c>
      <c r="CM30">
        <v>41</v>
      </c>
      <c r="CN30">
        <v>55</v>
      </c>
      <c r="CO30">
        <v>59</v>
      </c>
      <c r="CP30">
        <v>75</v>
      </c>
      <c r="CQ30">
        <v>57</v>
      </c>
      <c r="CR30">
        <v>60</v>
      </c>
      <c r="CS30">
        <v>51</v>
      </c>
      <c r="CT30">
        <v>67</v>
      </c>
      <c r="CU30">
        <v>56</v>
      </c>
      <c r="CV30">
        <v>53</v>
      </c>
      <c r="CW30">
        <v>48</v>
      </c>
      <c r="CX30">
        <v>45</v>
      </c>
      <c r="CY30">
        <v>47</v>
      </c>
      <c r="CZ30">
        <v>55</v>
      </c>
      <c r="DA30">
        <v>58</v>
      </c>
      <c r="DB30">
        <v>50</v>
      </c>
      <c r="DC30">
        <v>53</v>
      </c>
      <c r="DD30">
        <v>60</v>
      </c>
      <c r="DE30">
        <v>51</v>
      </c>
      <c r="DF30">
        <v>60</v>
      </c>
      <c r="DG30">
        <v>57</v>
      </c>
      <c r="DH30">
        <v>63</v>
      </c>
      <c r="DI30">
        <v>72</v>
      </c>
      <c r="DJ30">
        <v>79</v>
      </c>
      <c r="DK30">
        <v>81</v>
      </c>
      <c r="DL30">
        <v>71</v>
      </c>
      <c r="DM30">
        <v>70</v>
      </c>
      <c r="DN30">
        <v>85</v>
      </c>
      <c r="DO30">
        <v>81</v>
      </c>
      <c r="DP30">
        <v>88</v>
      </c>
      <c r="DQ30">
        <v>111</v>
      </c>
      <c r="DR30">
        <v>72</v>
      </c>
      <c r="DS30">
        <v>57</v>
      </c>
      <c r="DT30">
        <v>52</v>
      </c>
      <c r="DU30">
        <v>53</v>
      </c>
      <c r="DV30">
        <v>59</v>
      </c>
      <c r="DW30">
        <v>48</v>
      </c>
      <c r="DX30">
        <v>44</v>
      </c>
      <c r="DY30">
        <v>50</v>
      </c>
      <c r="DZ30">
        <v>37</v>
      </c>
      <c r="EA30">
        <v>45</v>
      </c>
      <c r="EB30">
        <v>52</v>
      </c>
      <c r="EC30">
        <v>58</v>
      </c>
      <c r="ED30">
        <v>84</v>
      </c>
      <c r="EE30">
        <v>59</v>
      </c>
      <c r="EF30">
        <v>57</v>
      </c>
      <c r="EG30">
        <v>46</v>
      </c>
      <c r="EH30">
        <v>46</v>
      </c>
      <c r="EI30">
        <v>46</v>
      </c>
      <c r="EJ30">
        <v>45</v>
      </c>
      <c r="EK30">
        <v>54</v>
      </c>
      <c r="EL30">
        <v>49</v>
      </c>
      <c r="EM30">
        <v>44</v>
      </c>
      <c r="EN30">
        <v>51</v>
      </c>
      <c r="EO30">
        <v>46</v>
      </c>
      <c r="EP30">
        <v>45</v>
      </c>
      <c r="EQ30">
        <v>39</v>
      </c>
      <c r="ER30">
        <v>51</v>
      </c>
      <c r="ES30">
        <v>72</v>
      </c>
      <c r="ET30">
        <v>60</v>
      </c>
      <c r="EU30">
        <v>61</v>
      </c>
      <c r="EV30">
        <v>50</v>
      </c>
      <c r="EW30">
        <v>72</v>
      </c>
      <c r="EX30">
        <v>67</v>
      </c>
      <c r="EY30">
        <v>51</v>
      </c>
      <c r="EZ30">
        <v>57</v>
      </c>
      <c r="FA30">
        <v>47</v>
      </c>
      <c r="FB30">
        <v>54</v>
      </c>
      <c r="FC30">
        <v>58</v>
      </c>
      <c r="FD30">
        <v>54</v>
      </c>
      <c r="FE30">
        <v>62</v>
      </c>
      <c r="FF30">
        <v>62</v>
      </c>
      <c r="FG30">
        <v>69</v>
      </c>
      <c r="FH30">
        <v>62</v>
      </c>
      <c r="FI30">
        <v>56</v>
      </c>
      <c r="FJ30">
        <v>53</v>
      </c>
      <c r="FK30">
        <v>62</v>
      </c>
      <c r="FL30">
        <v>71</v>
      </c>
      <c r="FM30">
        <v>64</v>
      </c>
      <c r="FN30">
        <v>68</v>
      </c>
      <c r="FO30">
        <v>72</v>
      </c>
      <c r="FP30">
        <v>61</v>
      </c>
      <c r="FQ30">
        <v>62</v>
      </c>
      <c r="FR30">
        <v>69</v>
      </c>
      <c r="FS30">
        <v>64</v>
      </c>
      <c r="FT30">
        <v>83</v>
      </c>
      <c r="FU30">
        <v>65</v>
      </c>
      <c r="FV30">
        <v>65</v>
      </c>
      <c r="FW30">
        <v>67</v>
      </c>
      <c r="FX30">
        <v>89</v>
      </c>
      <c r="FY30">
        <v>81</v>
      </c>
      <c r="FZ30">
        <v>55</v>
      </c>
      <c r="GA30">
        <v>57</v>
      </c>
      <c r="GB30">
        <v>55</v>
      </c>
      <c r="GC30">
        <v>44</v>
      </c>
      <c r="GD30">
        <v>42</v>
      </c>
      <c r="GE30">
        <v>61</v>
      </c>
      <c r="GF30">
        <v>57</v>
      </c>
      <c r="GG30">
        <v>34</v>
      </c>
      <c r="GH30">
        <v>45</v>
      </c>
      <c r="GI30">
        <v>54</v>
      </c>
      <c r="GJ30">
        <v>45</v>
      </c>
      <c r="GK30">
        <v>39</v>
      </c>
      <c r="GL30">
        <v>52</v>
      </c>
      <c r="GM30">
        <v>53</v>
      </c>
      <c r="GN30">
        <v>48</v>
      </c>
      <c r="GO30">
        <v>48</v>
      </c>
      <c r="GP30">
        <v>38</v>
      </c>
      <c r="GQ30">
        <v>38</v>
      </c>
      <c r="GR30">
        <v>36</v>
      </c>
      <c r="GS30">
        <v>42</v>
      </c>
      <c r="GT30">
        <v>48</v>
      </c>
      <c r="GU30">
        <v>47</v>
      </c>
      <c r="GV30">
        <v>39</v>
      </c>
      <c r="GW30">
        <v>43</v>
      </c>
      <c r="GX30">
        <v>44</v>
      </c>
      <c r="GY30">
        <v>52</v>
      </c>
      <c r="GZ30">
        <v>48</v>
      </c>
      <c r="HA30">
        <v>46</v>
      </c>
      <c r="HB30">
        <v>33</v>
      </c>
      <c r="HC30">
        <v>32</v>
      </c>
      <c r="HD30">
        <v>49</v>
      </c>
      <c r="HE30">
        <v>59</v>
      </c>
      <c r="HF30">
        <v>62</v>
      </c>
      <c r="HG30">
        <v>62</v>
      </c>
      <c r="HH30">
        <v>45</v>
      </c>
      <c r="HI30">
        <v>32</v>
      </c>
      <c r="HJ30">
        <v>46</v>
      </c>
      <c r="HK30">
        <v>24</v>
      </c>
      <c r="HL30">
        <v>38</v>
      </c>
      <c r="HM30">
        <v>27</v>
      </c>
      <c r="HN30">
        <v>24</v>
      </c>
      <c r="HO30">
        <v>30</v>
      </c>
      <c r="HP30">
        <v>24</v>
      </c>
      <c r="HQ30">
        <v>24</v>
      </c>
      <c r="HR30">
        <v>24</v>
      </c>
      <c r="HS30">
        <v>27</v>
      </c>
      <c r="HT30">
        <v>36</v>
      </c>
      <c r="HU30">
        <v>28</v>
      </c>
      <c r="HV30">
        <v>30</v>
      </c>
      <c r="HW30">
        <v>38</v>
      </c>
      <c r="HX30">
        <v>38</v>
      </c>
      <c r="HY30">
        <v>23</v>
      </c>
      <c r="HZ30">
        <v>31</v>
      </c>
      <c r="IA30">
        <v>40</v>
      </c>
      <c r="IB30">
        <v>43</v>
      </c>
      <c r="IC30">
        <v>58</v>
      </c>
      <c r="ID30">
        <v>35</v>
      </c>
      <c r="IE30">
        <v>37</v>
      </c>
      <c r="IF30">
        <v>34</v>
      </c>
      <c r="IG30">
        <v>26</v>
      </c>
      <c r="IH30">
        <v>33</v>
      </c>
      <c r="II30">
        <v>23</v>
      </c>
      <c r="IJ30">
        <v>37</v>
      </c>
      <c r="IK30">
        <v>27</v>
      </c>
      <c r="IL30">
        <v>27</v>
      </c>
      <c r="IM30">
        <v>30</v>
      </c>
      <c r="IN30">
        <v>36</v>
      </c>
      <c r="IO30">
        <v>25</v>
      </c>
      <c r="IP30">
        <v>19</v>
      </c>
      <c r="IQ30">
        <v>23</v>
      </c>
      <c r="IR30">
        <v>19</v>
      </c>
      <c r="IS30">
        <v>24</v>
      </c>
      <c r="IT30">
        <v>29</v>
      </c>
      <c r="IU30">
        <v>23</v>
      </c>
      <c r="IV30">
        <v>32</v>
      </c>
      <c r="IW30">
        <v>32</v>
      </c>
      <c r="IX30">
        <v>21</v>
      </c>
      <c r="IY30">
        <v>27</v>
      </c>
      <c r="IZ30">
        <v>20</v>
      </c>
      <c r="JA30">
        <v>34</v>
      </c>
      <c r="JB30">
        <v>28</v>
      </c>
      <c r="JC30">
        <v>25</v>
      </c>
      <c r="JD30">
        <v>26</v>
      </c>
      <c r="JE30">
        <v>16</v>
      </c>
      <c r="JF30">
        <v>21</v>
      </c>
      <c r="JG30">
        <v>17</v>
      </c>
      <c r="JH30">
        <v>12</v>
      </c>
      <c r="JI30">
        <v>21</v>
      </c>
      <c r="JJ30">
        <v>21</v>
      </c>
      <c r="JK30">
        <v>24</v>
      </c>
      <c r="JL30">
        <v>25</v>
      </c>
      <c r="JM30">
        <v>29</v>
      </c>
      <c r="JN30">
        <v>77</v>
      </c>
      <c r="JO30">
        <v>88</v>
      </c>
      <c r="JP30">
        <v>39</v>
      </c>
      <c r="JQ30">
        <v>68</v>
      </c>
      <c r="JR30">
        <v>52</v>
      </c>
      <c r="JS30">
        <v>40</v>
      </c>
      <c r="JT30">
        <v>11</v>
      </c>
      <c r="JU30">
        <v>7</v>
      </c>
      <c r="JV30">
        <v>13</v>
      </c>
      <c r="JW30">
        <v>11</v>
      </c>
      <c r="JX30">
        <v>17</v>
      </c>
      <c r="JY30">
        <v>19</v>
      </c>
      <c r="JZ30">
        <v>11</v>
      </c>
      <c r="KA30">
        <v>11</v>
      </c>
      <c r="KB30">
        <v>14</v>
      </c>
      <c r="KC30">
        <v>9</v>
      </c>
      <c r="KD30">
        <v>10</v>
      </c>
      <c r="KE30">
        <v>6</v>
      </c>
      <c r="KF30" t="s">
        <v>101</v>
      </c>
      <c r="KG30" t="s">
        <v>96</v>
      </c>
      <c r="KH30" t="s">
        <v>97</v>
      </c>
      <c r="KI30">
        <v>147.93700000000001</v>
      </c>
      <c r="KJ30">
        <v>2016</v>
      </c>
    </row>
    <row r="31" spans="1:296">
      <c r="A31">
        <v>141</v>
      </c>
      <c r="B31" t="s">
        <v>94</v>
      </c>
      <c r="C31" t="s">
        <v>80</v>
      </c>
      <c r="D31">
        <v>20</v>
      </c>
      <c r="E31">
        <v>24</v>
      </c>
      <c r="F31">
        <v>26</v>
      </c>
      <c r="G31">
        <v>19</v>
      </c>
      <c r="H31">
        <v>26</v>
      </c>
      <c r="I31">
        <v>16</v>
      </c>
      <c r="J31">
        <v>14</v>
      </c>
      <c r="K31">
        <v>18</v>
      </c>
      <c r="L31">
        <v>24</v>
      </c>
      <c r="M31">
        <v>22</v>
      </c>
      <c r="N31">
        <v>12</v>
      </c>
      <c r="O31">
        <v>8</v>
      </c>
      <c r="P31">
        <v>17</v>
      </c>
      <c r="Q31">
        <v>11</v>
      </c>
      <c r="R31">
        <v>16</v>
      </c>
      <c r="S31">
        <v>15</v>
      </c>
      <c r="T31">
        <v>15</v>
      </c>
      <c r="U31">
        <v>14</v>
      </c>
      <c r="V31">
        <v>12</v>
      </c>
      <c r="W31">
        <v>4</v>
      </c>
      <c r="X31">
        <v>16</v>
      </c>
      <c r="Y31">
        <v>13</v>
      </c>
      <c r="Z31">
        <v>15</v>
      </c>
      <c r="AA31">
        <v>10</v>
      </c>
      <c r="AB31">
        <v>14</v>
      </c>
      <c r="AC31">
        <v>15</v>
      </c>
      <c r="AD31">
        <v>18</v>
      </c>
      <c r="AE31">
        <v>7</v>
      </c>
      <c r="AF31">
        <v>12</v>
      </c>
      <c r="AG31">
        <v>7</v>
      </c>
      <c r="AH31">
        <v>12</v>
      </c>
      <c r="AI31">
        <v>12</v>
      </c>
      <c r="AJ31">
        <v>13</v>
      </c>
      <c r="AK31">
        <v>8</v>
      </c>
      <c r="AL31">
        <v>7</v>
      </c>
      <c r="AM31">
        <v>6</v>
      </c>
      <c r="AN31">
        <v>7</v>
      </c>
      <c r="AO31">
        <v>11</v>
      </c>
      <c r="AP31">
        <v>14</v>
      </c>
      <c r="AQ31">
        <v>8</v>
      </c>
      <c r="AR31">
        <v>8</v>
      </c>
      <c r="AS31">
        <v>14</v>
      </c>
      <c r="AT31">
        <v>13</v>
      </c>
      <c r="AU31">
        <v>11</v>
      </c>
      <c r="AV31">
        <v>20</v>
      </c>
      <c r="AW31">
        <v>10</v>
      </c>
      <c r="AX31">
        <v>13</v>
      </c>
      <c r="AY31">
        <v>12</v>
      </c>
      <c r="AZ31">
        <v>10</v>
      </c>
      <c r="BA31">
        <v>14</v>
      </c>
      <c r="BB31">
        <v>13</v>
      </c>
      <c r="BC31">
        <v>15</v>
      </c>
      <c r="BD31">
        <v>18</v>
      </c>
      <c r="BE31">
        <v>21</v>
      </c>
      <c r="BF31">
        <v>29</v>
      </c>
      <c r="BG31">
        <v>26</v>
      </c>
      <c r="BH31">
        <v>36</v>
      </c>
      <c r="BI31">
        <v>34</v>
      </c>
      <c r="BJ31">
        <v>29</v>
      </c>
      <c r="BK31">
        <v>30</v>
      </c>
      <c r="BL31">
        <v>29</v>
      </c>
      <c r="BM31">
        <v>29</v>
      </c>
      <c r="BN31">
        <v>34</v>
      </c>
      <c r="BO31">
        <v>28</v>
      </c>
      <c r="BP31">
        <v>39</v>
      </c>
      <c r="BQ31">
        <v>56</v>
      </c>
      <c r="BR31">
        <v>40</v>
      </c>
      <c r="BS31">
        <v>35</v>
      </c>
      <c r="BT31">
        <v>63</v>
      </c>
      <c r="BU31">
        <v>59</v>
      </c>
      <c r="BV31">
        <v>37</v>
      </c>
      <c r="BW31">
        <v>78</v>
      </c>
      <c r="BX31">
        <v>62</v>
      </c>
      <c r="BY31">
        <v>91</v>
      </c>
      <c r="BZ31">
        <v>56</v>
      </c>
      <c r="CA31">
        <v>90</v>
      </c>
      <c r="CB31">
        <v>96</v>
      </c>
      <c r="CC31">
        <v>96</v>
      </c>
      <c r="CD31">
        <v>98</v>
      </c>
      <c r="CE31">
        <v>109</v>
      </c>
      <c r="CF31">
        <v>101</v>
      </c>
      <c r="CG31">
        <v>91</v>
      </c>
      <c r="CH31">
        <v>102</v>
      </c>
      <c r="CI31">
        <v>89</v>
      </c>
      <c r="CJ31">
        <v>84</v>
      </c>
      <c r="CK31">
        <v>79</v>
      </c>
      <c r="CL31">
        <v>76</v>
      </c>
      <c r="CM31">
        <v>92</v>
      </c>
      <c r="CN31">
        <v>86</v>
      </c>
      <c r="CO31">
        <v>105</v>
      </c>
      <c r="CP31">
        <v>92</v>
      </c>
      <c r="CQ31">
        <v>88</v>
      </c>
      <c r="CR31">
        <v>91</v>
      </c>
      <c r="CS31">
        <v>95</v>
      </c>
      <c r="CT31">
        <v>101</v>
      </c>
      <c r="CU31">
        <v>108</v>
      </c>
      <c r="CV31">
        <v>93</v>
      </c>
      <c r="CW31">
        <v>97</v>
      </c>
      <c r="CX31">
        <v>88</v>
      </c>
      <c r="CY31">
        <v>110</v>
      </c>
      <c r="CZ31">
        <v>99</v>
      </c>
      <c r="DA31">
        <v>79</v>
      </c>
      <c r="DB31">
        <v>93</v>
      </c>
      <c r="DC31">
        <v>108</v>
      </c>
      <c r="DD31">
        <v>110</v>
      </c>
      <c r="DE31">
        <v>94</v>
      </c>
      <c r="DF31">
        <v>91</v>
      </c>
      <c r="DG31">
        <v>76</v>
      </c>
      <c r="DH31">
        <v>77</v>
      </c>
      <c r="DI31">
        <v>72</v>
      </c>
      <c r="DJ31">
        <v>100</v>
      </c>
      <c r="DK31">
        <v>97</v>
      </c>
      <c r="DL31">
        <v>91</v>
      </c>
      <c r="DM31">
        <v>68</v>
      </c>
      <c r="DN31">
        <v>87</v>
      </c>
      <c r="DO31">
        <v>80</v>
      </c>
      <c r="DP31">
        <v>79</v>
      </c>
      <c r="DQ31">
        <v>72</v>
      </c>
      <c r="DR31">
        <v>83</v>
      </c>
      <c r="DS31">
        <v>52</v>
      </c>
      <c r="DT31">
        <v>77</v>
      </c>
      <c r="DU31">
        <v>65</v>
      </c>
      <c r="DV31">
        <v>92</v>
      </c>
      <c r="DW31">
        <v>54</v>
      </c>
      <c r="DX31">
        <v>57</v>
      </c>
      <c r="DY31">
        <v>65</v>
      </c>
      <c r="DZ31">
        <v>71</v>
      </c>
      <c r="EA31">
        <v>59</v>
      </c>
      <c r="EB31">
        <v>73</v>
      </c>
      <c r="EC31">
        <v>69</v>
      </c>
      <c r="ED31">
        <v>80</v>
      </c>
      <c r="EE31">
        <v>78</v>
      </c>
      <c r="EF31">
        <v>76</v>
      </c>
      <c r="EG31">
        <v>88</v>
      </c>
      <c r="EH31">
        <v>69</v>
      </c>
      <c r="EI31">
        <v>78</v>
      </c>
      <c r="EJ31">
        <v>82</v>
      </c>
      <c r="EK31">
        <v>82</v>
      </c>
      <c r="EL31">
        <v>90</v>
      </c>
      <c r="EM31">
        <v>84</v>
      </c>
      <c r="EN31">
        <v>83</v>
      </c>
      <c r="EO31">
        <v>86</v>
      </c>
      <c r="EP31">
        <v>83</v>
      </c>
      <c r="EQ31">
        <v>85</v>
      </c>
      <c r="ER31">
        <v>67</v>
      </c>
      <c r="ES31">
        <v>80</v>
      </c>
      <c r="ET31">
        <v>85</v>
      </c>
      <c r="EU31">
        <v>73</v>
      </c>
      <c r="EV31">
        <v>77</v>
      </c>
      <c r="EW31">
        <v>73</v>
      </c>
      <c r="EX31">
        <v>82</v>
      </c>
      <c r="EY31">
        <v>76</v>
      </c>
      <c r="EZ31">
        <v>72</v>
      </c>
      <c r="FA31">
        <v>65</v>
      </c>
      <c r="FB31">
        <v>81</v>
      </c>
      <c r="FC31">
        <v>82</v>
      </c>
      <c r="FD31">
        <v>72</v>
      </c>
      <c r="FE31">
        <v>84</v>
      </c>
      <c r="FF31">
        <v>81</v>
      </c>
      <c r="FG31">
        <v>85</v>
      </c>
      <c r="FH31">
        <v>92</v>
      </c>
      <c r="FI31">
        <v>66</v>
      </c>
      <c r="FJ31">
        <v>69</v>
      </c>
      <c r="FK31">
        <v>84</v>
      </c>
      <c r="FL31">
        <v>92</v>
      </c>
      <c r="FM31">
        <v>74</v>
      </c>
      <c r="FN31">
        <v>78</v>
      </c>
      <c r="FO31">
        <v>76</v>
      </c>
      <c r="FP31">
        <v>85</v>
      </c>
      <c r="FQ31">
        <v>95</v>
      </c>
      <c r="FR31">
        <v>88</v>
      </c>
      <c r="FS31">
        <v>76</v>
      </c>
      <c r="FT31">
        <v>105</v>
      </c>
      <c r="FU31">
        <v>74</v>
      </c>
      <c r="FV31">
        <v>93</v>
      </c>
      <c r="FW31">
        <v>107</v>
      </c>
      <c r="FX31">
        <v>113</v>
      </c>
      <c r="FY31">
        <v>108</v>
      </c>
      <c r="FZ31">
        <v>101</v>
      </c>
      <c r="GA31">
        <v>111</v>
      </c>
      <c r="GB31">
        <v>95</v>
      </c>
      <c r="GC31">
        <v>92</v>
      </c>
      <c r="GD31">
        <v>96</v>
      </c>
      <c r="GE31">
        <v>105</v>
      </c>
      <c r="GF31">
        <v>101</v>
      </c>
      <c r="GG31">
        <v>101</v>
      </c>
      <c r="GH31">
        <v>91</v>
      </c>
      <c r="GI31">
        <v>91</v>
      </c>
      <c r="GJ31">
        <v>85</v>
      </c>
      <c r="GK31">
        <v>100</v>
      </c>
      <c r="GL31">
        <v>79</v>
      </c>
      <c r="GM31">
        <v>84</v>
      </c>
      <c r="GN31">
        <v>86</v>
      </c>
      <c r="GO31">
        <v>73</v>
      </c>
      <c r="GP31">
        <v>80</v>
      </c>
      <c r="GQ31">
        <v>78</v>
      </c>
      <c r="GR31">
        <v>78</v>
      </c>
      <c r="GS31">
        <v>75</v>
      </c>
      <c r="GT31">
        <v>82</v>
      </c>
      <c r="GU31">
        <v>75</v>
      </c>
      <c r="GV31">
        <v>52</v>
      </c>
      <c r="GW31">
        <v>69</v>
      </c>
      <c r="GX31">
        <v>76</v>
      </c>
      <c r="GY31">
        <v>54</v>
      </c>
      <c r="GZ31">
        <v>55</v>
      </c>
      <c r="HA31">
        <v>55</v>
      </c>
      <c r="HB31">
        <v>73</v>
      </c>
      <c r="HC31">
        <v>64</v>
      </c>
      <c r="HD31">
        <v>50</v>
      </c>
      <c r="HE31">
        <v>61</v>
      </c>
      <c r="HF31">
        <v>60</v>
      </c>
      <c r="HG31">
        <v>75</v>
      </c>
      <c r="HH31">
        <v>70</v>
      </c>
      <c r="HI31">
        <v>73</v>
      </c>
      <c r="HJ31">
        <v>61</v>
      </c>
      <c r="HK31">
        <v>35</v>
      </c>
      <c r="HL31">
        <v>50</v>
      </c>
      <c r="HM31">
        <v>50</v>
      </c>
      <c r="HN31">
        <v>63</v>
      </c>
      <c r="HO31">
        <v>59</v>
      </c>
      <c r="HP31">
        <v>78</v>
      </c>
      <c r="HQ31">
        <v>50</v>
      </c>
      <c r="HR31">
        <v>68</v>
      </c>
      <c r="HS31">
        <v>77</v>
      </c>
      <c r="HT31">
        <v>73</v>
      </c>
      <c r="HU31">
        <v>56</v>
      </c>
      <c r="HV31">
        <v>63</v>
      </c>
      <c r="HW31">
        <v>64</v>
      </c>
      <c r="HX31">
        <v>56</v>
      </c>
      <c r="HY31">
        <v>51</v>
      </c>
      <c r="HZ31">
        <v>58</v>
      </c>
      <c r="IA31">
        <v>64</v>
      </c>
      <c r="IB31">
        <v>72</v>
      </c>
      <c r="IC31">
        <v>55</v>
      </c>
      <c r="ID31">
        <v>56</v>
      </c>
      <c r="IE31">
        <v>63</v>
      </c>
      <c r="IF31">
        <v>56</v>
      </c>
      <c r="IG31">
        <v>57</v>
      </c>
      <c r="IH31">
        <v>40</v>
      </c>
      <c r="II31">
        <v>38</v>
      </c>
      <c r="IJ31">
        <v>45</v>
      </c>
      <c r="IK31">
        <v>39</v>
      </c>
      <c r="IL31">
        <v>51</v>
      </c>
      <c r="IM31">
        <v>42</v>
      </c>
      <c r="IN31">
        <v>61</v>
      </c>
      <c r="IO31">
        <v>47</v>
      </c>
      <c r="IP31">
        <v>58</v>
      </c>
      <c r="IQ31">
        <v>48</v>
      </c>
      <c r="IR31">
        <v>40</v>
      </c>
      <c r="IS31">
        <v>46</v>
      </c>
      <c r="IT31">
        <v>55</v>
      </c>
      <c r="IU31">
        <v>54</v>
      </c>
      <c r="IV31">
        <v>56</v>
      </c>
      <c r="IW31">
        <v>52</v>
      </c>
      <c r="IX31">
        <v>55</v>
      </c>
      <c r="IY31">
        <v>47</v>
      </c>
      <c r="IZ31">
        <v>39</v>
      </c>
      <c r="JA31">
        <v>52</v>
      </c>
      <c r="JB31">
        <v>37</v>
      </c>
      <c r="JC31">
        <v>49</v>
      </c>
      <c r="JD31">
        <v>43</v>
      </c>
      <c r="JE31">
        <v>41</v>
      </c>
      <c r="JF31">
        <v>38</v>
      </c>
      <c r="JG31">
        <v>53</v>
      </c>
      <c r="JH31">
        <v>36</v>
      </c>
      <c r="JI31">
        <v>48</v>
      </c>
      <c r="JJ31">
        <v>50</v>
      </c>
      <c r="JK31">
        <v>50</v>
      </c>
      <c r="JL31">
        <v>51</v>
      </c>
      <c r="JM31">
        <v>48</v>
      </c>
      <c r="JN31">
        <v>43</v>
      </c>
      <c r="JO31">
        <v>45</v>
      </c>
      <c r="JP31">
        <v>45</v>
      </c>
      <c r="JQ31">
        <v>45</v>
      </c>
      <c r="JR31">
        <v>36</v>
      </c>
      <c r="JS31">
        <v>35</v>
      </c>
      <c r="JT31">
        <v>44</v>
      </c>
      <c r="JU31">
        <v>31</v>
      </c>
      <c r="JV31">
        <v>40</v>
      </c>
      <c r="JW31">
        <v>46</v>
      </c>
      <c r="JX31">
        <v>38</v>
      </c>
      <c r="JY31">
        <v>34</v>
      </c>
      <c r="JZ31">
        <v>40</v>
      </c>
      <c r="KA31">
        <v>29</v>
      </c>
      <c r="KB31">
        <v>30</v>
      </c>
      <c r="KC31">
        <v>31</v>
      </c>
      <c r="KD31">
        <v>31</v>
      </c>
      <c r="KE31">
        <v>21</v>
      </c>
      <c r="KF31" t="s">
        <v>101</v>
      </c>
      <c r="KG31" t="s">
        <v>96</v>
      </c>
      <c r="KH31" t="s">
        <v>97</v>
      </c>
      <c r="KI31">
        <v>147.93700000000001</v>
      </c>
      <c r="KJ31">
        <v>2016</v>
      </c>
    </row>
    <row r="32" spans="1:296">
      <c r="A32">
        <v>141</v>
      </c>
      <c r="B32" t="s">
        <v>94</v>
      </c>
      <c r="C32" t="s">
        <v>81</v>
      </c>
      <c r="D32">
        <v>36</v>
      </c>
      <c r="E32">
        <v>34</v>
      </c>
      <c r="F32">
        <v>37</v>
      </c>
      <c r="G32">
        <v>23</v>
      </c>
      <c r="H32">
        <v>38</v>
      </c>
      <c r="I32">
        <v>25</v>
      </c>
      <c r="J32">
        <v>25</v>
      </c>
      <c r="K32">
        <v>22</v>
      </c>
      <c r="L32">
        <v>41</v>
      </c>
      <c r="M32">
        <v>30</v>
      </c>
      <c r="N32">
        <v>27</v>
      </c>
      <c r="O32">
        <v>22</v>
      </c>
      <c r="P32">
        <v>23</v>
      </c>
      <c r="Q32">
        <v>26</v>
      </c>
      <c r="R32">
        <v>28</v>
      </c>
      <c r="S32">
        <v>20</v>
      </c>
      <c r="T32">
        <v>23</v>
      </c>
      <c r="U32">
        <v>19</v>
      </c>
      <c r="V32">
        <v>19</v>
      </c>
      <c r="W32">
        <v>14</v>
      </c>
      <c r="X32">
        <v>24</v>
      </c>
      <c r="Y32">
        <v>19</v>
      </c>
      <c r="Z32">
        <v>23</v>
      </c>
      <c r="AA32">
        <v>24</v>
      </c>
      <c r="AB32">
        <v>25</v>
      </c>
      <c r="AC32">
        <v>17</v>
      </c>
      <c r="AD32">
        <v>22</v>
      </c>
      <c r="AE32">
        <v>11</v>
      </c>
      <c r="AF32">
        <v>18</v>
      </c>
      <c r="AG32">
        <v>13</v>
      </c>
      <c r="AH32">
        <v>21</v>
      </c>
      <c r="AI32">
        <v>19</v>
      </c>
      <c r="AJ32">
        <v>27</v>
      </c>
      <c r="AK32">
        <v>20</v>
      </c>
      <c r="AL32">
        <v>15</v>
      </c>
      <c r="AM32">
        <v>13</v>
      </c>
      <c r="AN32">
        <v>15</v>
      </c>
      <c r="AO32">
        <v>18</v>
      </c>
      <c r="AP32">
        <v>15</v>
      </c>
      <c r="AQ32">
        <v>14</v>
      </c>
      <c r="AR32">
        <v>17</v>
      </c>
      <c r="AS32">
        <v>22</v>
      </c>
      <c r="AT32">
        <v>17</v>
      </c>
      <c r="AU32">
        <v>15</v>
      </c>
      <c r="AV32">
        <v>17</v>
      </c>
      <c r="AW32">
        <v>18</v>
      </c>
      <c r="AX32">
        <v>13</v>
      </c>
      <c r="AY32">
        <v>13</v>
      </c>
      <c r="AZ32">
        <v>21</v>
      </c>
      <c r="BA32">
        <v>24</v>
      </c>
      <c r="BB32">
        <v>22</v>
      </c>
      <c r="BC32">
        <v>30</v>
      </c>
      <c r="BD32">
        <v>24</v>
      </c>
      <c r="BE32">
        <v>22</v>
      </c>
      <c r="BF32">
        <v>36</v>
      </c>
      <c r="BG32">
        <v>26</v>
      </c>
      <c r="BH32">
        <v>44</v>
      </c>
      <c r="BI32">
        <v>37</v>
      </c>
      <c r="BJ32">
        <v>21</v>
      </c>
      <c r="BK32">
        <v>37</v>
      </c>
      <c r="BL32">
        <v>31</v>
      </c>
      <c r="BM32">
        <v>44</v>
      </c>
      <c r="BN32">
        <v>44</v>
      </c>
      <c r="BO32">
        <v>33</v>
      </c>
      <c r="BP32">
        <v>43</v>
      </c>
      <c r="BQ32">
        <v>54</v>
      </c>
      <c r="BR32">
        <v>46</v>
      </c>
      <c r="BS32">
        <v>44</v>
      </c>
      <c r="BT32">
        <v>72</v>
      </c>
      <c r="BU32">
        <v>54</v>
      </c>
      <c r="BV32">
        <v>45</v>
      </c>
      <c r="BW32">
        <v>77</v>
      </c>
      <c r="BX32">
        <v>62</v>
      </c>
      <c r="BY32">
        <v>61</v>
      </c>
      <c r="BZ32">
        <v>69</v>
      </c>
      <c r="CA32">
        <v>80</v>
      </c>
      <c r="CB32">
        <v>78</v>
      </c>
      <c r="CC32">
        <v>77</v>
      </c>
      <c r="CD32">
        <v>83</v>
      </c>
      <c r="CE32">
        <v>75</v>
      </c>
      <c r="CF32">
        <v>82</v>
      </c>
      <c r="CG32">
        <v>73</v>
      </c>
      <c r="CH32">
        <v>73</v>
      </c>
      <c r="CI32">
        <v>60</v>
      </c>
      <c r="CJ32">
        <v>63</v>
      </c>
      <c r="CK32">
        <v>68</v>
      </c>
      <c r="CL32">
        <v>70</v>
      </c>
      <c r="CM32">
        <v>83</v>
      </c>
      <c r="CN32">
        <v>85</v>
      </c>
      <c r="CO32">
        <v>79</v>
      </c>
      <c r="CP32">
        <v>76</v>
      </c>
      <c r="CQ32">
        <v>75</v>
      </c>
      <c r="CR32">
        <v>83</v>
      </c>
      <c r="CS32">
        <v>75</v>
      </c>
      <c r="CT32">
        <v>85</v>
      </c>
      <c r="CU32">
        <v>83</v>
      </c>
      <c r="CV32">
        <v>90</v>
      </c>
      <c r="CW32">
        <v>76</v>
      </c>
      <c r="CX32">
        <v>78</v>
      </c>
      <c r="CY32">
        <v>80</v>
      </c>
      <c r="CZ32">
        <v>81</v>
      </c>
      <c r="DA32">
        <v>76</v>
      </c>
      <c r="DB32">
        <v>91</v>
      </c>
      <c r="DC32">
        <v>74</v>
      </c>
      <c r="DD32">
        <v>95</v>
      </c>
      <c r="DE32">
        <v>92</v>
      </c>
      <c r="DF32">
        <v>88</v>
      </c>
      <c r="DG32">
        <v>81</v>
      </c>
      <c r="DH32">
        <v>89</v>
      </c>
      <c r="DI32">
        <v>83</v>
      </c>
      <c r="DJ32">
        <v>101</v>
      </c>
      <c r="DK32">
        <v>85</v>
      </c>
      <c r="DL32">
        <v>77</v>
      </c>
      <c r="DM32">
        <v>67</v>
      </c>
      <c r="DN32">
        <v>83</v>
      </c>
      <c r="DO32">
        <v>75</v>
      </c>
      <c r="DP32">
        <v>90</v>
      </c>
      <c r="DQ32">
        <v>85</v>
      </c>
      <c r="DR32">
        <v>83</v>
      </c>
      <c r="DS32">
        <v>80</v>
      </c>
      <c r="DT32">
        <v>69</v>
      </c>
      <c r="DU32">
        <v>98</v>
      </c>
      <c r="DV32">
        <v>76</v>
      </c>
      <c r="DW32">
        <v>70</v>
      </c>
      <c r="DX32">
        <v>71</v>
      </c>
      <c r="DY32">
        <v>58</v>
      </c>
      <c r="DZ32">
        <v>66</v>
      </c>
      <c r="EA32">
        <v>71</v>
      </c>
      <c r="EB32">
        <v>72</v>
      </c>
      <c r="EC32">
        <v>82</v>
      </c>
      <c r="ED32">
        <v>94</v>
      </c>
      <c r="EE32">
        <v>79</v>
      </c>
      <c r="EF32">
        <v>69</v>
      </c>
      <c r="EG32">
        <v>84</v>
      </c>
      <c r="EH32">
        <v>91</v>
      </c>
      <c r="EI32">
        <v>70</v>
      </c>
      <c r="EJ32">
        <v>86</v>
      </c>
      <c r="EK32">
        <v>76</v>
      </c>
      <c r="EL32">
        <v>76</v>
      </c>
      <c r="EM32">
        <v>74</v>
      </c>
      <c r="EN32">
        <v>73</v>
      </c>
      <c r="EO32">
        <v>78</v>
      </c>
      <c r="EP32">
        <v>88</v>
      </c>
      <c r="EQ32">
        <v>82</v>
      </c>
      <c r="ER32">
        <v>68</v>
      </c>
      <c r="ES32">
        <v>80</v>
      </c>
      <c r="ET32">
        <v>88</v>
      </c>
      <c r="EU32">
        <v>86</v>
      </c>
      <c r="EV32">
        <v>79</v>
      </c>
      <c r="EW32">
        <v>68</v>
      </c>
      <c r="EX32">
        <v>90</v>
      </c>
      <c r="EY32">
        <v>75</v>
      </c>
      <c r="EZ32">
        <v>83</v>
      </c>
      <c r="FA32">
        <v>76</v>
      </c>
      <c r="FB32">
        <v>79</v>
      </c>
      <c r="FC32">
        <v>76</v>
      </c>
      <c r="FD32">
        <v>61</v>
      </c>
      <c r="FE32">
        <v>63</v>
      </c>
      <c r="FF32">
        <v>74</v>
      </c>
      <c r="FG32">
        <v>67</v>
      </c>
      <c r="FH32">
        <v>82</v>
      </c>
      <c r="FI32">
        <v>65</v>
      </c>
      <c r="FJ32">
        <v>69</v>
      </c>
      <c r="FK32">
        <v>69</v>
      </c>
      <c r="FL32">
        <v>77</v>
      </c>
      <c r="FM32">
        <v>71</v>
      </c>
      <c r="FN32">
        <v>61</v>
      </c>
      <c r="FO32">
        <v>72</v>
      </c>
      <c r="FP32">
        <v>72</v>
      </c>
      <c r="FQ32">
        <v>78</v>
      </c>
      <c r="FR32">
        <v>89</v>
      </c>
      <c r="FS32">
        <v>68</v>
      </c>
      <c r="FT32">
        <v>78</v>
      </c>
      <c r="FU32">
        <v>75</v>
      </c>
      <c r="FV32">
        <v>83</v>
      </c>
      <c r="FW32">
        <v>100</v>
      </c>
      <c r="FX32">
        <v>96</v>
      </c>
      <c r="FY32">
        <v>99</v>
      </c>
      <c r="FZ32">
        <v>92</v>
      </c>
      <c r="GA32">
        <v>87</v>
      </c>
      <c r="GB32">
        <v>84</v>
      </c>
      <c r="GC32">
        <v>81</v>
      </c>
      <c r="GD32">
        <v>80</v>
      </c>
      <c r="GE32">
        <v>86</v>
      </c>
      <c r="GF32">
        <v>76</v>
      </c>
      <c r="GG32">
        <v>83</v>
      </c>
      <c r="GH32">
        <v>80</v>
      </c>
      <c r="GI32">
        <v>76</v>
      </c>
      <c r="GJ32">
        <v>83</v>
      </c>
      <c r="GK32">
        <v>72</v>
      </c>
      <c r="GL32">
        <v>75</v>
      </c>
      <c r="GM32">
        <v>70</v>
      </c>
      <c r="GN32">
        <v>72</v>
      </c>
      <c r="GO32">
        <v>71</v>
      </c>
      <c r="GP32">
        <v>68</v>
      </c>
      <c r="GQ32">
        <v>54</v>
      </c>
      <c r="GR32">
        <v>72</v>
      </c>
      <c r="GS32">
        <v>53</v>
      </c>
      <c r="GT32">
        <v>56</v>
      </c>
      <c r="GU32">
        <v>60</v>
      </c>
      <c r="GV32">
        <v>55</v>
      </c>
      <c r="GW32">
        <v>58</v>
      </c>
      <c r="GX32">
        <v>63</v>
      </c>
      <c r="GY32">
        <v>55</v>
      </c>
      <c r="GZ32">
        <v>59</v>
      </c>
      <c r="HA32">
        <v>50</v>
      </c>
      <c r="HB32">
        <v>54</v>
      </c>
      <c r="HC32">
        <v>52</v>
      </c>
      <c r="HD32">
        <v>44</v>
      </c>
      <c r="HE32">
        <v>47</v>
      </c>
      <c r="HF32">
        <v>38</v>
      </c>
      <c r="HG32">
        <v>50</v>
      </c>
      <c r="HH32">
        <v>54</v>
      </c>
      <c r="HI32">
        <v>45</v>
      </c>
      <c r="HJ32">
        <v>52</v>
      </c>
      <c r="HK32">
        <v>48</v>
      </c>
      <c r="HL32">
        <v>51</v>
      </c>
      <c r="HM32">
        <v>42</v>
      </c>
      <c r="HN32">
        <v>54</v>
      </c>
      <c r="HO32">
        <v>52</v>
      </c>
      <c r="HP32">
        <v>51</v>
      </c>
      <c r="HQ32">
        <v>48</v>
      </c>
      <c r="HR32">
        <v>60</v>
      </c>
      <c r="HS32">
        <v>59</v>
      </c>
      <c r="HT32">
        <v>47</v>
      </c>
      <c r="HU32">
        <v>71</v>
      </c>
      <c r="HV32">
        <v>77</v>
      </c>
      <c r="HW32">
        <v>58</v>
      </c>
      <c r="HX32">
        <v>64</v>
      </c>
      <c r="HY32">
        <v>47</v>
      </c>
      <c r="HZ32">
        <v>57</v>
      </c>
      <c r="IA32">
        <v>59</v>
      </c>
      <c r="IB32">
        <v>68</v>
      </c>
      <c r="IC32">
        <v>66</v>
      </c>
      <c r="ID32">
        <v>53</v>
      </c>
      <c r="IE32">
        <v>55</v>
      </c>
      <c r="IF32">
        <v>62</v>
      </c>
      <c r="IG32">
        <v>58</v>
      </c>
      <c r="IH32">
        <v>56</v>
      </c>
      <c r="II32">
        <v>49</v>
      </c>
      <c r="IJ32">
        <v>56</v>
      </c>
      <c r="IK32">
        <v>51</v>
      </c>
      <c r="IL32">
        <v>56</v>
      </c>
      <c r="IM32">
        <v>55</v>
      </c>
      <c r="IN32">
        <v>57</v>
      </c>
      <c r="IO32">
        <v>47</v>
      </c>
      <c r="IP32">
        <v>58</v>
      </c>
      <c r="IQ32">
        <v>51</v>
      </c>
      <c r="IR32">
        <v>54</v>
      </c>
      <c r="IS32">
        <v>66</v>
      </c>
      <c r="IT32">
        <v>49</v>
      </c>
      <c r="IU32">
        <v>61</v>
      </c>
      <c r="IV32">
        <v>53</v>
      </c>
      <c r="IW32">
        <v>57</v>
      </c>
      <c r="IX32">
        <v>58</v>
      </c>
      <c r="IY32">
        <v>65</v>
      </c>
      <c r="IZ32">
        <v>62</v>
      </c>
      <c r="JA32">
        <v>53</v>
      </c>
      <c r="JB32">
        <v>42</v>
      </c>
      <c r="JC32">
        <v>37</v>
      </c>
      <c r="JD32">
        <v>49</v>
      </c>
      <c r="JE32">
        <v>55</v>
      </c>
      <c r="JF32">
        <v>50</v>
      </c>
      <c r="JG32">
        <v>48</v>
      </c>
      <c r="JH32">
        <v>42</v>
      </c>
      <c r="JI32">
        <v>47</v>
      </c>
      <c r="JJ32">
        <v>46</v>
      </c>
      <c r="JK32">
        <v>52</v>
      </c>
      <c r="JL32">
        <v>49</v>
      </c>
      <c r="JM32">
        <v>42</v>
      </c>
      <c r="JN32">
        <v>36</v>
      </c>
      <c r="JO32">
        <v>46</v>
      </c>
      <c r="JP32">
        <v>45</v>
      </c>
      <c r="JQ32">
        <v>46</v>
      </c>
      <c r="JR32">
        <v>49</v>
      </c>
      <c r="JS32">
        <v>33</v>
      </c>
      <c r="JT32">
        <v>36</v>
      </c>
      <c r="JU32">
        <v>34</v>
      </c>
      <c r="JV32">
        <v>33</v>
      </c>
      <c r="JW32">
        <v>46</v>
      </c>
      <c r="JX32">
        <v>38</v>
      </c>
      <c r="JY32">
        <v>33</v>
      </c>
      <c r="JZ32">
        <v>42</v>
      </c>
      <c r="KA32">
        <v>31</v>
      </c>
      <c r="KB32">
        <v>30</v>
      </c>
      <c r="KC32">
        <v>33</v>
      </c>
      <c r="KD32">
        <v>35</v>
      </c>
      <c r="KE32">
        <v>31</v>
      </c>
      <c r="KF32" t="s">
        <v>101</v>
      </c>
      <c r="KG32" t="s">
        <v>96</v>
      </c>
      <c r="KH32" t="s">
        <v>97</v>
      </c>
      <c r="KI32">
        <v>147.93700000000001</v>
      </c>
      <c r="KJ32">
        <v>2016</v>
      </c>
    </row>
    <row r="33" spans="1:296">
      <c r="A33">
        <v>141</v>
      </c>
      <c r="B33" t="s">
        <v>94</v>
      </c>
      <c r="C33" t="s">
        <v>82</v>
      </c>
      <c r="D33">
        <v>14</v>
      </c>
      <c r="E33">
        <v>18</v>
      </c>
      <c r="F33">
        <v>16</v>
      </c>
      <c r="G33">
        <v>12</v>
      </c>
      <c r="H33">
        <v>17</v>
      </c>
      <c r="I33">
        <v>14</v>
      </c>
      <c r="J33">
        <v>13</v>
      </c>
      <c r="K33">
        <v>15</v>
      </c>
      <c r="L33">
        <v>17</v>
      </c>
      <c r="M33">
        <v>10</v>
      </c>
      <c r="N33">
        <v>9</v>
      </c>
      <c r="O33">
        <v>9</v>
      </c>
      <c r="P33">
        <v>17</v>
      </c>
      <c r="Q33">
        <v>7</v>
      </c>
      <c r="R33">
        <v>9</v>
      </c>
      <c r="S33">
        <v>18</v>
      </c>
      <c r="T33">
        <v>10</v>
      </c>
      <c r="U33">
        <v>5</v>
      </c>
      <c r="V33">
        <v>11</v>
      </c>
      <c r="W33">
        <v>6</v>
      </c>
      <c r="X33">
        <v>8</v>
      </c>
      <c r="Y33">
        <v>7</v>
      </c>
      <c r="Z33">
        <v>9</v>
      </c>
      <c r="AA33">
        <v>12</v>
      </c>
      <c r="AB33">
        <v>9</v>
      </c>
      <c r="AC33">
        <v>15</v>
      </c>
      <c r="AD33">
        <v>9</v>
      </c>
      <c r="AE33">
        <v>3</v>
      </c>
      <c r="AF33">
        <v>9</v>
      </c>
      <c r="AG33">
        <v>7</v>
      </c>
      <c r="AH33">
        <v>8</v>
      </c>
      <c r="AI33">
        <v>10</v>
      </c>
      <c r="AJ33">
        <v>8</v>
      </c>
      <c r="AK33">
        <v>7</v>
      </c>
      <c r="AL33">
        <v>8</v>
      </c>
      <c r="AM33">
        <v>11</v>
      </c>
      <c r="AN33">
        <v>9</v>
      </c>
      <c r="AO33">
        <v>6</v>
      </c>
      <c r="AP33">
        <v>10</v>
      </c>
      <c r="AQ33">
        <v>3</v>
      </c>
      <c r="AR33">
        <v>5</v>
      </c>
      <c r="AS33">
        <v>6</v>
      </c>
      <c r="AT33">
        <v>5</v>
      </c>
      <c r="AU33">
        <v>6</v>
      </c>
      <c r="AV33">
        <v>8</v>
      </c>
      <c r="AW33">
        <v>10</v>
      </c>
      <c r="AX33">
        <v>12</v>
      </c>
      <c r="AY33">
        <v>8</v>
      </c>
      <c r="AZ33">
        <v>5</v>
      </c>
      <c r="BA33">
        <v>14</v>
      </c>
      <c r="BB33">
        <v>18</v>
      </c>
      <c r="BC33">
        <v>10</v>
      </c>
      <c r="BD33">
        <v>11</v>
      </c>
      <c r="BE33">
        <v>14</v>
      </c>
      <c r="BF33">
        <v>14</v>
      </c>
      <c r="BG33">
        <v>21</v>
      </c>
      <c r="BH33">
        <v>17</v>
      </c>
      <c r="BI33">
        <v>16</v>
      </c>
      <c r="BJ33">
        <v>21</v>
      </c>
      <c r="BK33">
        <v>18</v>
      </c>
      <c r="BL33">
        <v>21</v>
      </c>
      <c r="BM33">
        <v>16</v>
      </c>
      <c r="BN33">
        <v>20</v>
      </c>
      <c r="BO33">
        <v>17</v>
      </c>
      <c r="BP33">
        <v>19</v>
      </c>
      <c r="BQ33">
        <v>25</v>
      </c>
      <c r="BR33">
        <v>21</v>
      </c>
      <c r="BS33">
        <v>29</v>
      </c>
      <c r="BT33">
        <v>36</v>
      </c>
      <c r="BU33">
        <v>33</v>
      </c>
      <c r="BV33">
        <v>19</v>
      </c>
      <c r="BW33">
        <v>33</v>
      </c>
      <c r="BX33">
        <v>38</v>
      </c>
      <c r="BY33">
        <v>28</v>
      </c>
      <c r="BZ33">
        <v>34</v>
      </c>
      <c r="CA33">
        <v>44</v>
      </c>
      <c r="CB33">
        <v>43</v>
      </c>
      <c r="CC33">
        <v>50</v>
      </c>
      <c r="CD33">
        <v>36</v>
      </c>
      <c r="CE33">
        <v>51</v>
      </c>
      <c r="CF33">
        <v>42</v>
      </c>
      <c r="CG33">
        <v>55</v>
      </c>
      <c r="CH33">
        <v>39</v>
      </c>
      <c r="CI33">
        <v>39</v>
      </c>
      <c r="CJ33">
        <v>47</v>
      </c>
      <c r="CK33">
        <v>43</v>
      </c>
      <c r="CL33">
        <v>37</v>
      </c>
      <c r="CM33">
        <v>39</v>
      </c>
      <c r="CN33">
        <v>46</v>
      </c>
      <c r="CO33">
        <v>56</v>
      </c>
      <c r="CP33">
        <v>42</v>
      </c>
      <c r="CQ33">
        <v>55</v>
      </c>
      <c r="CR33">
        <v>58</v>
      </c>
      <c r="CS33">
        <v>50</v>
      </c>
      <c r="CT33">
        <v>49</v>
      </c>
      <c r="CU33">
        <v>51</v>
      </c>
      <c r="CV33">
        <v>51</v>
      </c>
      <c r="CW33">
        <v>43</v>
      </c>
      <c r="CX33">
        <v>58</v>
      </c>
      <c r="CY33">
        <v>45</v>
      </c>
      <c r="CZ33">
        <v>51</v>
      </c>
      <c r="DA33">
        <v>44</v>
      </c>
      <c r="DB33">
        <v>56</v>
      </c>
      <c r="DC33">
        <v>44</v>
      </c>
      <c r="DD33">
        <v>54</v>
      </c>
      <c r="DE33">
        <v>44</v>
      </c>
      <c r="DF33">
        <v>49</v>
      </c>
      <c r="DG33">
        <v>49</v>
      </c>
      <c r="DH33">
        <v>54</v>
      </c>
      <c r="DI33">
        <v>44</v>
      </c>
      <c r="DJ33">
        <v>54</v>
      </c>
      <c r="DK33">
        <v>49</v>
      </c>
      <c r="DL33">
        <v>38</v>
      </c>
      <c r="DM33">
        <v>36</v>
      </c>
      <c r="DN33">
        <v>56</v>
      </c>
      <c r="DO33">
        <v>37</v>
      </c>
      <c r="DP33">
        <v>39</v>
      </c>
      <c r="DQ33">
        <v>34</v>
      </c>
      <c r="DR33">
        <v>48</v>
      </c>
      <c r="DS33">
        <v>32</v>
      </c>
      <c r="DT33">
        <v>18</v>
      </c>
      <c r="DU33">
        <v>37</v>
      </c>
      <c r="DV33">
        <v>37</v>
      </c>
      <c r="DW33">
        <v>22</v>
      </c>
      <c r="DX33">
        <v>30</v>
      </c>
      <c r="DY33">
        <v>28</v>
      </c>
      <c r="DZ33">
        <v>33</v>
      </c>
      <c r="EA33">
        <v>33</v>
      </c>
      <c r="EB33">
        <v>35</v>
      </c>
      <c r="EC33">
        <v>30</v>
      </c>
      <c r="ED33">
        <v>46</v>
      </c>
      <c r="EE33">
        <v>30</v>
      </c>
      <c r="EF33">
        <v>34</v>
      </c>
      <c r="EG33">
        <v>27</v>
      </c>
      <c r="EH33">
        <v>32</v>
      </c>
      <c r="EI33">
        <v>35</v>
      </c>
      <c r="EJ33">
        <v>24</v>
      </c>
      <c r="EK33">
        <v>33</v>
      </c>
      <c r="EL33">
        <v>32</v>
      </c>
      <c r="EM33">
        <v>36</v>
      </c>
      <c r="EN33">
        <v>38</v>
      </c>
      <c r="EO33">
        <v>28</v>
      </c>
      <c r="EP33">
        <v>37</v>
      </c>
      <c r="EQ33">
        <v>23</v>
      </c>
      <c r="ER33">
        <v>21</v>
      </c>
      <c r="ES33">
        <v>29</v>
      </c>
      <c r="ET33">
        <v>33</v>
      </c>
      <c r="EU33">
        <v>33</v>
      </c>
      <c r="EV33">
        <v>25</v>
      </c>
      <c r="EW33">
        <v>31</v>
      </c>
      <c r="EX33">
        <v>40</v>
      </c>
      <c r="EY33">
        <v>33</v>
      </c>
      <c r="EZ33">
        <v>37</v>
      </c>
      <c r="FA33">
        <v>30</v>
      </c>
      <c r="FB33">
        <v>28</v>
      </c>
      <c r="FC33">
        <v>39</v>
      </c>
      <c r="FD33">
        <v>35</v>
      </c>
      <c r="FE33">
        <v>31</v>
      </c>
      <c r="FF33">
        <v>30</v>
      </c>
      <c r="FG33">
        <v>24</v>
      </c>
      <c r="FH33">
        <v>26</v>
      </c>
      <c r="FI33">
        <v>29</v>
      </c>
      <c r="FJ33">
        <v>32</v>
      </c>
      <c r="FK33">
        <v>26</v>
      </c>
      <c r="FL33">
        <v>33</v>
      </c>
      <c r="FM33">
        <v>33</v>
      </c>
      <c r="FN33">
        <v>27</v>
      </c>
      <c r="FO33">
        <v>25</v>
      </c>
      <c r="FP33">
        <v>31</v>
      </c>
      <c r="FQ33">
        <v>22</v>
      </c>
      <c r="FR33">
        <v>33</v>
      </c>
      <c r="FS33">
        <v>32</v>
      </c>
      <c r="FT33">
        <v>33</v>
      </c>
      <c r="FU33">
        <v>29</v>
      </c>
      <c r="FV33">
        <v>37</v>
      </c>
      <c r="FW33">
        <v>47</v>
      </c>
      <c r="FX33">
        <v>57</v>
      </c>
      <c r="FY33">
        <v>43</v>
      </c>
      <c r="FZ33">
        <v>46</v>
      </c>
      <c r="GA33">
        <v>45</v>
      </c>
      <c r="GB33">
        <v>36</v>
      </c>
      <c r="GC33">
        <v>34</v>
      </c>
      <c r="GD33">
        <v>39</v>
      </c>
      <c r="GE33">
        <v>51</v>
      </c>
      <c r="GF33">
        <v>51</v>
      </c>
      <c r="GG33">
        <v>41</v>
      </c>
      <c r="GH33">
        <v>35</v>
      </c>
      <c r="GI33">
        <v>34</v>
      </c>
      <c r="GJ33">
        <v>38</v>
      </c>
      <c r="GK33">
        <v>26</v>
      </c>
      <c r="GL33">
        <v>41</v>
      </c>
      <c r="GM33">
        <v>44</v>
      </c>
      <c r="GN33">
        <v>42</v>
      </c>
      <c r="GO33">
        <v>31</v>
      </c>
      <c r="GP33">
        <v>34</v>
      </c>
      <c r="GQ33">
        <v>27</v>
      </c>
      <c r="GR33">
        <v>33</v>
      </c>
      <c r="GS33">
        <v>38</v>
      </c>
      <c r="GT33">
        <v>43</v>
      </c>
      <c r="GU33">
        <v>45</v>
      </c>
      <c r="GV33">
        <v>38</v>
      </c>
      <c r="GW33">
        <v>40</v>
      </c>
      <c r="GX33">
        <v>45</v>
      </c>
      <c r="GY33">
        <v>59</v>
      </c>
      <c r="GZ33">
        <v>52</v>
      </c>
      <c r="HA33">
        <v>37</v>
      </c>
      <c r="HB33">
        <v>47</v>
      </c>
      <c r="HC33">
        <v>49</v>
      </c>
      <c r="HD33">
        <v>43</v>
      </c>
      <c r="HE33">
        <v>32</v>
      </c>
      <c r="HF33">
        <v>38</v>
      </c>
      <c r="HG33">
        <v>41</v>
      </c>
      <c r="HH33">
        <v>47</v>
      </c>
      <c r="HI33">
        <v>54</v>
      </c>
      <c r="HJ33">
        <v>46</v>
      </c>
      <c r="HK33">
        <v>33</v>
      </c>
      <c r="HL33">
        <v>24</v>
      </c>
      <c r="HM33">
        <v>25</v>
      </c>
      <c r="HN33">
        <v>30</v>
      </c>
      <c r="HO33">
        <v>26</v>
      </c>
      <c r="HP33">
        <v>40</v>
      </c>
      <c r="HQ33">
        <v>26</v>
      </c>
      <c r="HR33">
        <v>28</v>
      </c>
      <c r="HS33">
        <v>24</v>
      </c>
      <c r="HT33">
        <v>30</v>
      </c>
      <c r="HU33">
        <v>34</v>
      </c>
      <c r="HV33">
        <v>22</v>
      </c>
      <c r="HW33">
        <v>27</v>
      </c>
      <c r="HX33">
        <v>18</v>
      </c>
      <c r="HY33">
        <v>17</v>
      </c>
      <c r="HZ33">
        <v>20</v>
      </c>
      <c r="IA33">
        <v>19</v>
      </c>
      <c r="IB33">
        <v>21</v>
      </c>
      <c r="IC33">
        <v>33</v>
      </c>
      <c r="ID33">
        <v>20</v>
      </c>
      <c r="IE33">
        <v>25</v>
      </c>
      <c r="IF33">
        <v>21</v>
      </c>
      <c r="IG33">
        <v>27</v>
      </c>
      <c r="IH33">
        <v>21</v>
      </c>
      <c r="II33">
        <v>23</v>
      </c>
      <c r="IJ33">
        <v>27</v>
      </c>
      <c r="IK33">
        <v>20</v>
      </c>
      <c r="IL33">
        <v>20</v>
      </c>
      <c r="IM33">
        <v>21</v>
      </c>
      <c r="IN33">
        <v>22</v>
      </c>
      <c r="IO33">
        <v>18</v>
      </c>
      <c r="IP33">
        <v>21</v>
      </c>
      <c r="IQ33">
        <v>20</v>
      </c>
      <c r="IR33">
        <v>15</v>
      </c>
      <c r="IS33">
        <v>13</v>
      </c>
      <c r="IT33">
        <v>22</v>
      </c>
      <c r="IU33">
        <v>22</v>
      </c>
      <c r="IV33">
        <v>24</v>
      </c>
      <c r="IW33">
        <v>25</v>
      </c>
      <c r="IX33">
        <v>14</v>
      </c>
      <c r="IY33">
        <v>30</v>
      </c>
      <c r="IZ33">
        <v>23</v>
      </c>
      <c r="JA33">
        <v>22</v>
      </c>
      <c r="JB33">
        <v>30</v>
      </c>
      <c r="JC33">
        <v>33</v>
      </c>
      <c r="JD33">
        <v>19</v>
      </c>
      <c r="JE33">
        <v>26</v>
      </c>
      <c r="JF33">
        <v>18</v>
      </c>
      <c r="JG33">
        <v>16</v>
      </c>
      <c r="JH33">
        <v>14</v>
      </c>
      <c r="JI33">
        <v>15</v>
      </c>
      <c r="JJ33">
        <v>25</v>
      </c>
      <c r="JK33">
        <v>25</v>
      </c>
      <c r="JL33">
        <v>26</v>
      </c>
      <c r="JM33">
        <v>12</v>
      </c>
      <c r="JN33">
        <v>19</v>
      </c>
      <c r="JO33">
        <v>22</v>
      </c>
      <c r="JP33">
        <v>23</v>
      </c>
      <c r="JQ33">
        <v>20</v>
      </c>
      <c r="JR33">
        <v>17</v>
      </c>
      <c r="JS33">
        <v>20</v>
      </c>
      <c r="JT33">
        <v>21</v>
      </c>
      <c r="JU33">
        <v>19</v>
      </c>
      <c r="JV33">
        <v>17</v>
      </c>
      <c r="JW33">
        <v>18</v>
      </c>
      <c r="JX33">
        <v>17</v>
      </c>
      <c r="JY33">
        <v>15</v>
      </c>
      <c r="JZ33">
        <v>18</v>
      </c>
      <c r="KA33">
        <v>18</v>
      </c>
      <c r="KB33">
        <v>15</v>
      </c>
      <c r="KC33">
        <v>20</v>
      </c>
      <c r="KD33">
        <v>18</v>
      </c>
      <c r="KE33">
        <v>11</v>
      </c>
      <c r="KF33" t="s">
        <v>101</v>
      </c>
      <c r="KG33" t="s">
        <v>96</v>
      </c>
      <c r="KH33" t="s">
        <v>97</v>
      </c>
      <c r="KI33">
        <v>147.93700000000001</v>
      </c>
      <c r="KJ33">
        <v>2016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tabSelected="1" workbookViewId="0">
      <selection activeCell="B1" sqref="B1:E7"/>
    </sheetView>
  </sheetViews>
  <sheetFormatPr defaultRowHeight="15"/>
  <cols>
    <col min="2" max="2" width="24.28515625" bestFit="1" customWidth="1"/>
    <col min="3" max="5" width="12" bestFit="1" customWidth="1"/>
  </cols>
  <sheetData>
    <row r="1" spans="2:5" ht="15.75" thickBot="1">
      <c r="B1" s="24" t="s">
        <v>92</v>
      </c>
    </row>
    <row r="2" spans="2:5" ht="14.25" customHeight="1">
      <c r="B2" s="43" t="s">
        <v>93</v>
      </c>
      <c r="C2" s="44" t="s">
        <v>90</v>
      </c>
      <c r="D2" s="44" t="s">
        <v>89</v>
      </c>
      <c r="E2" s="45" t="s">
        <v>43</v>
      </c>
    </row>
    <row r="3" spans="2:5">
      <c r="B3" s="50">
        <v>137</v>
      </c>
      <c r="C3" s="51">
        <v>849.01818181818112</v>
      </c>
      <c r="D3" s="52">
        <v>4.1479656943405496</v>
      </c>
      <c r="E3" s="46">
        <f>7/12</f>
        <v>0.58333333333333337</v>
      </c>
    </row>
    <row r="4" spans="2:5">
      <c r="B4" s="50">
        <v>78</v>
      </c>
      <c r="C4" s="51">
        <v>1033.2954545454545</v>
      </c>
      <c r="D4" s="52">
        <v>3.4279783706262585</v>
      </c>
      <c r="E4" s="46">
        <f t="shared" ref="E4:E6" si="0">7/12</f>
        <v>0.58333333333333337</v>
      </c>
    </row>
    <row r="5" spans="2:5">
      <c r="B5" s="50">
        <v>84</v>
      </c>
      <c r="C5" s="51">
        <v>1133.3793103448277</v>
      </c>
      <c r="D5" s="52">
        <v>2.919344823222791</v>
      </c>
      <c r="E5" s="46">
        <f t="shared" si="0"/>
        <v>0.58333333333333337</v>
      </c>
    </row>
    <row r="6" spans="2:5">
      <c r="B6" s="50">
        <v>139</v>
      </c>
      <c r="C6" s="51">
        <v>959.45454545454561</v>
      </c>
      <c r="D6" s="52">
        <v>3.3693752866683528</v>
      </c>
      <c r="E6" s="46">
        <f t="shared" si="0"/>
        <v>0.58333333333333337</v>
      </c>
    </row>
    <row r="7" spans="2:5" ht="15.75" thickBot="1">
      <c r="B7" s="47" t="s">
        <v>91</v>
      </c>
      <c r="C7" s="48">
        <f>AVERAGE(C3:C6)</f>
        <v>993.7868730407522</v>
      </c>
      <c r="D7" s="53">
        <f t="shared" ref="D7:E7" si="1">AVERAGE(D3:D6)</f>
        <v>3.4661660437144879</v>
      </c>
      <c r="E7" s="49">
        <f t="shared" si="1"/>
        <v>0.58333333333333337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zoomScaleNormal="100" workbookViewId="0">
      <selection activeCell="M14" sqref="M14"/>
    </sheetView>
  </sheetViews>
  <sheetFormatPr defaultRowHeight="15"/>
  <cols>
    <col min="12" max="12" width="9.140625" bestFit="1" customWidth="1"/>
    <col min="15" max="15" width="8.85546875" customWidth="1"/>
  </cols>
  <sheetData>
    <row r="1" spans="1:20" ht="20.45" customHeight="1">
      <c r="A1" s="3" t="s">
        <v>14</v>
      </c>
      <c r="B1" s="4" t="s">
        <v>15</v>
      </c>
    </row>
    <row r="2" spans="1:20" ht="14.45" customHeight="1">
      <c r="A2" s="3"/>
      <c r="B2" s="4"/>
    </row>
    <row r="3" spans="1:20" ht="15.75">
      <c r="A3" s="1" t="s">
        <v>0</v>
      </c>
    </row>
    <row r="4" spans="1:20" ht="15.75">
      <c r="A4" s="1"/>
    </row>
    <row r="6" spans="1:20">
      <c r="A6" s="6" t="s">
        <v>1</v>
      </c>
      <c r="B6" s="7"/>
      <c r="C6" s="7"/>
      <c r="Q6" s="6" t="s">
        <v>19</v>
      </c>
      <c r="R6" s="7"/>
    </row>
    <row r="7" spans="1:20">
      <c r="A7" s="8" t="s">
        <v>2</v>
      </c>
      <c r="B7" s="9">
        <v>0.60416666666666663</v>
      </c>
      <c r="C7" s="10">
        <f>B7*24</f>
        <v>14.5</v>
      </c>
      <c r="Q7" s="14" t="s">
        <v>20</v>
      </c>
      <c r="R7" s="15">
        <f>AVERAGE(C20:C74)*(60/B15)</f>
        <v>849.01818181818112</v>
      </c>
      <c r="S7" t="s">
        <v>21</v>
      </c>
      <c r="T7" t="s">
        <v>22</v>
      </c>
    </row>
    <row r="8" spans="1:20">
      <c r="A8" s="8" t="s">
        <v>3</v>
      </c>
      <c r="B8" s="9">
        <v>0.79166666666666663</v>
      </c>
      <c r="C8" s="10">
        <f t="shared" ref="C8:C10" si="0">B8*24</f>
        <v>19</v>
      </c>
      <c r="Q8" s="14" t="s">
        <v>23</v>
      </c>
      <c r="R8" s="7">
        <f>LINEST(F20:F63,G20:G63,FALSE,FALSE)</f>
        <v>4.1479656943405496</v>
      </c>
      <c r="S8" t="s">
        <v>24</v>
      </c>
      <c r="T8" t="s">
        <v>27</v>
      </c>
    </row>
    <row r="9" spans="1:20">
      <c r="A9" s="8" t="s">
        <v>5</v>
      </c>
      <c r="B9" s="11">
        <f>7/12</f>
        <v>0.58333333333333337</v>
      </c>
      <c r="C9" s="10"/>
      <c r="D9" t="s">
        <v>8</v>
      </c>
    </row>
    <row r="10" spans="1:20">
      <c r="A10" s="8" t="s">
        <v>4</v>
      </c>
      <c r="B10" s="9">
        <f>B9*(B8-B7)+B7</f>
        <v>0.71354166666666663</v>
      </c>
      <c r="C10" s="10">
        <f t="shared" si="0"/>
        <v>17.125</v>
      </c>
      <c r="D10" t="s">
        <v>9</v>
      </c>
    </row>
    <row r="11" spans="1:20">
      <c r="A11" s="8" t="s">
        <v>6</v>
      </c>
      <c r="B11" s="12">
        <f>C11/24</f>
        <v>0.85416666666666663</v>
      </c>
      <c r="C11" s="11">
        <f>C7+(3*(C8-C7)-4*(C10-C7))/(4-6*B9)</f>
        <v>20.5</v>
      </c>
      <c r="D11" t="s">
        <v>7</v>
      </c>
    </row>
    <row r="12" spans="1:20">
      <c r="A12" s="8" t="s">
        <v>12</v>
      </c>
      <c r="B12" s="13">
        <v>3</v>
      </c>
      <c r="C12" s="7"/>
      <c r="D12" t="s">
        <v>13</v>
      </c>
    </row>
    <row r="13" spans="1:20">
      <c r="A13" s="8" t="s">
        <v>16</v>
      </c>
      <c r="B13" s="13">
        <v>53</v>
      </c>
      <c r="C13" s="7" t="s">
        <v>17</v>
      </c>
    </row>
    <row r="14" spans="1:20">
      <c r="A14" s="8" t="s">
        <v>18</v>
      </c>
      <c r="B14" s="62">
        <f>AVERAGE(K20:K74)</f>
        <v>13.22424242424241</v>
      </c>
      <c r="C14" s="7" t="s">
        <v>17</v>
      </c>
    </row>
    <row r="15" spans="1:20">
      <c r="A15" s="8" t="s">
        <v>25</v>
      </c>
      <c r="B15" s="13">
        <v>5</v>
      </c>
      <c r="C15" s="7" t="s">
        <v>26</v>
      </c>
    </row>
    <row r="16" spans="1:20">
      <c r="A16" s="5"/>
      <c r="B16" s="2"/>
    </row>
    <row r="18" spans="1:13">
      <c r="A18" s="54" t="s">
        <v>11</v>
      </c>
      <c r="B18" s="55"/>
      <c r="C18" s="58" t="s">
        <v>10</v>
      </c>
      <c r="D18" s="59"/>
      <c r="E18" s="59"/>
      <c r="F18" s="59"/>
      <c r="G18" s="60"/>
      <c r="H18" s="61" t="s">
        <v>28</v>
      </c>
      <c r="I18" s="61"/>
      <c r="J18" s="61"/>
      <c r="K18" s="19" t="s">
        <v>10</v>
      </c>
    </row>
    <row r="19" spans="1:13" ht="30">
      <c r="A19" s="56"/>
      <c r="B19" s="57"/>
      <c r="C19" s="19" t="s">
        <v>32</v>
      </c>
      <c r="D19" s="19" t="s">
        <v>33</v>
      </c>
      <c r="E19" s="19" t="s">
        <v>31</v>
      </c>
      <c r="F19" s="20" t="s">
        <v>30</v>
      </c>
      <c r="G19" s="19" t="s">
        <v>29</v>
      </c>
      <c r="H19" s="19" t="s">
        <v>33</v>
      </c>
      <c r="I19" s="19" t="s">
        <v>30</v>
      </c>
      <c r="J19" s="19" t="s">
        <v>31</v>
      </c>
      <c r="K19" s="19" t="s">
        <v>102</v>
      </c>
    </row>
    <row r="20" spans="1:13">
      <c r="A20" s="16">
        <v>0.60416666666666663</v>
      </c>
      <c r="B20" s="17">
        <f t="shared" ref="B20:B74" si="1">A20*24</f>
        <v>14.5</v>
      </c>
      <c r="C20" s="18">
        <v>56.3333333333333</v>
      </c>
      <c r="D20" s="18">
        <f>C20*(60/$B$15)</f>
        <v>675.99999999999955</v>
      </c>
      <c r="E20" s="18">
        <v>5.3500000000000014</v>
      </c>
      <c r="F20" s="18">
        <f>E20*(1-$B$14/$B$13)</f>
        <v>4.0151000571755313</v>
      </c>
      <c r="G20" s="18">
        <f t="shared" ref="G20:G74" si="2">(B20-$C$7)^2*(0.25*(B20-$C$7)^2-1/3*((3-4*$B$9)/(4-6*$B$9)+$B$9)*($C$8-$C$7)*(B20-$C$7)+0.5*$B$9*(3-4*$B$9)*($C$8-$C$7)^2/(4-6*$B$9))</f>
        <v>0</v>
      </c>
      <c r="H20" s="21">
        <f>$R$7</f>
        <v>849.01818181818112</v>
      </c>
      <c r="I20" s="21">
        <f t="shared" ref="I20:I74" si="3">$R$8*G20</f>
        <v>0</v>
      </c>
      <c r="J20" s="21">
        <f t="shared" ref="J20:J74" si="4">I20/(1-$B$14/$B$13)</f>
        <v>0</v>
      </c>
      <c r="K20" s="21">
        <v>26.6666666666666</v>
      </c>
    </row>
    <row r="21" spans="1:13">
      <c r="A21" s="16">
        <v>0.60763888888888895</v>
      </c>
      <c r="B21" s="17">
        <f t="shared" si="1"/>
        <v>14.583333333333336</v>
      </c>
      <c r="C21" s="18">
        <v>120.666666666666</v>
      </c>
      <c r="D21" s="18">
        <f t="shared" ref="D21:D74" si="5">C21*(60/$B$15)</f>
        <v>1447.999999999992</v>
      </c>
      <c r="E21" s="18">
        <v>19.853211009174302</v>
      </c>
      <c r="F21" s="18">
        <f t="shared" ref="F20:F74" si="6">E21*(1-$B$14/$B$13)</f>
        <v>14.899556758514693</v>
      </c>
      <c r="G21" s="18">
        <f t="shared" si="2"/>
        <v>5.3035783179015313E-2</v>
      </c>
      <c r="H21" s="21">
        <f t="shared" ref="H20:H74" si="7">$R$7</f>
        <v>849.01818181818112</v>
      </c>
      <c r="I21" s="21">
        <f t="shared" si="3"/>
        <v>0.21999060919903909</v>
      </c>
      <c r="J21" s="21">
        <f t="shared" si="4"/>
        <v>0.29313086659235049</v>
      </c>
      <c r="K21" s="21">
        <v>36.3333333333333</v>
      </c>
    </row>
    <row r="22" spans="1:13">
      <c r="A22" s="16">
        <v>0.61111111111111105</v>
      </c>
      <c r="B22" s="17">
        <f t="shared" si="1"/>
        <v>14.666666666666664</v>
      </c>
      <c r="C22" s="18">
        <v>111</v>
      </c>
      <c r="D22" s="18">
        <f t="shared" si="5"/>
        <v>1332</v>
      </c>
      <c r="E22" s="18">
        <v>23.434782608695599</v>
      </c>
      <c r="F22" s="18">
        <f t="shared" si="6"/>
        <v>17.58747607328408</v>
      </c>
      <c r="G22" s="18">
        <f>(B22-$C$7)^2*(0.25*(B22-$C$7)^2-1/3*((3-4*$B$9)/(4-6*$B$9)+$B$9)*($C$8-$C$7)*(B22-$C$7)+0.5*$B$9*(3-4*$B$9)*($C$8-$C$7)^2/(4-6*$B$9))</f>
        <v>0.20563271604937705</v>
      </c>
      <c r="H22" s="21">
        <f t="shared" si="7"/>
        <v>849.01818181818112</v>
      </c>
      <c r="I22" s="21">
        <f t="shared" si="3"/>
        <v>0.85295745180688731</v>
      </c>
      <c r="J22" s="21">
        <f t="shared" si="4"/>
        <v>1.136540136530737</v>
      </c>
      <c r="K22" s="21">
        <v>30.6666666666666</v>
      </c>
    </row>
    <row r="23" spans="1:13">
      <c r="A23" s="16">
        <v>0.61458333333333404</v>
      </c>
      <c r="B23" s="17">
        <f t="shared" si="1"/>
        <v>14.750000000000018</v>
      </c>
      <c r="C23" s="18">
        <v>81</v>
      </c>
      <c r="D23" s="18">
        <f t="shared" si="5"/>
        <v>972</v>
      </c>
      <c r="E23" s="18">
        <v>42.042553191489297</v>
      </c>
      <c r="F23" s="18">
        <f t="shared" si="6"/>
        <v>31.552347237935319</v>
      </c>
      <c r="G23" s="18">
        <f t="shared" si="2"/>
        <v>0.44824218750006062</v>
      </c>
      <c r="H23" s="21">
        <f t="shared" si="7"/>
        <v>849.01818181818112</v>
      </c>
      <c r="I23" s="21">
        <f t="shared" si="3"/>
        <v>1.8592932165064158</v>
      </c>
      <c r="J23" s="21">
        <f t="shared" si="4"/>
        <v>2.4774522593857382</v>
      </c>
      <c r="K23" s="21">
        <v>15.6666666666666</v>
      </c>
    </row>
    <row r="24" spans="1:13">
      <c r="A24" s="16">
        <v>0.61805555555555602</v>
      </c>
      <c r="B24" s="17">
        <f t="shared" si="1"/>
        <v>14.833333333333345</v>
      </c>
      <c r="C24" s="18">
        <v>94</v>
      </c>
      <c r="D24" s="18">
        <f t="shared" si="5"/>
        <v>1128</v>
      </c>
      <c r="E24" s="18">
        <v>71.459459459459396</v>
      </c>
      <c r="F24" s="18">
        <f t="shared" si="6"/>
        <v>53.62932331988933</v>
      </c>
      <c r="G24" s="18">
        <f t="shared" si="2"/>
        <v>0.77160493827165355</v>
      </c>
      <c r="H24" s="21">
        <f t="shared" si="7"/>
        <v>849.01818181818112</v>
      </c>
      <c r="I24" s="21">
        <f t="shared" si="3"/>
        <v>3.2005908135345762</v>
      </c>
      <c r="J24" s="21">
        <f t="shared" si="4"/>
        <v>4.2646909438305443</v>
      </c>
      <c r="K24" s="21">
        <v>12.3333333333333</v>
      </c>
    </row>
    <row r="25" spans="1:13">
      <c r="A25" s="16">
        <v>0.62152777777777801</v>
      </c>
      <c r="B25" s="17">
        <f t="shared" si="1"/>
        <v>14.916666666666671</v>
      </c>
      <c r="C25" s="18">
        <v>119.666666666666</v>
      </c>
      <c r="D25" s="18">
        <f t="shared" si="5"/>
        <v>1435.999999999992</v>
      </c>
      <c r="E25" s="18">
        <v>33.185185185185098</v>
      </c>
      <c r="F25" s="18">
        <f t="shared" si="6"/>
        <v>24.905016623255559</v>
      </c>
      <c r="G25" s="18">
        <f t="shared" si="2"/>
        <v>1.1667510609568141</v>
      </c>
      <c r="H25" s="21">
        <f t="shared" si="7"/>
        <v>849.01818181818112</v>
      </c>
      <c r="I25" s="21">
        <f t="shared" si="3"/>
        <v>4.8396433746843046</v>
      </c>
      <c r="J25" s="21">
        <f t="shared" si="4"/>
        <v>6.4486791576434905</v>
      </c>
      <c r="K25" s="21">
        <v>27</v>
      </c>
    </row>
    <row r="26" spans="1:13">
      <c r="A26" s="16">
        <v>0.625000000000001</v>
      </c>
      <c r="B26" s="17">
        <f t="shared" si="1"/>
        <v>15.000000000000025</v>
      </c>
      <c r="C26" s="18">
        <v>116.666666666666</v>
      </c>
      <c r="D26" s="18">
        <f t="shared" si="5"/>
        <v>1399.999999999992</v>
      </c>
      <c r="E26" s="18">
        <v>31.219512195121901</v>
      </c>
      <c r="F26" s="18">
        <f t="shared" si="6"/>
        <v>23.429806579369366</v>
      </c>
      <c r="G26" s="18">
        <f t="shared" si="2"/>
        <v>1.6250000000001452</v>
      </c>
      <c r="H26" s="21">
        <f t="shared" si="7"/>
        <v>849.01818181818112</v>
      </c>
      <c r="I26" s="21">
        <f t="shared" si="3"/>
        <v>6.7404442533039957</v>
      </c>
      <c r="J26" s="21">
        <f t="shared" si="4"/>
        <v>8.9814391277073629</v>
      </c>
      <c r="K26" s="21">
        <v>27.3333333333333</v>
      </c>
    </row>
    <row r="27" spans="1:13">
      <c r="A27" s="16">
        <v>0.62847222222222299</v>
      </c>
      <c r="B27" s="17">
        <f t="shared" si="1"/>
        <v>15.083333333333352</v>
      </c>
      <c r="C27" s="18">
        <v>109</v>
      </c>
      <c r="D27" s="18">
        <f t="shared" si="5"/>
        <v>1308</v>
      </c>
      <c r="E27" s="18">
        <v>45.399999999999906</v>
      </c>
      <c r="F27" s="18">
        <f t="shared" si="6"/>
        <v>34.07206403659228</v>
      </c>
      <c r="G27" s="18">
        <f t="shared" si="2"/>
        <v>2.137960551697649</v>
      </c>
      <c r="H27" s="21">
        <f t="shared" si="7"/>
        <v>849.01818181818112</v>
      </c>
      <c r="I27" s="21">
        <f t="shared" si="3"/>
        <v>8.8681870242952439</v>
      </c>
      <c r="J27" s="21">
        <f t="shared" si="4"/>
        <v>11.816592340006382</v>
      </c>
      <c r="K27" s="21">
        <v>20</v>
      </c>
    </row>
    <row r="28" spans="1:13">
      <c r="A28" s="16">
        <v>0.63194444444444497</v>
      </c>
      <c r="B28" s="17">
        <f t="shared" si="1"/>
        <v>15.166666666666679</v>
      </c>
      <c r="C28" s="18">
        <v>99.6666666666666</v>
      </c>
      <c r="D28" s="18">
        <f t="shared" si="5"/>
        <v>1195.9999999999991</v>
      </c>
      <c r="E28" s="18">
        <v>39.799999999999997</v>
      </c>
      <c r="F28" s="18">
        <f t="shared" si="6"/>
        <v>29.869342481417959</v>
      </c>
      <c r="G28" s="18">
        <f t="shared" si="2"/>
        <v>2.697530864197613</v>
      </c>
      <c r="H28" s="21">
        <f t="shared" si="7"/>
        <v>849.01818181818112</v>
      </c>
      <c r="I28" s="21">
        <f t="shared" si="3"/>
        <v>11.189265484116515</v>
      </c>
      <c r="J28" s="21">
        <f t="shared" si="4"/>
        <v>14.909359539631097</v>
      </c>
      <c r="K28" s="21">
        <v>20</v>
      </c>
      <c r="M28" s="21"/>
    </row>
    <row r="29" spans="1:13">
      <c r="A29" s="16">
        <v>0.63541666666666796</v>
      </c>
      <c r="B29" s="17">
        <f t="shared" si="1"/>
        <v>15.250000000000032</v>
      </c>
      <c r="C29" s="18">
        <v>106</v>
      </c>
      <c r="D29" s="18">
        <f t="shared" si="5"/>
        <v>1272</v>
      </c>
      <c r="E29" s="18">
        <v>24.894117647058799</v>
      </c>
      <c r="F29" s="18">
        <f t="shared" si="6"/>
        <v>18.682686577203768</v>
      </c>
      <c r="G29" s="18">
        <f t="shared" si="2"/>
        <v>3.2958984375002354</v>
      </c>
      <c r="H29" s="21">
        <f t="shared" si="7"/>
        <v>849.01818181818112</v>
      </c>
      <c r="I29" s="21">
        <f t="shared" si="3"/>
        <v>13.671273650781597</v>
      </c>
      <c r="J29" s="21">
        <f t="shared" si="4"/>
        <v>18.216560730776326</v>
      </c>
      <c r="K29" s="21">
        <v>28.3333333333333</v>
      </c>
    </row>
    <row r="30" spans="1:13">
      <c r="A30" s="16">
        <v>0.63888888888888995</v>
      </c>
      <c r="B30" s="17">
        <f t="shared" si="1"/>
        <v>15.333333333333359</v>
      </c>
      <c r="C30" s="18">
        <v>92</v>
      </c>
      <c r="D30" s="18">
        <f t="shared" si="5"/>
        <v>1104</v>
      </c>
      <c r="E30" s="18">
        <v>32.571428571428498</v>
      </c>
      <c r="F30" s="18">
        <f t="shared" si="6"/>
        <v>24.444400882136684</v>
      </c>
      <c r="G30" s="18">
        <f t="shared" si="2"/>
        <v>3.9255401234569858</v>
      </c>
      <c r="H30" s="21">
        <f t="shared" si="7"/>
        <v>849.01818181818112</v>
      </c>
      <c r="I30" s="21">
        <f t="shared" si="3"/>
        <v>16.283005763856941</v>
      </c>
      <c r="J30" s="21">
        <f t="shared" si="4"/>
        <v>21.696615176737605</v>
      </c>
      <c r="K30" s="21">
        <v>21</v>
      </c>
    </row>
    <row r="31" spans="1:13">
      <c r="A31" s="16">
        <v>0.64236111111111205</v>
      </c>
      <c r="B31" s="17">
        <f t="shared" si="1"/>
        <v>15.416666666666689</v>
      </c>
      <c r="C31" s="18">
        <v>76</v>
      </c>
      <c r="D31" s="18">
        <f t="shared" si="5"/>
        <v>912</v>
      </c>
      <c r="E31" s="18">
        <v>13.365853658536501</v>
      </c>
      <c r="F31" s="18">
        <f t="shared" si="6"/>
        <v>10.030885941792462</v>
      </c>
      <c r="G31" s="18">
        <f t="shared" si="2"/>
        <v>4.5792221257717829</v>
      </c>
      <c r="H31" s="21">
        <f t="shared" si="7"/>
        <v>849.01818181818112</v>
      </c>
      <c r="I31" s="21">
        <f t="shared" si="3"/>
        <v>18.994456284466562</v>
      </c>
      <c r="J31" s="21">
        <f t="shared" si="4"/>
        <v>25.309541399917723</v>
      </c>
      <c r="K31" s="21">
        <v>27.3333333333333</v>
      </c>
    </row>
    <row r="32" spans="1:13">
      <c r="A32" s="16">
        <v>0.64583333333333404</v>
      </c>
      <c r="B32" s="17">
        <f t="shared" si="1"/>
        <v>15.500000000000018</v>
      </c>
      <c r="C32" s="18">
        <v>75.6666666666666</v>
      </c>
      <c r="D32" s="18">
        <f t="shared" si="5"/>
        <v>907.9999999999992</v>
      </c>
      <c r="E32" s="18">
        <v>57.828571428571394</v>
      </c>
      <c r="F32" s="18">
        <f t="shared" si="6"/>
        <v>43.399532794249765</v>
      </c>
      <c r="G32" s="18">
        <f t="shared" si="2"/>
        <v>5.2500000000001439</v>
      </c>
      <c r="H32" s="21">
        <f t="shared" si="7"/>
        <v>849.01818181818112</v>
      </c>
      <c r="I32" s="21">
        <f t="shared" si="3"/>
        <v>21.776819895288483</v>
      </c>
      <c r="J32" s="21">
        <f t="shared" si="4"/>
        <v>29.01695718182199</v>
      </c>
      <c r="K32" s="21">
        <v>11.6666666666666</v>
      </c>
    </row>
    <row r="33" spans="1:11">
      <c r="A33" s="16">
        <v>0.64930555555555702</v>
      </c>
      <c r="B33" s="17">
        <f t="shared" si="1"/>
        <v>15.583333333333368</v>
      </c>
      <c r="C33" s="18">
        <v>40.3333333333333</v>
      </c>
      <c r="D33" s="18">
        <f t="shared" si="5"/>
        <v>483.9999999999996</v>
      </c>
      <c r="E33" s="18">
        <v>38.08</v>
      </c>
      <c r="F33" s="18">
        <f t="shared" si="6"/>
        <v>28.578506575185827</v>
      </c>
      <c r="G33" s="18">
        <f t="shared" si="2"/>
        <v>5.9312186535496636</v>
      </c>
      <c r="H33" s="21">
        <f t="shared" si="7"/>
        <v>849.01818181818112</v>
      </c>
      <c r="I33" s="21">
        <f t="shared" si="3"/>
        <v>24.602491500556749</v>
      </c>
      <c r="J33" s="21">
        <f t="shared" si="4"/>
        <v>32.782079563060904</v>
      </c>
      <c r="K33" s="21">
        <v>8.3333333333333304</v>
      </c>
    </row>
    <row r="34" spans="1:11">
      <c r="A34" s="16">
        <v>0.65277777777777901</v>
      </c>
      <c r="B34" s="17">
        <f t="shared" si="1"/>
        <v>15.666666666666696</v>
      </c>
      <c r="C34" s="18">
        <v>57.3333333333333</v>
      </c>
      <c r="D34" s="18">
        <f t="shared" si="5"/>
        <v>687.99999999999955</v>
      </c>
      <c r="E34" s="18">
        <v>51.172413793103402</v>
      </c>
      <c r="F34" s="18">
        <f t="shared" si="6"/>
        <v>38.404179728317636</v>
      </c>
      <c r="G34" s="18">
        <f t="shared" si="2"/>
        <v>6.6165123456792543</v>
      </c>
      <c r="H34" s="21">
        <f t="shared" si="7"/>
        <v>849.01818181818112</v>
      </c>
      <c r="I34" s="21">
        <f t="shared" si="3"/>
        <v>27.445066226058266</v>
      </c>
      <c r="J34" s="21">
        <f t="shared" si="4"/>
        <v>36.569724843345945</v>
      </c>
      <c r="K34" s="21">
        <v>9.6666666666666607</v>
      </c>
    </row>
    <row r="35" spans="1:11">
      <c r="A35" s="16">
        <v>0.656250000000001</v>
      </c>
      <c r="B35" s="17">
        <f t="shared" si="1"/>
        <v>15.750000000000025</v>
      </c>
      <c r="C35" s="18">
        <v>86</v>
      </c>
      <c r="D35" s="18">
        <f t="shared" si="5"/>
        <v>1032</v>
      </c>
      <c r="E35" s="18">
        <v>52</v>
      </c>
      <c r="F35" s="18">
        <f t="shared" si="6"/>
        <v>39.025271583762162</v>
      </c>
      <c r="G35" s="18">
        <f t="shared" si="2"/>
        <v>7.2998046875002016</v>
      </c>
      <c r="H35" s="21">
        <f t="shared" si="7"/>
        <v>849.01818181818112</v>
      </c>
      <c r="I35" s="21">
        <f t="shared" si="3"/>
        <v>30.279339419137173</v>
      </c>
      <c r="J35" s="21">
        <f t="shared" si="4"/>
        <v>40.346308581495428</v>
      </c>
      <c r="K35" s="21">
        <v>14.3333333333333</v>
      </c>
    </row>
    <row r="36" spans="1:11">
      <c r="A36" s="16">
        <v>0.65972222222222399</v>
      </c>
      <c r="B36" s="17">
        <f t="shared" si="1"/>
        <v>15.833333333333375</v>
      </c>
      <c r="C36" s="18">
        <v>70</v>
      </c>
      <c r="D36" s="18">
        <f t="shared" si="5"/>
        <v>840</v>
      </c>
      <c r="E36" s="18">
        <v>43</v>
      </c>
      <c r="F36" s="18">
        <f t="shared" si="6"/>
        <v>32.270897655803324</v>
      </c>
      <c r="G36" s="18">
        <f t="shared" si="2"/>
        <v>7.9753086419756389</v>
      </c>
      <c r="H36" s="21">
        <f t="shared" si="7"/>
        <v>849.01818181818112</v>
      </c>
      <c r="I36" s="21">
        <f t="shared" si="3"/>
        <v>33.081306648692667</v>
      </c>
      <c r="J36" s="21">
        <f t="shared" si="4"/>
        <v>44.07984559543155</v>
      </c>
      <c r="K36" s="21">
        <v>13.3333333333333</v>
      </c>
    </row>
    <row r="37" spans="1:11">
      <c r="A37" s="16">
        <v>0.66319444444444597</v>
      </c>
      <c r="B37" s="17">
        <f t="shared" si="1"/>
        <v>15.916666666666703</v>
      </c>
      <c r="C37" s="18">
        <v>56.6666666666666</v>
      </c>
      <c r="D37" s="18">
        <f t="shared" si="5"/>
        <v>679.9999999999992</v>
      </c>
      <c r="E37" s="18">
        <v>61.599999999999895</v>
      </c>
      <c r="F37" s="18">
        <f t="shared" si="6"/>
        <v>46.229937106918179</v>
      </c>
      <c r="G37" s="18">
        <f t="shared" si="2"/>
        <v>8.6375265239200392</v>
      </c>
      <c r="H37" s="21">
        <f t="shared" si="7"/>
        <v>849.01818181818112</v>
      </c>
      <c r="I37" s="21">
        <f t="shared" si="3"/>
        <v>35.828163705176898</v>
      </c>
      <c r="J37" s="21">
        <f t="shared" si="4"/>
        <v>47.73994996217764</v>
      </c>
      <c r="K37" s="21">
        <v>8.3333333333333304</v>
      </c>
    </row>
    <row r="38" spans="1:11">
      <c r="A38" s="16">
        <v>0.66666666666666796</v>
      </c>
      <c r="B38" s="17">
        <f t="shared" si="1"/>
        <v>16.000000000000032</v>
      </c>
      <c r="C38" s="18">
        <v>77.3333333333333</v>
      </c>
      <c r="D38" s="18">
        <f t="shared" si="5"/>
        <v>927.99999999999955</v>
      </c>
      <c r="E38" s="18">
        <v>47.902439024390205</v>
      </c>
      <c r="F38" s="18">
        <f t="shared" si="6"/>
        <v>35.9501094702199</v>
      </c>
      <c r="G38" s="18">
        <f t="shared" si="2"/>
        <v>9.2812500000002398</v>
      </c>
      <c r="H38" s="21">
        <f t="shared" si="7"/>
        <v>849.01818181818112</v>
      </c>
      <c r="I38" s="21">
        <f t="shared" si="3"/>
        <v>38.498306600599221</v>
      </c>
      <c r="J38" s="21">
        <f t="shared" si="4"/>
        <v>51.297835017863797</v>
      </c>
      <c r="K38" s="21">
        <v>13.6666666666666</v>
      </c>
    </row>
    <row r="39" spans="1:11">
      <c r="A39" s="16">
        <v>0.67013888888889095</v>
      </c>
      <c r="B39" s="17">
        <f t="shared" si="1"/>
        <v>16.083333333333382</v>
      </c>
      <c r="C39" s="18">
        <v>57.6666666666666</v>
      </c>
      <c r="D39" s="18">
        <f t="shared" si="5"/>
        <v>691.9999999999992</v>
      </c>
      <c r="E39" s="18">
        <v>59.846153846153797</v>
      </c>
      <c r="F39" s="18">
        <f t="shared" si="6"/>
        <v>44.913700136341625</v>
      </c>
      <c r="G39" s="18">
        <f t="shared" si="2"/>
        <v>9.9015600887349215</v>
      </c>
      <c r="H39" s="21">
        <f t="shared" si="7"/>
        <v>849.01818181818112</v>
      </c>
      <c r="I39" s="21">
        <f t="shared" si="3"/>
        <v>41.071331568524023</v>
      </c>
      <c r="J39" s="21">
        <f t="shared" si="4"/>
        <v>54.726313357723974</v>
      </c>
      <c r="K39" s="21">
        <v>8.6666666666666607</v>
      </c>
    </row>
    <row r="40" spans="1:11">
      <c r="A40" s="16">
        <v>0.67361111111111305</v>
      </c>
      <c r="B40" s="17">
        <f t="shared" si="1"/>
        <v>16.166666666666714</v>
      </c>
      <c r="C40" s="18">
        <v>64.6666666666666</v>
      </c>
      <c r="D40" s="18">
        <f t="shared" si="5"/>
        <v>775.9999999999992</v>
      </c>
      <c r="E40" s="18">
        <v>73.119999999999905</v>
      </c>
      <c r="F40" s="18">
        <f t="shared" si="6"/>
        <v>54.875535734705494</v>
      </c>
      <c r="G40" s="18">
        <f t="shared" si="2"/>
        <v>10.493827160494153</v>
      </c>
      <c r="H40" s="21">
        <f t="shared" si="7"/>
        <v>849.01818181818112</v>
      </c>
      <c r="I40" s="21">
        <f t="shared" si="3"/>
        <v>43.528035064068845</v>
      </c>
      <c r="J40" s="21">
        <f t="shared" si="4"/>
        <v>57.999796836093545</v>
      </c>
      <c r="K40" s="21">
        <v>8.3333333333333304</v>
      </c>
    </row>
    <row r="41" spans="1:11">
      <c r="A41" s="16">
        <v>0.67708333333333504</v>
      </c>
      <c r="B41" s="17">
        <f t="shared" si="1"/>
        <v>16.250000000000043</v>
      </c>
      <c r="C41" s="18">
        <v>74.6666666666666</v>
      </c>
      <c r="D41" s="18">
        <f t="shared" si="5"/>
        <v>895.9999999999992</v>
      </c>
      <c r="E41" s="18">
        <v>59.058823529411697</v>
      </c>
      <c r="F41" s="18">
        <f t="shared" si="6"/>
        <v>44.322819762553358</v>
      </c>
      <c r="G41" s="18">
        <f t="shared" si="2"/>
        <v>11.053710937500275</v>
      </c>
      <c r="H41" s="21">
        <f t="shared" si="7"/>
        <v>849.01818181818112</v>
      </c>
      <c r="I41" s="21">
        <f t="shared" si="3"/>
        <v>45.850413763908058</v>
      </c>
      <c r="J41" s="21">
        <f t="shared" si="4"/>
        <v>61.094296566414116</v>
      </c>
      <c r="K41" s="21">
        <v>11.3333333333333</v>
      </c>
    </row>
    <row r="42" spans="1:11">
      <c r="A42" s="16">
        <v>0.68055555555555802</v>
      </c>
      <c r="B42" s="17">
        <f t="shared" si="1"/>
        <v>16.333333333333393</v>
      </c>
      <c r="C42" s="18">
        <v>33.3333333333333</v>
      </c>
      <c r="D42" s="18">
        <f t="shared" si="5"/>
        <v>399.9999999999996</v>
      </c>
      <c r="E42" s="18">
        <v>40</v>
      </c>
      <c r="F42" s="18">
        <f t="shared" si="6"/>
        <v>30.019439679817047</v>
      </c>
      <c r="G42" s="18">
        <f t="shared" si="2"/>
        <v>11.577160493827515</v>
      </c>
      <c r="H42" s="21">
        <f t="shared" si="7"/>
        <v>849.01818181818112</v>
      </c>
      <c r="I42" s="21">
        <f t="shared" si="3"/>
        <v>48.021664566271227</v>
      </c>
      <c r="J42" s="21">
        <f t="shared" si="4"/>
        <v>63.987422921231406</v>
      </c>
      <c r="K42" s="21">
        <v>6.6666666666666599</v>
      </c>
    </row>
    <row r="43" spans="1:11">
      <c r="A43" s="16">
        <v>0.68402777777778001</v>
      </c>
      <c r="B43" s="17">
        <f t="shared" si="1"/>
        <v>16.416666666666721</v>
      </c>
      <c r="C43" s="18">
        <v>37.3333333333333</v>
      </c>
      <c r="D43" s="18">
        <f t="shared" si="5"/>
        <v>447.9999999999996</v>
      </c>
      <c r="E43" s="18">
        <v>129.333333333333</v>
      </c>
      <c r="F43" s="18">
        <f t="shared" si="6"/>
        <v>97.062854964741547</v>
      </c>
      <c r="G43" s="18">
        <f t="shared" si="2"/>
        <v>12.060414255401534</v>
      </c>
      <c r="H43" s="21">
        <f t="shared" si="7"/>
        <v>849.01818181818112</v>
      </c>
      <c r="I43" s="21">
        <f t="shared" si="3"/>
        <v>50.026184590941291</v>
      </c>
      <c r="J43" s="21">
        <f t="shared" si="4"/>
        <v>66.65838553219281</v>
      </c>
      <c r="K43" s="21">
        <v>3</v>
      </c>
    </row>
    <row r="44" spans="1:11">
      <c r="A44" s="16">
        <v>0.687500000000002</v>
      </c>
      <c r="B44" s="17">
        <f t="shared" si="1"/>
        <v>16.50000000000005</v>
      </c>
      <c r="C44" s="18">
        <v>54</v>
      </c>
      <c r="D44" s="18">
        <f t="shared" si="5"/>
        <v>648</v>
      </c>
      <c r="E44" s="18">
        <v>88</v>
      </c>
      <c r="F44" s="18">
        <f t="shared" si="6"/>
        <v>66.0427672955975</v>
      </c>
      <c r="G44" s="18">
        <f t="shared" si="2"/>
        <v>12.500000000000245</v>
      </c>
      <c r="H44" s="21">
        <f t="shared" si="7"/>
        <v>849.01818181818112</v>
      </c>
      <c r="I44" s="21">
        <f t="shared" si="3"/>
        <v>51.849571179257886</v>
      </c>
      <c r="J44" s="21">
        <f t="shared" si="4"/>
        <v>69.087993290051813</v>
      </c>
      <c r="K44" s="21">
        <v>6</v>
      </c>
    </row>
    <row r="45" spans="1:11">
      <c r="A45" s="16">
        <v>0.69097222222222499</v>
      </c>
      <c r="B45" s="17">
        <f t="shared" si="1"/>
        <v>16.5833333333334</v>
      </c>
      <c r="C45" s="18">
        <v>60.6666666666666</v>
      </c>
      <c r="D45" s="18">
        <f t="shared" si="5"/>
        <v>727.9999999999992</v>
      </c>
      <c r="E45" s="18">
        <v>79.272727272727195</v>
      </c>
      <c r="F45" s="18">
        <f t="shared" si="6"/>
        <v>59.493071365455549</v>
      </c>
      <c r="G45" s="18">
        <f t="shared" si="2"/>
        <v>12.892734857253377</v>
      </c>
      <c r="H45" s="21">
        <f t="shared" si="7"/>
        <v>849.01818181818112</v>
      </c>
      <c r="I45" s="21">
        <f t="shared" si="3"/>
        <v>53.478621894115612</v>
      </c>
      <c r="J45" s="21">
        <f t="shared" si="4"/>
        <v>71.258654344665686</v>
      </c>
      <c r="K45" s="21">
        <v>7.3333333333333304</v>
      </c>
    </row>
    <row r="46" spans="1:11">
      <c r="A46" s="16">
        <v>0.69444444444444697</v>
      </c>
      <c r="B46" s="17">
        <f t="shared" si="1"/>
        <v>16.666666666666728</v>
      </c>
      <c r="C46" s="18">
        <v>62</v>
      </c>
      <c r="D46" s="18">
        <f t="shared" si="5"/>
        <v>744</v>
      </c>
      <c r="E46" s="18">
        <v>97.473684210526002</v>
      </c>
      <c r="F46" s="18">
        <f t="shared" si="6"/>
        <v>73.152634588185521</v>
      </c>
      <c r="G46" s="18">
        <f t="shared" si="2"/>
        <v>13.235725308642207</v>
      </c>
      <c r="H46" s="21">
        <f t="shared" si="7"/>
        <v>849.01818181818112</v>
      </c>
      <c r="I46" s="21">
        <f t="shared" si="3"/>
        <v>54.901334519962859</v>
      </c>
      <c r="J46" s="21">
        <f t="shared" si="4"/>
        <v>73.154376104993915</v>
      </c>
      <c r="K46" s="21">
        <v>6.3333333333333304</v>
      </c>
    </row>
    <row r="47" spans="1:11">
      <c r="A47" s="16">
        <v>0.69791666666666896</v>
      </c>
      <c r="B47" s="17">
        <f t="shared" si="1"/>
        <v>16.750000000000057</v>
      </c>
      <c r="C47" s="18">
        <v>66.3333333333333</v>
      </c>
      <c r="D47" s="18">
        <f t="shared" si="5"/>
        <v>795.99999999999955</v>
      </c>
      <c r="E47" s="18">
        <v>83.826086956520996</v>
      </c>
      <c r="F47" s="18">
        <f t="shared" si="6"/>
        <v>62.910304024659517</v>
      </c>
      <c r="G47" s="18">
        <f t="shared" si="2"/>
        <v>13.526367187500176</v>
      </c>
      <c r="H47" s="21">
        <f t="shared" si="7"/>
        <v>849.01818181818112</v>
      </c>
      <c r="I47" s="21">
        <f t="shared" si="3"/>
        <v>56.106907062804396</v>
      </c>
      <c r="J47" s="21">
        <f t="shared" si="4"/>
        <v>74.760765239101673</v>
      </c>
      <c r="K47" s="21">
        <v>7.6666666666666599</v>
      </c>
    </row>
    <row r="48" spans="1:11">
      <c r="A48" s="16">
        <v>0.70138888888889195</v>
      </c>
      <c r="B48" s="17">
        <f t="shared" si="1"/>
        <v>16.833333333333407</v>
      </c>
      <c r="C48" s="18">
        <v>48.3333333333333</v>
      </c>
      <c r="D48" s="18">
        <f t="shared" si="5"/>
        <v>579.99999999999955</v>
      </c>
      <c r="E48" s="18">
        <v>82.352941176469997</v>
      </c>
      <c r="F48" s="18">
        <f t="shared" si="6"/>
        <v>61.804728752564067</v>
      </c>
      <c r="G48" s="18">
        <f t="shared" si="2"/>
        <v>13.762345679012526</v>
      </c>
      <c r="H48" s="21">
        <f t="shared" si="7"/>
        <v>849.01818181818112</v>
      </c>
      <c r="I48" s="21">
        <f t="shared" si="3"/>
        <v>57.085737750199854</v>
      </c>
      <c r="J48" s="21">
        <f t="shared" si="4"/>
        <v>76.06502767415779</v>
      </c>
      <c r="K48" s="21">
        <v>5.6666666666666599</v>
      </c>
    </row>
    <row r="49" spans="1:11">
      <c r="A49" s="16">
        <v>0.70486111111111405</v>
      </c>
      <c r="B49" s="17">
        <f t="shared" si="1"/>
        <v>16.916666666666735</v>
      </c>
      <c r="C49" s="18">
        <v>62.6666666666666</v>
      </c>
      <c r="D49" s="18">
        <f t="shared" si="5"/>
        <v>751.9999999999992</v>
      </c>
      <c r="E49" s="18">
        <v>48.363636363636303</v>
      </c>
      <c r="F49" s="18">
        <f t="shared" si="6"/>
        <v>36.296231612869661</v>
      </c>
      <c r="G49" s="18">
        <f t="shared" si="2"/>
        <v>13.941635320216168</v>
      </c>
      <c r="H49" s="21">
        <f t="shared" si="7"/>
        <v>849.01818181818112</v>
      </c>
      <c r="I49" s="21">
        <f t="shared" si="3"/>
        <v>57.829425031263192</v>
      </c>
      <c r="J49" s="21">
        <f t="shared" si="4"/>
        <v>77.055968596434013</v>
      </c>
      <c r="K49" s="21">
        <v>11</v>
      </c>
    </row>
    <row r="50" spans="1:11">
      <c r="A50" s="16">
        <v>0.70833333333333703</v>
      </c>
      <c r="B50" s="17">
        <f t="shared" si="1"/>
        <v>17.000000000000089</v>
      </c>
      <c r="C50" s="18">
        <v>54.3333333333333</v>
      </c>
      <c r="D50" s="18">
        <f t="shared" si="5"/>
        <v>651.99999999999955</v>
      </c>
      <c r="E50" s="18">
        <v>61.5</v>
      </c>
      <c r="F50" s="18">
        <f t="shared" si="6"/>
        <v>46.154888507718709</v>
      </c>
      <c r="G50" s="18">
        <f t="shared" si="2"/>
        <v>14.062500000000089</v>
      </c>
      <c r="H50" s="21">
        <f t="shared" si="7"/>
        <v>849.01818181818112</v>
      </c>
      <c r="I50" s="21">
        <f t="shared" si="3"/>
        <v>58.33076757666435</v>
      </c>
      <c r="J50" s="21">
        <f t="shared" si="4"/>
        <v>77.723992451307268</v>
      </c>
      <c r="K50" s="21">
        <v>8</v>
      </c>
    </row>
    <row r="51" spans="1:11">
      <c r="A51" s="16">
        <v>0.71180555555555902</v>
      </c>
      <c r="B51" s="17">
        <f t="shared" si="1"/>
        <v>17.083333333333417</v>
      </c>
      <c r="C51" s="18">
        <v>42</v>
      </c>
      <c r="D51" s="18">
        <f t="shared" si="5"/>
        <v>504</v>
      </c>
      <c r="E51" s="18">
        <v>38.153846153846096</v>
      </c>
      <c r="F51" s="18">
        <f t="shared" si="6"/>
        <v>28.633927079210064</v>
      </c>
      <c r="G51" s="18">
        <f t="shared" si="2"/>
        <v>14.123492959104965</v>
      </c>
      <c r="H51" s="21">
        <f t="shared" si="7"/>
        <v>849.01818181818112</v>
      </c>
      <c r="I51" s="21">
        <f t="shared" si="3"/>
        <v>58.58376427862769</v>
      </c>
      <c r="J51" s="21">
        <f t="shared" si="4"/>
        <v>78.061102943257495</v>
      </c>
      <c r="K51" s="21">
        <v>8.6666666666666607</v>
      </c>
    </row>
    <row r="52" spans="1:11">
      <c r="A52" s="16">
        <v>0.71527777777778101</v>
      </c>
      <c r="B52" s="17">
        <f t="shared" si="1"/>
        <v>17.166666666666742</v>
      </c>
      <c r="C52" s="18">
        <v>36.3333333333333</v>
      </c>
      <c r="D52" s="18">
        <f t="shared" si="5"/>
        <v>435.9999999999996</v>
      </c>
      <c r="E52" s="18">
        <v>34.5</v>
      </c>
      <c r="F52" s="18">
        <f t="shared" si="6"/>
        <v>25.891766723842203</v>
      </c>
      <c r="G52" s="18">
        <f t="shared" si="2"/>
        <v>14.123456790123424</v>
      </c>
      <c r="H52" s="21">
        <f t="shared" si="7"/>
        <v>849.01818181818112</v>
      </c>
      <c r="I52" s="21">
        <f t="shared" si="3"/>
        <v>58.58361425093306</v>
      </c>
      <c r="J52" s="21">
        <f t="shared" si="4"/>
        <v>78.060903035869188</v>
      </c>
      <c r="K52" s="21">
        <v>8</v>
      </c>
    </row>
    <row r="53" spans="1:11">
      <c r="A53" s="16">
        <v>0.718750000000004</v>
      </c>
      <c r="B53" s="17">
        <f t="shared" si="1"/>
        <v>17.250000000000096</v>
      </c>
      <c r="C53" s="18">
        <v>40.6666666666666</v>
      </c>
      <c r="D53" s="18">
        <f t="shared" si="5"/>
        <v>487.9999999999992</v>
      </c>
      <c r="E53" s="18">
        <v>66.117647058823493</v>
      </c>
      <c r="F53" s="18">
        <f t="shared" si="6"/>
        <v>49.620367941344625</v>
      </c>
      <c r="G53" s="18">
        <f t="shared" si="2"/>
        <v>14.061523437499886</v>
      </c>
      <c r="H53" s="21">
        <f t="shared" si="7"/>
        <v>849.01818181818112</v>
      </c>
      <c r="I53" s="21">
        <f t="shared" si="3"/>
        <v>58.326716828915131</v>
      </c>
      <c r="J53" s="21">
        <f t="shared" si="4"/>
        <v>77.718594951830354</v>
      </c>
      <c r="K53" s="21">
        <v>5.6666666666666599</v>
      </c>
    </row>
    <row r="54" spans="1:11">
      <c r="A54" s="16">
        <v>0.72222222222222598</v>
      </c>
      <c r="B54" s="17">
        <f t="shared" si="1"/>
        <v>17.333333333333425</v>
      </c>
      <c r="C54" s="18">
        <v>44</v>
      </c>
      <c r="D54" s="18">
        <f t="shared" si="5"/>
        <v>528</v>
      </c>
      <c r="E54" s="18">
        <v>93.142857142856997</v>
      </c>
      <c r="F54" s="18">
        <f t="shared" si="6"/>
        <v>69.9024095401453</v>
      </c>
      <c r="G54" s="18">
        <f t="shared" si="2"/>
        <v>13.937114197530688</v>
      </c>
      <c r="H54" s="21">
        <f t="shared" si="7"/>
        <v>849.01818181818112</v>
      </c>
      <c r="I54" s="21">
        <f t="shared" si="3"/>
        <v>57.810671569463913</v>
      </c>
      <c r="J54" s="21">
        <f t="shared" si="4"/>
        <v>77.030980172933383</v>
      </c>
      <c r="K54" s="21">
        <v>4.6666666666666599</v>
      </c>
    </row>
    <row r="55" spans="1:11">
      <c r="A55" s="16">
        <v>0.72569444444444797</v>
      </c>
      <c r="B55" s="17">
        <f t="shared" si="1"/>
        <v>17.41666666666675</v>
      </c>
      <c r="C55" s="18">
        <v>48.6666666666666</v>
      </c>
      <c r="D55" s="18">
        <f t="shared" si="5"/>
        <v>583.9999999999992</v>
      </c>
      <c r="E55" s="18">
        <v>47.384615384615302</v>
      </c>
      <c r="F55" s="18">
        <f t="shared" si="6"/>
        <v>35.561490082244745</v>
      </c>
      <c r="G55" s="18">
        <f t="shared" si="2"/>
        <v>13.74993971836396</v>
      </c>
      <c r="H55" s="21">
        <f t="shared" si="7"/>
        <v>849.01818181818112</v>
      </c>
      <c r="I55" s="21">
        <f t="shared" si="3"/>
        <v>57.034278251024261</v>
      </c>
      <c r="J55" s="21">
        <f t="shared" si="4"/>
        <v>75.996459440074204</v>
      </c>
      <c r="K55" s="21">
        <v>8.6666666666666607</v>
      </c>
    </row>
    <row r="56" spans="1:11">
      <c r="A56" s="16">
        <v>0.72916666666667096</v>
      </c>
      <c r="B56" s="17">
        <f t="shared" si="1"/>
        <v>17.500000000000103</v>
      </c>
      <c r="C56" s="18">
        <v>45.3333333333333</v>
      </c>
      <c r="D56" s="18">
        <f t="shared" si="5"/>
        <v>543.99999999999955</v>
      </c>
      <c r="E56" s="18">
        <v>57.714285714285694</v>
      </c>
      <c r="F56" s="18">
        <f t="shared" si="6"/>
        <v>43.313762966593153</v>
      </c>
      <c r="G56" s="18">
        <f t="shared" si="2"/>
        <v>13.499999999999641</v>
      </c>
      <c r="H56" s="21">
        <f t="shared" si="7"/>
        <v>849.01818181818112</v>
      </c>
      <c r="I56" s="21">
        <f t="shared" si="3"/>
        <v>55.997536873595934</v>
      </c>
      <c r="J56" s="21">
        <f t="shared" si="4"/>
        <v>74.615032753252521</v>
      </c>
      <c r="K56" s="21">
        <v>7</v>
      </c>
    </row>
    <row r="57" spans="1:11">
      <c r="A57" s="16">
        <v>0.73263888888889295</v>
      </c>
      <c r="B57" s="17">
        <f t="shared" si="1"/>
        <v>17.583333333333432</v>
      </c>
      <c r="C57" s="18">
        <v>35.6666666666666</v>
      </c>
      <c r="D57" s="18">
        <f t="shared" si="5"/>
        <v>427.9999999999992</v>
      </c>
      <c r="E57" s="18">
        <v>78.769230769230703</v>
      </c>
      <c r="F57" s="18">
        <f t="shared" si="6"/>
        <v>59.115204292562751</v>
      </c>
      <c r="G57" s="18">
        <f t="shared" si="2"/>
        <v>13.187584394289704</v>
      </c>
      <c r="H57" s="21">
        <f t="shared" si="7"/>
        <v>849.01818181818112</v>
      </c>
      <c r="I57" s="21">
        <f t="shared" si="3"/>
        <v>54.701647658734487</v>
      </c>
      <c r="J57" s="21">
        <f t="shared" si="4"/>
        <v>72.888299371572899</v>
      </c>
      <c r="K57" s="21">
        <v>4.3333333333333304</v>
      </c>
    </row>
    <row r="58" spans="1:11">
      <c r="A58" s="16">
        <v>0.73611111111111505</v>
      </c>
      <c r="B58" s="17">
        <f t="shared" si="1"/>
        <v>17.66666666666676</v>
      </c>
      <c r="C58" s="18">
        <v>57</v>
      </c>
      <c r="D58" s="18">
        <f t="shared" si="5"/>
        <v>684</v>
      </c>
      <c r="E58" s="18">
        <v>62.079999999999899</v>
      </c>
      <c r="F58" s="18">
        <f t="shared" si="6"/>
        <v>46.590170383075986</v>
      </c>
      <c r="G58" s="18">
        <f t="shared" si="2"/>
        <v>12.813271604937798</v>
      </c>
      <c r="H58" s="21">
        <f t="shared" si="7"/>
        <v>849.01818181818112</v>
      </c>
      <c r="I58" s="21">
        <f t="shared" si="3"/>
        <v>53.149011049549863</v>
      </c>
      <c r="J58" s="21">
        <f t="shared" si="4"/>
        <v>70.819457813242934</v>
      </c>
      <c r="K58" s="21">
        <v>8.3333333333333304</v>
      </c>
    </row>
    <row r="59" spans="1:11">
      <c r="A59" s="16">
        <v>0.73958333333333803</v>
      </c>
      <c r="B59" s="17">
        <f t="shared" si="1"/>
        <v>17.750000000000114</v>
      </c>
      <c r="C59" s="18">
        <v>54</v>
      </c>
      <c r="D59" s="18">
        <f t="shared" si="5"/>
        <v>648</v>
      </c>
      <c r="E59" s="18">
        <v>28.599999999999902</v>
      </c>
      <c r="F59" s="18">
        <f t="shared" si="6"/>
        <v>21.463899371069115</v>
      </c>
      <c r="G59" s="18">
        <f t="shared" si="2"/>
        <v>12.377929687499355</v>
      </c>
      <c r="H59" s="21">
        <f t="shared" si="7"/>
        <v>849.01818181818112</v>
      </c>
      <c r="I59" s="21">
        <f t="shared" si="3"/>
        <v>51.343227710706763</v>
      </c>
      <c r="J59" s="21">
        <f t="shared" si="4"/>
        <v>68.413305855573753</v>
      </c>
      <c r="K59" s="21">
        <v>13.3333333333333</v>
      </c>
    </row>
    <row r="60" spans="1:11">
      <c r="A60" s="16">
        <v>0.74305555555556002</v>
      </c>
      <c r="B60" s="17">
        <f t="shared" si="1"/>
        <v>17.833333333333442</v>
      </c>
      <c r="C60" s="18">
        <v>68.6666666666666</v>
      </c>
      <c r="D60" s="18">
        <f t="shared" si="5"/>
        <v>823.9999999999992</v>
      </c>
      <c r="E60" s="18">
        <v>75.076923076922995</v>
      </c>
      <c r="F60" s="18">
        <f t="shared" si="6"/>
        <v>56.344179091348863</v>
      </c>
      <c r="G60" s="18">
        <f t="shared" si="2"/>
        <v>11.882716049382024</v>
      </c>
      <c r="H60" s="21">
        <f t="shared" si="7"/>
        <v>849.01818181818112</v>
      </c>
      <c r="I60" s="21">
        <f t="shared" si="3"/>
        <v>49.2890985284265</v>
      </c>
      <c r="J60" s="21">
        <f t="shared" si="4"/>
        <v>65.676240534982412</v>
      </c>
      <c r="K60" s="21">
        <v>8.6666666666666607</v>
      </c>
    </row>
    <row r="61" spans="1:11">
      <c r="A61" s="16">
        <v>0.74652777777778201</v>
      </c>
      <c r="B61" s="17">
        <f t="shared" si="1"/>
        <v>17.916666666666767</v>
      </c>
      <c r="C61" s="18">
        <v>30.3333333333333</v>
      </c>
      <c r="D61" s="18">
        <f t="shared" si="5"/>
        <v>363.9999999999996</v>
      </c>
      <c r="E61" s="18">
        <v>52.8</v>
      </c>
      <c r="F61" s="18">
        <f t="shared" si="6"/>
        <v>39.6256603773585</v>
      </c>
      <c r="G61" s="18">
        <f t="shared" si="2"/>
        <v>11.329077449844963</v>
      </c>
      <c r="H61" s="21">
        <f t="shared" si="7"/>
        <v>849.01818181818112</v>
      </c>
      <c r="I61" s="21">
        <f t="shared" si="3"/>
        <v>46.992624610484022</v>
      </c>
      <c r="J61" s="21">
        <f t="shared" si="4"/>
        <v>62.616258146988059</v>
      </c>
      <c r="K61" s="21">
        <v>5</v>
      </c>
    </row>
    <row r="62" spans="1:11">
      <c r="A62" s="16">
        <v>0.750000000000004</v>
      </c>
      <c r="B62" s="17">
        <f t="shared" si="1"/>
        <v>18.000000000000096</v>
      </c>
      <c r="C62" s="18">
        <v>44.3333333333333</v>
      </c>
      <c r="D62" s="18">
        <f t="shared" si="5"/>
        <v>531.99999999999955</v>
      </c>
      <c r="E62" s="18">
        <v>79.75</v>
      </c>
      <c r="F62" s="18">
        <f t="shared" si="6"/>
        <v>59.85125786163524</v>
      </c>
      <c r="G62" s="18">
        <f t="shared" si="2"/>
        <v>10.718749999999261</v>
      </c>
      <c r="H62" s="21">
        <f t="shared" si="7"/>
        <v>849.01818181818112</v>
      </c>
      <c r="I62" s="21">
        <f t="shared" si="3"/>
        <v>44.4610072862097</v>
      </c>
      <c r="J62" s="21">
        <f t="shared" si="4"/>
        <v>59.242954246214182</v>
      </c>
      <c r="K62" s="21">
        <v>5.3333333333333304</v>
      </c>
    </row>
    <row r="63" spans="1:11">
      <c r="A63" s="16">
        <v>0.75347222222222698</v>
      </c>
      <c r="B63" s="17">
        <f t="shared" si="1"/>
        <v>18.083333333333449</v>
      </c>
      <c r="C63" s="18">
        <v>70.6666666666666</v>
      </c>
      <c r="D63" s="18">
        <f t="shared" si="5"/>
        <v>847.9999999999992</v>
      </c>
      <c r="E63" s="22">
        <v>95.636363636363001</v>
      </c>
      <c r="F63" s="18">
        <f t="shared" si="6"/>
        <v>71.773751234471192</v>
      </c>
      <c r="G63" s="18">
        <f t="shared" si="2"/>
        <v>10.05375916280768</v>
      </c>
      <c r="H63" s="21">
        <f t="shared" si="7"/>
        <v>849.01818181818112</v>
      </c>
      <c r="I63" s="21">
        <f t="shared" si="3"/>
        <v>41.702648106488219</v>
      </c>
      <c r="J63" s="21">
        <f t="shared" si="4"/>
        <v>55.567523646387222</v>
      </c>
      <c r="K63" s="21">
        <v>7.3333333333333304</v>
      </c>
    </row>
    <row r="64" spans="1:11">
      <c r="A64" s="16">
        <v>0.75694444444444897</v>
      </c>
      <c r="B64" s="17">
        <f t="shared" si="1"/>
        <v>18.166666666666774</v>
      </c>
      <c r="C64" s="18">
        <v>57.6666666666666</v>
      </c>
      <c r="D64" s="18">
        <f t="shared" si="5"/>
        <v>691.9999999999992</v>
      </c>
      <c r="E64" s="18">
        <v>139.692307692307</v>
      </c>
      <c r="F64" s="18">
        <f t="shared" si="6"/>
        <v>104.83712011259132</v>
      </c>
      <c r="G64" s="18">
        <f t="shared" si="2"/>
        <v>9.3364197530854423</v>
      </c>
      <c r="H64" s="21">
        <f t="shared" si="7"/>
        <v>849.01818181818112</v>
      </c>
      <c r="I64" s="21">
        <f t="shared" si="3"/>
        <v>38.727148843761881</v>
      </c>
      <c r="J64" s="21">
        <f t="shared" si="4"/>
        <v>51.602760420340935</v>
      </c>
      <c r="K64" s="21">
        <v>4.3333333333333304</v>
      </c>
    </row>
    <row r="65" spans="1:11">
      <c r="A65" s="16">
        <v>0.76041666666667096</v>
      </c>
      <c r="B65" s="17">
        <f t="shared" si="1"/>
        <v>18.250000000000103</v>
      </c>
      <c r="C65" s="18">
        <v>79.6666666666666</v>
      </c>
      <c r="D65" s="18">
        <f t="shared" si="5"/>
        <v>955.9999999999992</v>
      </c>
      <c r="E65" s="18">
        <v>90.307692307691994</v>
      </c>
      <c r="F65" s="18">
        <f t="shared" si="6"/>
        <v>67.774658046355952</v>
      </c>
      <c r="G65" s="18">
        <f t="shared" si="2"/>
        <v>8.5693359374990088</v>
      </c>
      <c r="H65" s="21">
        <f t="shared" si="7"/>
        <v>849.01818181818112</v>
      </c>
      <c r="I65" s="21">
        <f t="shared" si="3"/>
        <v>35.545311492025498</v>
      </c>
      <c r="J65" s="21">
        <f t="shared" si="4"/>
        <v>47.363057900009579</v>
      </c>
      <c r="K65" s="21">
        <v>8.6666666666666607</v>
      </c>
    </row>
    <row r="66" spans="1:11">
      <c r="A66" s="16">
        <v>0.76388888888889395</v>
      </c>
      <c r="B66" s="17">
        <f t="shared" si="1"/>
        <v>18.333333333333456</v>
      </c>
      <c r="C66" s="18">
        <v>89.3333333333333</v>
      </c>
      <c r="D66" s="18">
        <f t="shared" si="5"/>
        <v>1071.9999999999995</v>
      </c>
      <c r="E66" s="22">
        <v>108.63999999999999</v>
      </c>
      <c r="F66" s="18">
        <f t="shared" si="6"/>
        <v>81.532798170383089</v>
      </c>
      <c r="G66" s="18">
        <f t="shared" si="2"/>
        <v>7.7554012345666488</v>
      </c>
      <c r="H66" s="21">
        <f t="shared" si="7"/>
        <v>849.01818181818112</v>
      </c>
      <c r="I66" s="21">
        <f t="shared" si="3"/>
        <v>32.169138266828803</v>
      </c>
      <c r="J66" s="21">
        <f t="shared" si="4"/>
        <v>42.864408676431175</v>
      </c>
      <c r="K66" s="21">
        <v>8.3333333333333304</v>
      </c>
    </row>
    <row r="67" spans="1:11">
      <c r="A67" s="16">
        <v>0.76736111111111605</v>
      </c>
      <c r="B67" s="17">
        <f t="shared" si="1"/>
        <v>18.416666666666785</v>
      </c>
      <c r="C67" s="18">
        <v>71.3333333333333</v>
      </c>
      <c r="D67" s="18">
        <f t="shared" si="5"/>
        <v>855.99999999999955</v>
      </c>
      <c r="E67" s="18">
        <v>108.39999999999901</v>
      </c>
      <c r="F67" s="18">
        <f t="shared" si="6"/>
        <v>81.352681532303464</v>
      </c>
      <c r="G67" s="18">
        <f t="shared" si="2"/>
        <v>6.8977985146592333</v>
      </c>
      <c r="H67" s="21">
        <f t="shared" si="7"/>
        <v>849.01818181818112</v>
      </c>
      <c r="I67" s="21">
        <f t="shared" si="3"/>
        <v>28.611831605279697</v>
      </c>
      <c r="J67" s="21">
        <f t="shared" si="4"/>
        <v>38.12440459975177</v>
      </c>
      <c r="K67" s="21">
        <v>6.6666666666666599</v>
      </c>
    </row>
    <row r="68" spans="1:11">
      <c r="A68" s="16">
        <v>0.77083333333333803</v>
      </c>
      <c r="B68" s="17">
        <f t="shared" si="1"/>
        <v>18.500000000000114</v>
      </c>
      <c r="C68" s="18">
        <v>95.3333333333333</v>
      </c>
      <c r="D68" s="18">
        <f t="shared" si="5"/>
        <v>1143.9999999999995</v>
      </c>
      <c r="E68" s="18">
        <v>98.344827586205994</v>
      </c>
      <c r="F68" s="18">
        <f t="shared" si="6"/>
        <v>73.806415488652959</v>
      </c>
      <c r="G68" s="18">
        <f t="shared" si="2"/>
        <v>5.9999999999987352</v>
      </c>
      <c r="H68" s="21">
        <f t="shared" si="7"/>
        <v>849.01818181818112</v>
      </c>
      <c r="I68" s="21">
        <f t="shared" si="3"/>
        <v>24.887794166038052</v>
      </c>
      <c r="J68" s="21">
        <f t="shared" si="4"/>
        <v>33.162236779217231</v>
      </c>
      <c r="K68" s="21">
        <v>9.6666666666666607</v>
      </c>
    </row>
    <row r="69" spans="1:11">
      <c r="A69" s="16">
        <v>0.77430555555556102</v>
      </c>
      <c r="B69" s="17">
        <f t="shared" si="1"/>
        <v>18.583333333333464</v>
      </c>
      <c r="C69" s="18">
        <v>90.6666666666666</v>
      </c>
      <c r="D69" s="18">
        <f t="shared" si="5"/>
        <v>1087.9999999999991</v>
      </c>
      <c r="E69" s="18">
        <v>128.363636363636</v>
      </c>
      <c r="F69" s="18">
        <f t="shared" si="6"/>
        <v>96.335110972503529</v>
      </c>
      <c r="G69" s="18">
        <f t="shared" si="2"/>
        <v>5.0657672646589846</v>
      </c>
      <c r="H69" s="21">
        <f t="shared" si="7"/>
        <v>849.01818181818112</v>
      </c>
      <c r="I69" s="21">
        <f t="shared" si="3"/>
        <v>21.012628829318832</v>
      </c>
      <c r="J69" s="21">
        <f t="shared" si="4"/>
        <v>27.998695583177376</v>
      </c>
      <c r="K69" s="21">
        <v>7.3333333333333304</v>
      </c>
    </row>
    <row r="70" spans="1:11">
      <c r="A70" s="16">
        <v>0.77777777777778301</v>
      </c>
      <c r="B70" s="17">
        <f t="shared" si="1"/>
        <v>18.666666666666792</v>
      </c>
      <c r="C70" s="18">
        <v>79</v>
      </c>
      <c r="D70" s="18">
        <f t="shared" si="5"/>
        <v>948</v>
      </c>
      <c r="E70" s="22">
        <v>63.647058823529406</v>
      </c>
      <c r="F70" s="18">
        <f t="shared" si="6"/>
        <v>47.766226078767708</v>
      </c>
      <c r="G70" s="18">
        <f t="shared" si="2"/>
        <v>4.0991512345664303</v>
      </c>
      <c r="H70" s="21">
        <f t="shared" si="7"/>
        <v>849.01818181818112</v>
      </c>
      <c r="I70" s="21">
        <f t="shared" si="3"/>
        <v>17.003138696895263</v>
      </c>
      <c r="J70" s="21">
        <f t="shared" si="4"/>
        <v>22.656170639090206</v>
      </c>
      <c r="K70" s="21">
        <v>11.3333333333333</v>
      </c>
    </row>
    <row r="71" spans="1:11">
      <c r="A71" s="16">
        <v>0.781250000000005</v>
      </c>
      <c r="B71" s="17">
        <f t="shared" si="1"/>
        <v>18.750000000000121</v>
      </c>
      <c r="C71" s="18">
        <v>89.3333333333333</v>
      </c>
      <c r="D71" s="18">
        <f t="shared" si="5"/>
        <v>1071.9999999999995</v>
      </c>
      <c r="E71" s="18">
        <v>80.5</v>
      </c>
      <c r="F71" s="18">
        <f t="shared" si="6"/>
        <v>60.414122355631811</v>
      </c>
      <c r="G71" s="18">
        <f t="shared" si="2"/>
        <v>3.1044921874985079</v>
      </c>
      <c r="H71" s="21">
        <f t="shared" si="7"/>
        <v>849.01818181818112</v>
      </c>
      <c r="I71" s="21">
        <f t="shared" si="3"/>
        <v>12.87732709209206</v>
      </c>
      <c r="J71" s="21">
        <f t="shared" si="4"/>
        <v>17.15865083351288</v>
      </c>
      <c r="K71" s="21">
        <v>10.6666666666666</v>
      </c>
    </row>
    <row r="72" spans="1:11">
      <c r="A72" s="16">
        <v>0.78472222222222798</v>
      </c>
      <c r="B72" s="17">
        <f t="shared" si="1"/>
        <v>18.833333333333471</v>
      </c>
      <c r="C72" s="18">
        <v>99.3333333333333</v>
      </c>
      <c r="D72" s="18">
        <f t="shared" si="5"/>
        <v>1191.9999999999995</v>
      </c>
      <c r="E72" s="18">
        <v>59.466666666666598</v>
      </c>
      <c r="F72" s="18">
        <f t="shared" si="6"/>
        <v>44.628900323994628</v>
      </c>
      <c r="G72" s="18">
        <f t="shared" si="2"/>
        <v>2.0864197530847099</v>
      </c>
      <c r="H72" s="21">
        <f t="shared" si="7"/>
        <v>849.01818181818112</v>
      </c>
      <c r="I72" s="21">
        <f t="shared" si="3"/>
        <v>8.6543975597898566</v>
      </c>
      <c r="J72" s="21">
        <f t="shared" si="4"/>
        <v>11.531724312107613</v>
      </c>
      <c r="K72" s="21">
        <v>15</v>
      </c>
    </row>
    <row r="73" spans="1:11">
      <c r="A73" s="16">
        <v>0.78819444444444997</v>
      </c>
      <c r="B73" s="17">
        <f t="shared" si="1"/>
        <v>18.916666666666799</v>
      </c>
      <c r="C73" s="18">
        <v>108.333333333333</v>
      </c>
      <c r="D73" s="18">
        <f t="shared" si="5"/>
        <v>1299.9999999999959</v>
      </c>
      <c r="E73" s="18">
        <v>12.773109243697398</v>
      </c>
      <c r="F73" s="18">
        <f t="shared" si="6"/>
        <v>9.5860395616221901</v>
      </c>
      <c r="G73" s="18">
        <f t="shared" si="2"/>
        <v>1.0498529128069589</v>
      </c>
      <c r="H73" s="21">
        <f t="shared" si="7"/>
        <v>849.01818181818112</v>
      </c>
      <c r="I73" s="21">
        <f t="shared" si="3"/>
        <v>4.3547538664267655</v>
      </c>
      <c r="J73" s="21">
        <f t="shared" si="4"/>
        <v>5.8025784796437687</v>
      </c>
      <c r="K73" s="21">
        <v>39.6666666666666</v>
      </c>
    </row>
    <row r="74" spans="1:11">
      <c r="A74" s="16">
        <v>0.79166666666667196</v>
      </c>
      <c r="B74" s="17">
        <f t="shared" si="1"/>
        <v>19.000000000000128</v>
      </c>
      <c r="C74" s="18">
        <v>92.3333333333333</v>
      </c>
      <c r="D74" s="18">
        <f t="shared" si="5"/>
        <v>1107.9999999999995</v>
      </c>
      <c r="E74" s="22">
        <v>2.7671232876712004</v>
      </c>
      <c r="F74" s="18">
        <f t="shared" si="6"/>
        <v>2.0766872655215658</v>
      </c>
      <c r="G74" s="18">
        <f t="shared" si="2"/>
        <v>-1.6366907829024989E-12</v>
      </c>
      <c r="H74" s="21">
        <f t="shared" si="7"/>
        <v>849.01818181818112</v>
      </c>
      <c r="I74" s="21">
        <f t="shared" si="3"/>
        <v>-6.7889372197229419E-12</v>
      </c>
      <c r="J74" s="21">
        <f t="shared" si="4"/>
        <v>-9.0460545461644225E-12</v>
      </c>
      <c r="K74" s="21">
        <v>48.6666666666666</v>
      </c>
    </row>
  </sheetData>
  <mergeCells count="3">
    <mergeCell ref="A18:B19"/>
    <mergeCell ref="C18:G18"/>
    <mergeCell ref="H18:J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zoomScale="85" zoomScaleNormal="85" workbookViewId="0">
      <selection activeCell="E230" sqref="E176:E230"/>
    </sheetView>
  </sheetViews>
  <sheetFormatPr defaultRowHeight="15"/>
  <sheetData>
    <row r="1" spans="1:9">
      <c r="A1" t="s">
        <v>34</v>
      </c>
      <c r="B1" t="s">
        <v>40</v>
      </c>
      <c r="C1" t="s">
        <v>35</v>
      </c>
      <c r="D1" t="s">
        <v>36</v>
      </c>
      <c r="E1" t="s">
        <v>37</v>
      </c>
      <c r="F1" t="s">
        <v>39</v>
      </c>
      <c r="G1" t="s">
        <v>38</v>
      </c>
      <c r="H1" t="s">
        <v>41</v>
      </c>
      <c r="I1" t="s">
        <v>88</v>
      </c>
    </row>
    <row r="2" spans="1:9">
      <c r="A2">
        <v>137</v>
      </c>
      <c r="B2" s="23">
        <v>0</v>
      </c>
      <c r="C2">
        <v>10</v>
      </c>
      <c r="D2">
        <v>0</v>
      </c>
      <c r="E2">
        <v>53</v>
      </c>
      <c r="F2">
        <v>6.4150943396226401</v>
      </c>
      <c r="G2">
        <v>28.3333333333333</v>
      </c>
      <c r="H2">
        <v>20</v>
      </c>
      <c r="I2">
        <f>F2-H2</f>
        <v>-13.584905660377359</v>
      </c>
    </row>
    <row r="3" spans="1:9">
      <c r="A3">
        <v>137</v>
      </c>
      <c r="B3" s="23">
        <v>3.472222222222222E-3</v>
      </c>
      <c r="C3">
        <v>10</v>
      </c>
      <c r="D3">
        <v>5</v>
      </c>
      <c r="E3">
        <v>52</v>
      </c>
      <c r="F3">
        <v>6.1538461538461497</v>
      </c>
      <c r="G3">
        <v>26.6666666666666</v>
      </c>
      <c r="H3">
        <v>20</v>
      </c>
      <c r="I3">
        <f t="shared" ref="I3:I66" si="0">F3-H3</f>
        <v>-13.84615384615385</v>
      </c>
    </row>
    <row r="4" spans="1:9">
      <c r="A4">
        <v>137</v>
      </c>
      <c r="B4" s="23">
        <v>6.9444444444444397E-3</v>
      </c>
      <c r="C4">
        <v>10</v>
      </c>
      <c r="D4">
        <v>10</v>
      </c>
      <c r="E4">
        <v>52</v>
      </c>
      <c r="F4">
        <v>7.3846153846153797</v>
      </c>
      <c r="G4">
        <v>32</v>
      </c>
      <c r="H4">
        <v>20</v>
      </c>
      <c r="I4">
        <f t="shared" si="0"/>
        <v>-12.61538461538462</v>
      </c>
    </row>
    <row r="5" spans="1:9">
      <c r="A5">
        <v>137</v>
      </c>
      <c r="B5" s="23">
        <v>1.0416666666666701E-2</v>
      </c>
      <c r="C5">
        <v>10</v>
      </c>
      <c r="D5">
        <v>15</v>
      </c>
      <c r="E5">
        <v>52.3333333333333</v>
      </c>
      <c r="F5">
        <v>6.7261146496815201</v>
      </c>
      <c r="G5">
        <v>29.3333333333333</v>
      </c>
      <c r="H5">
        <v>20</v>
      </c>
      <c r="I5">
        <f t="shared" si="0"/>
        <v>-13.27388535031848</v>
      </c>
    </row>
    <row r="6" spans="1:9">
      <c r="A6">
        <v>137</v>
      </c>
      <c r="B6" s="23">
        <v>1.38888888888889E-2</v>
      </c>
      <c r="C6">
        <v>10</v>
      </c>
      <c r="D6">
        <v>20</v>
      </c>
      <c r="E6">
        <v>53</v>
      </c>
      <c r="F6">
        <v>5.8113207547169798</v>
      </c>
      <c r="G6">
        <v>25.6666666666666</v>
      </c>
      <c r="H6">
        <v>20</v>
      </c>
      <c r="I6">
        <f t="shared" si="0"/>
        <v>-14.188679245283019</v>
      </c>
    </row>
    <row r="7" spans="1:9">
      <c r="A7">
        <v>137</v>
      </c>
      <c r="B7" s="23">
        <v>1.7361111111111101E-2</v>
      </c>
      <c r="C7">
        <v>10</v>
      </c>
      <c r="D7">
        <v>25</v>
      </c>
      <c r="E7">
        <v>56.3333333333333</v>
      </c>
      <c r="F7">
        <v>6.0355029585798796</v>
      </c>
      <c r="G7">
        <v>28.3333333333333</v>
      </c>
      <c r="H7">
        <v>20</v>
      </c>
      <c r="I7">
        <f t="shared" si="0"/>
        <v>-13.96449704142012</v>
      </c>
    </row>
    <row r="8" spans="1:9">
      <c r="A8">
        <v>137</v>
      </c>
      <c r="B8" s="23">
        <v>2.0833333333333301E-2</v>
      </c>
      <c r="C8">
        <v>10</v>
      </c>
      <c r="D8">
        <v>30</v>
      </c>
      <c r="E8">
        <v>56.6666666666666</v>
      </c>
      <c r="F8">
        <v>5.5058823529411702</v>
      </c>
      <c r="G8">
        <v>26</v>
      </c>
      <c r="H8">
        <v>20</v>
      </c>
      <c r="I8">
        <f t="shared" si="0"/>
        <v>-14.494117647058829</v>
      </c>
    </row>
    <row r="9" spans="1:9">
      <c r="A9">
        <v>137</v>
      </c>
      <c r="B9" s="23">
        <v>2.4305555555555601E-2</v>
      </c>
      <c r="C9">
        <v>10</v>
      </c>
      <c r="D9">
        <v>35</v>
      </c>
      <c r="E9">
        <v>55</v>
      </c>
      <c r="F9">
        <v>6.6181818181818102</v>
      </c>
      <c r="G9">
        <v>30.3333333333333</v>
      </c>
      <c r="H9">
        <v>20</v>
      </c>
      <c r="I9">
        <f t="shared" si="0"/>
        <v>-13.38181818181819</v>
      </c>
    </row>
    <row r="10" spans="1:9">
      <c r="A10">
        <v>137</v>
      </c>
      <c r="B10" s="23">
        <v>2.7777777777777801E-2</v>
      </c>
      <c r="C10">
        <v>10</v>
      </c>
      <c r="D10">
        <v>40</v>
      </c>
      <c r="E10">
        <v>55</v>
      </c>
      <c r="F10">
        <v>6.1090909090908996</v>
      </c>
      <c r="G10">
        <v>28</v>
      </c>
      <c r="H10">
        <v>20</v>
      </c>
      <c r="I10">
        <f t="shared" si="0"/>
        <v>-13.890909090909101</v>
      </c>
    </row>
    <row r="11" spans="1:9">
      <c r="A11">
        <v>137</v>
      </c>
      <c r="B11" s="23">
        <v>3.125E-2</v>
      </c>
      <c r="C11">
        <v>10</v>
      </c>
      <c r="D11">
        <v>45</v>
      </c>
      <c r="E11">
        <v>52</v>
      </c>
      <c r="F11">
        <v>6.4615384615384599</v>
      </c>
      <c r="G11">
        <v>28</v>
      </c>
      <c r="H11">
        <v>20</v>
      </c>
      <c r="I11">
        <f t="shared" si="0"/>
        <v>-13.53846153846154</v>
      </c>
    </row>
    <row r="12" spans="1:9">
      <c r="A12">
        <v>137</v>
      </c>
      <c r="B12" s="23">
        <v>3.4722222222222203E-2</v>
      </c>
      <c r="C12">
        <v>10</v>
      </c>
      <c r="D12">
        <v>50</v>
      </c>
      <c r="E12">
        <v>50.6666666666666</v>
      </c>
      <c r="F12">
        <v>5.2894736842105203</v>
      </c>
      <c r="G12">
        <v>22.3333333333333</v>
      </c>
      <c r="H12">
        <v>20</v>
      </c>
      <c r="I12">
        <f t="shared" si="0"/>
        <v>-14.71052631578948</v>
      </c>
    </row>
    <row r="13" spans="1:9">
      <c r="A13">
        <v>137</v>
      </c>
      <c r="B13" s="23">
        <v>3.8194444444444399E-2</v>
      </c>
      <c r="C13">
        <v>10</v>
      </c>
      <c r="D13">
        <v>55</v>
      </c>
      <c r="E13">
        <v>52.3333333333333</v>
      </c>
      <c r="F13">
        <v>4.96815286624203</v>
      </c>
      <c r="G13">
        <v>21.6666666666666</v>
      </c>
      <c r="H13">
        <v>20</v>
      </c>
      <c r="I13">
        <f t="shared" si="0"/>
        <v>-15.031847133757971</v>
      </c>
    </row>
    <row r="14" spans="1:9">
      <c r="A14">
        <v>137</v>
      </c>
      <c r="B14" s="23">
        <v>4.1666666666666699E-2</v>
      </c>
      <c r="C14">
        <v>10</v>
      </c>
      <c r="D14">
        <v>60</v>
      </c>
      <c r="E14">
        <v>53.3333333333333</v>
      </c>
      <c r="F14">
        <v>4.6500000000000004</v>
      </c>
      <c r="G14">
        <v>20.6666666666666</v>
      </c>
      <c r="H14">
        <v>20</v>
      </c>
      <c r="I14">
        <f t="shared" si="0"/>
        <v>-15.35</v>
      </c>
    </row>
    <row r="15" spans="1:9">
      <c r="A15">
        <v>137</v>
      </c>
      <c r="B15" s="23">
        <v>4.5138888888888902E-2</v>
      </c>
      <c r="C15">
        <v>10</v>
      </c>
      <c r="D15">
        <v>65</v>
      </c>
      <c r="E15">
        <v>53.3333333333333</v>
      </c>
      <c r="F15">
        <v>5.3999999999999897</v>
      </c>
      <c r="G15">
        <v>24</v>
      </c>
      <c r="H15">
        <v>20</v>
      </c>
      <c r="I15">
        <f t="shared" si="0"/>
        <v>-14.60000000000001</v>
      </c>
    </row>
    <row r="16" spans="1:9">
      <c r="A16">
        <v>137</v>
      </c>
      <c r="B16" s="23">
        <v>4.8611111111111098E-2</v>
      </c>
      <c r="C16">
        <v>10</v>
      </c>
      <c r="D16">
        <v>70</v>
      </c>
      <c r="E16">
        <v>54</v>
      </c>
      <c r="F16">
        <v>5.7777777777777697</v>
      </c>
      <c r="G16">
        <v>26</v>
      </c>
      <c r="H16">
        <v>20</v>
      </c>
      <c r="I16">
        <f t="shared" si="0"/>
        <v>-14.22222222222223</v>
      </c>
    </row>
    <row r="17" spans="1:9">
      <c r="A17">
        <v>137</v>
      </c>
      <c r="B17" s="23">
        <v>5.2083333333333301E-2</v>
      </c>
      <c r="C17">
        <v>10</v>
      </c>
      <c r="D17">
        <v>75</v>
      </c>
      <c r="E17">
        <v>54.6666666666666</v>
      </c>
      <c r="F17">
        <v>4.0243902439024302</v>
      </c>
      <c r="G17">
        <v>18.3333333333333</v>
      </c>
      <c r="H17">
        <v>20</v>
      </c>
      <c r="I17">
        <f t="shared" si="0"/>
        <v>-15.975609756097569</v>
      </c>
    </row>
    <row r="18" spans="1:9">
      <c r="A18">
        <v>137</v>
      </c>
      <c r="B18" s="23">
        <v>5.5555555555555601E-2</v>
      </c>
      <c r="C18">
        <v>10</v>
      </c>
      <c r="D18">
        <v>80</v>
      </c>
      <c r="E18">
        <v>55</v>
      </c>
      <c r="F18">
        <v>5.5272727272727202</v>
      </c>
      <c r="G18">
        <v>25.3333333333333</v>
      </c>
      <c r="H18">
        <v>20</v>
      </c>
      <c r="I18">
        <f t="shared" si="0"/>
        <v>-14.47272727272728</v>
      </c>
    </row>
    <row r="19" spans="1:9">
      <c r="A19">
        <v>137</v>
      </c>
      <c r="B19" s="23">
        <v>5.9027777777777797E-2</v>
      </c>
      <c r="C19">
        <v>10</v>
      </c>
      <c r="D19">
        <v>85</v>
      </c>
      <c r="E19">
        <v>51.3333333333333</v>
      </c>
      <c r="F19">
        <v>4.9870129870129798</v>
      </c>
      <c r="G19">
        <v>21.3333333333333</v>
      </c>
      <c r="H19">
        <v>20</v>
      </c>
      <c r="I19">
        <f t="shared" si="0"/>
        <v>-15.01298701298702</v>
      </c>
    </row>
    <row r="20" spans="1:9">
      <c r="A20">
        <v>137</v>
      </c>
      <c r="B20" s="23">
        <v>6.25E-2</v>
      </c>
      <c r="C20">
        <v>10</v>
      </c>
      <c r="D20">
        <v>90</v>
      </c>
      <c r="E20">
        <v>54</v>
      </c>
      <c r="F20">
        <v>4.07407407407407</v>
      </c>
      <c r="G20">
        <v>18.3333333333333</v>
      </c>
      <c r="H20">
        <v>20</v>
      </c>
      <c r="I20">
        <f t="shared" si="0"/>
        <v>-15.925925925925931</v>
      </c>
    </row>
    <row r="21" spans="1:9">
      <c r="A21">
        <v>137</v>
      </c>
      <c r="B21" s="23">
        <v>6.5972222222222196E-2</v>
      </c>
      <c r="C21">
        <v>10</v>
      </c>
      <c r="D21">
        <v>95</v>
      </c>
      <c r="E21">
        <v>54.3333333333333</v>
      </c>
      <c r="F21">
        <v>4.4171779141104297</v>
      </c>
      <c r="G21">
        <v>20</v>
      </c>
      <c r="H21">
        <v>20</v>
      </c>
      <c r="I21">
        <f t="shared" si="0"/>
        <v>-15.582822085889571</v>
      </c>
    </row>
    <row r="22" spans="1:9">
      <c r="A22">
        <v>137</v>
      </c>
      <c r="B22" s="23">
        <v>6.9444444444444406E-2</v>
      </c>
      <c r="C22">
        <v>10</v>
      </c>
      <c r="D22">
        <v>100</v>
      </c>
      <c r="E22">
        <v>56</v>
      </c>
      <c r="F22">
        <v>3.21428571428571</v>
      </c>
      <c r="G22">
        <v>15</v>
      </c>
      <c r="H22">
        <v>20</v>
      </c>
      <c r="I22">
        <f t="shared" si="0"/>
        <v>-16.785714285714292</v>
      </c>
    </row>
    <row r="23" spans="1:9">
      <c r="A23">
        <v>137</v>
      </c>
      <c r="B23" s="23">
        <v>7.2916666666666699E-2</v>
      </c>
      <c r="C23">
        <v>10</v>
      </c>
      <c r="D23">
        <v>105</v>
      </c>
      <c r="E23">
        <v>55.3333333333333</v>
      </c>
      <c r="F23">
        <v>4.04819277108433</v>
      </c>
      <c r="G23">
        <v>18.6666666666666</v>
      </c>
      <c r="H23">
        <v>20</v>
      </c>
      <c r="I23">
        <f t="shared" si="0"/>
        <v>-15.951807228915669</v>
      </c>
    </row>
    <row r="24" spans="1:9">
      <c r="A24">
        <v>137</v>
      </c>
      <c r="B24" s="23">
        <v>7.6388888888888895E-2</v>
      </c>
      <c r="C24">
        <v>10</v>
      </c>
      <c r="D24">
        <v>110</v>
      </c>
      <c r="E24">
        <v>54.6666666666666</v>
      </c>
      <c r="F24">
        <v>4.7560975609756104</v>
      </c>
      <c r="G24">
        <v>21.6666666666666</v>
      </c>
      <c r="H24">
        <v>20</v>
      </c>
      <c r="I24">
        <f t="shared" si="0"/>
        <v>-15.243902439024389</v>
      </c>
    </row>
    <row r="25" spans="1:9">
      <c r="A25">
        <v>137</v>
      </c>
      <c r="B25" s="23">
        <v>7.9861111111111105E-2</v>
      </c>
      <c r="C25">
        <v>10</v>
      </c>
      <c r="D25">
        <v>115</v>
      </c>
      <c r="E25">
        <v>51</v>
      </c>
      <c r="F25">
        <v>4.4705882352941098</v>
      </c>
      <c r="G25">
        <v>19</v>
      </c>
      <c r="H25">
        <v>20</v>
      </c>
      <c r="I25">
        <f t="shared" si="0"/>
        <v>-15.529411764705891</v>
      </c>
    </row>
    <row r="26" spans="1:9">
      <c r="A26">
        <v>137</v>
      </c>
      <c r="B26" s="23">
        <v>8.3333333333333301E-2</v>
      </c>
      <c r="C26">
        <v>10</v>
      </c>
      <c r="D26">
        <v>120</v>
      </c>
      <c r="E26">
        <v>55</v>
      </c>
      <c r="F26">
        <v>4.2909090909090901</v>
      </c>
      <c r="G26">
        <v>19.6666666666666</v>
      </c>
      <c r="H26">
        <v>20</v>
      </c>
      <c r="I26">
        <f t="shared" si="0"/>
        <v>-15.709090909090911</v>
      </c>
    </row>
    <row r="27" spans="1:9">
      <c r="A27">
        <v>137</v>
      </c>
      <c r="B27" s="23">
        <v>8.6805555555555594E-2</v>
      </c>
      <c r="C27">
        <v>10</v>
      </c>
      <c r="D27">
        <v>125</v>
      </c>
      <c r="E27">
        <v>52</v>
      </c>
      <c r="F27">
        <v>4.5384615384615303</v>
      </c>
      <c r="G27">
        <v>19.6666666666666</v>
      </c>
      <c r="H27">
        <v>20</v>
      </c>
      <c r="I27">
        <f t="shared" si="0"/>
        <v>-15.461538461538471</v>
      </c>
    </row>
    <row r="28" spans="1:9">
      <c r="A28">
        <v>137</v>
      </c>
      <c r="B28" s="23">
        <v>9.0277777777777804E-2</v>
      </c>
      <c r="C28">
        <v>10</v>
      </c>
      <c r="D28">
        <v>130</v>
      </c>
      <c r="E28">
        <v>55</v>
      </c>
      <c r="F28">
        <v>4.2181818181818098</v>
      </c>
      <c r="G28">
        <v>19.3333333333333</v>
      </c>
      <c r="H28">
        <v>20</v>
      </c>
      <c r="I28">
        <f t="shared" si="0"/>
        <v>-15.78181818181819</v>
      </c>
    </row>
    <row r="29" spans="1:9">
      <c r="A29">
        <v>137</v>
      </c>
      <c r="B29" s="23">
        <v>9.375E-2</v>
      </c>
      <c r="C29">
        <v>10</v>
      </c>
      <c r="D29">
        <v>135</v>
      </c>
      <c r="E29">
        <v>58</v>
      </c>
      <c r="F29">
        <v>3.8620689655172402</v>
      </c>
      <c r="G29">
        <v>18.6666666666666</v>
      </c>
      <c r="H29">
        <v>20</v>
      </c>
      <c r="I29">
        <f t="shared" si="0"/>
        <v>-16.137931034482762</v>
      </c>
    </row>
    <row r="30" spans="1:9">
      <c r="A30">
        <v>137</v>
      </c>
      <c r="B30" s="23">
        <v>9.7222222222222196E-2</v>
      </c>
      <c r="C30">
        <v>10</v>
      </c>
      <c r="D30">
        <v>140</v>
      </c>
      <c r="E30">
        <v>59.3333333333333</v>
      </c>
      <c r="F30">
        <v>3.5730337078651599</v>
      </c>
      <c r="G30">
        <v>17.6666666666666</v>
      </c>
      <c r="H30">
        <v>20</v>
      </c>
      <c r="I30">
        <f t="shared" si="0"/>
        <v>-16.426966292134839</v>
      </c>
    </row>
    <row r="31" spans="1:9">
      <c r="A31">
        <v>137</v>
      </c>
      <c r="B31" s="23">
        <v>0.100694444444444</v>
      </c>
      <c r="C31">
        <v>10</v>
      </c>
      <c r="D31">
        <v>145</v>
      </c>
      <c r="E31">
        <v>55.6666666666666</v>
      </c>
      <c r="F31">
        <v>3.5209580838323302</v>
      </c>
      <c r="G31">
        <v>16.3333333333333</v>
      </c>
      <c r="H31">
        <v>20</v>
      </c>
      <c r="I31">
        <f t="shared" si="0"/>
        <v>-16.47904191616767</v>
      </c>
    </row>
    <row r="32" spans="1:9">
      <c r="A32">
        <v>137</v>
      </c>
      <c r="B32" s="23">
        <v>0.104166666666667</v>
      </c>
      <c r="C32">
        <v>10</v>
      </c>
      <c r="D32">
        <v>150</v>
      </c>
      <c r="E32">
        <v>55.6666666666666</v>
      </c>
      <c r="F32">
        <v>3.23353293413173</v>
      </c>
      <c r="G32">
        <v>15</v>
      </c>
      <c r="H32">
        <v>20</v>
      </c>
      <c r="I32">
        <f t="shared" si="0"/>
        <v>-16.76646706586827</v>
      </c>
    </row>
    <row r="33" spans="1:9">
      <c r="A33">
        <v>137</v>
      </c>
      <c r="B33" s="23">
        <v>0.10763888888888901</v>
      </c>
      <c r="C33">
        <v>10</v>
      </c>
      <c r="D33">
        <v>155</v>
      </c>
      <c r="E33">
        <v>56.6666666666666</v>
      </c>
      <c r="F33">
        <v>4.5882352941176396</v>
      </c>
      <c r="G33">
        <v>21.6666666666666</v>
      </c>
      <c r="H33">
        <v>20</v>
      </c>
      <c r="I33">
        <f t="shared" si="0"/>
        <v>-15.41176470588236</v>
      </c>
    </row>
    <row r="34" spans="1:9">
      <c r="A34">
        <v>137</v>
      </c>
      <c r="B34" s="23">
        <v>0.11111111111111099</v>
      </c>
      <c r="C34">
        <v>10</v>
      </c>
      <c r="D34">
        <v>160</v>
      </c>
      <c r="E34">
        <v>60</v>
      </c>
      <c r="F34">
        <v>4.7333333333333298</v>
      </c>
      <c r="G34">
        <v>23.6666666666666</v>
      </c>
      <c r="H34">
        <v>20</v>
      </c>
      <c r="I34">
        <f t="shared" si="0"/>
        <v>-15.266666666666669</v>
      </c>
    </row>
    <row r="35" spans="1:9">
      <c r="A35">
        <v>137</v>
      </c>
      <c r="B35" s="23">
        <v>0.114583333333333</v>
      </c>
      <c r="C35">
        <v>10</v>
      </c>
      <c r="D35">
        <v>165</v>
      </c>
      <c r="E35">
        <v>58.3333333333333</v>
      </c>
      <c r="F35">
        <v>4.25142857142857</v>
      </c>
      <c r="G35">
        <v>20.6666666666666</v>
      </c>
      <c r="H35">
        <v>20</v>
      </c>
      <c r="I35">
        <f t="shared" si="0"/>
        <v>-15.748571428571431</v>
      </c>
    </row>
    <row r="36" spans="1:9">
      <c r="A36">
        <v>137</v>
      </c>
      <c r="B36" s="23">
        <v>0.118055555555556</v>
      </c>
      <c r="C36">
        <v>10</v>
      </c>
      <c r="D36">
        <v>170</v>
      </c>
      <c r="E36">
        <v>56</v>
      </c>
      <c r="F36">
        <v>3.71428571428571</v>
      </c>
      <c r="G36">
        <v>17.3333333333333</v>
      </c>
      <c r="H36">
        <v>20</v>
      </c>
      <c r="I36">
        <f t="shared" si="0"/>
        <v>-16.285714285714292</v>
      </c>
    </row>
    <row r="37" spans="1:9">
      <c r="A37">
        <v>137</v>
      </c>
      <c r="B37" s="23">
        <v>0.121527777777778</v>
      </c>
      <c r="C37">
        <v>10</v>
      </c>
      <c r="D37">
        <v>175</v>
      </c>
      <c r="E37">
        <v>54.6666666666666</v>
      </c>
      <c r="F37">
        <v>3.6585365853658498</v>
      </c>
      <c r="G37">
        <v>16.6666666666666</v>
      </c>
      <c r="H37">
        <v>20</v>
      </c>
      <c r="I37">
        <f t="shared" si="0"/>
        <v>-16.341463414634148</v>
      </c>
    </row>
    <row r="38" spans="1:9">
      <c r="A38">
        <v>137</v>
      </c>
      <c r="B38" s="23">
        <v>0.125</v>
      </c>
      <c r="C38">
        <v>10</v>
      </c>
      <c r="D38">
        <v>180</v>
      </c>
      <c r="E38">
        <v>54.6666666666666</v>
      </c>
      <c r="F38">
        <v>3.73170731707317</v>
      </c>
      <c r="G38">
        <v>17</v>
      </c>
      <c r="H38">
        <v>20</v>
      </c>
      <c r="I38">
        <f t="shared" si="0"/>
        <v>-16.26829268292683</v>
      </c>
    </row>
    <row r="39" spans="1:9">
      <c r="A39">
        <v>137</v>
      </c>
      <c r="B39" s="23">
        <v>0.12847222222222199</v>
      </c>
      <c r="C39">
        <v>10</v>
      </c>
      <c r="D39">
        <v>185</v>
      </c>
      <c r="E39">
        <v>56</v>
      </c>
      <c r="F39">
        <v>4.1428571428571397</v>
      </c>
      <c r="G39">
        <v>19.3333333333333</v>
      </c>
      <c r="H39">
        <v>20</v>
      </c>
      <c r="I39">
        <f t="shared" si="0"/>
        <v>-15.857142857142861</v>
      </c>
    </row>
    <row r="40" spans="1:9">
      <c r="A40">
        <v>137</v>
      </c>
      <c r="B40" s="23">
        <v>0.131944444444444</v>
      </c>
      <c r="C40">
        <v>10</v>
      </c>
      <c r="D40">
        <v>190</v>
      </c>
      <c r="E40">
        <v>60.6666666666666</v>
      </c>
      <c r="F40">
        <v>4.0219780219780201</v>
      </c>
      <c r="G40">
        <v>20.3333333333333</v>
      </c>
      <c r="H40">
        <v>20</v>
      </c>
      <c r="I40">
        <f t="shared" si="0"/>
        <v>-15.97802197802198</v>
      </c>
    </row>
    <row r="41" spans="1:9">
      <c r="A41">
        <v>137</v>
      </c>
      <c r="B41" s="23">
        <v>0.13541666666666699</v>
      </c>
      <c r="C41">
        <v>10</v>
      </c>
      <c r="D41">
        <v>195</v>
      </c>
      <c r="E41">
        <v>58.6666666666666</v>
      </c>
      <c r="F41">
        <v>4.0227272727272698</v>
      </c>
      <c r="G41">
        <v>19.6666666666666</v>
      </c>
      <c r="H41">
        <v>20</v>
      </c>
      <c r="I41">
        <f t="shared" si="0"/>
        <v>-15.97727272727273</v>
      </c>
    </row>
    <row r="42" spans="1:9">
      <c r="A42">
        <v>137</v>
      </c>
      <c r="B42" s="23">
        <v>0.13888888888888901</v>
      </c>
      <c r="C42">
        <v>10</v>
      </c>
      <c r="D42">
        <v>200</v>
      </c>
      <c r="E42">
        <v>56.6666666666666</v>
      </c>
      <c r="F42">
        <v>3.24705882352941</v>
      </c>
      <c r="G42">
        <v>15.3333333333333</v>
      </c>
      <c r="H42">
        <v>20</v>
      </c>
      <c r="I42">
        <f t="shared" si="0"/>
        <v>-16.752941176470589</v>
      </c>
    </row>
    <row r="43" spans="1:9">
      <c r="A43">
        <v>137</v>
      </c>
      <c r="B43" s="23">
        <v>0.14236111111111099</v>
      </c>
      <c r="C43">
        <v>10</v>
      </c>
      <c r="D43">
        <v>205</v>
      </c>
      <c r="E43">
        <v>55.6666666666666</v>
      </c>
      <c r="F43">
        <v>3.0179640718562801</v>
      </c>
      <c r="G43">
        <v>14</v>
      </c>
      <c r="H43">
        <v>20</v>
      </c>
      <c r="I43">
        <f t="shared" si="0"/>
        <v>-16.98203592814372</v>
      </c>
    </row>
    <row r="44" spans="1:9">
      <c r="A44">
        <v>137</v>
      </c>
      <c r="B44" s="23">
        <v>0.14583333333333301</v>
      </c>
      <c r="C44">
        <v>10</v>
      </c>
      <c r="D44">
        <v>210</v>
      </c>
      <c r="E44">
        <v>55</v>
      </c>
      <c r="F44">
        <v>5.3818181818181801</v>
      </c>
      <c r="G44">
        <v>24.6666666666666</v>
      </c>
      <c r="H44">
        <v>20</v>
      </c>
      <c r="I44">
        <f t="shared" si="0"/>
        <v>-14.618181818181821</v>
      </c>
    </row>
    <row r="45" spans="1:9">
      <c r="A45">
        <v>137</v>
      </c>
      <c r="B45" s="23">
        <v>0.149305555555556</v>
      </c>
      <c r="C45">
        <v>10</v>
      </c>
      <c r="D45">
        <v>215</v>
      </c>
      <c r="E45">
        <v>57.6666666666666</v>
      </c>
      <c r="F45">
        <v>3.4682080924855399</v>
      </c>
      <c r="G45">
        <v>16.6666666666666</v>
      </c>
      <c r="H45">
        <v>20</v>
      </c>
      <c r="I45">
        <f t="shared" si="0"/>
        <v>-16.53179190751446</v>
      </c>
    </row>
    <row r="46" spans="1:9">
      <c r="A46">
        <v>137</v>
      </c>
      <c r="B46" s="23">
        <v>0.15277777777777801</v>
      </c>
      <c r="C46">
        <v>10</v>
      </c>
      <c r="D46">
        <v>220</v>
      </c>
      <c r="E46">
        <v>60.6666666666666</v>
      </c>
      <c r="F46">
        <v>4.5494505494505404</v>
      </c>
      <c r="G46">
        <v>23</v>
      </c>
      <c r="H46">
        <v>20</v>
      </c>
      <c r="I46">
        <f t="shared" si="0"/>
        <v>-15.45054945054946</v>
      </c>
    </row>
    <row r="47" spans="1:9">
      <c r="A47">
        <v>137</v>
      </c>
      <c r="B47" s="23">
        <v>0.15625</v>
      </c>
      <c r="C47">
        <v>10</v>
      </c>
      <c r="D47">
        <v>225</v>
      </c>
      <c r="E47">
        <v>61</v>
      </c>
      <c r="F47">
        <v>4.1967213114754101</v>
      </c>
      <c r="G47">
        <v>21.3333333333333</v>
      </c>
      <c r="H47">
        <v>20</v>
      </c>
      <c r="I47">
        <f t="shared" si="0"/>
        <v>-15.803278688524589</v>
      </c>
    </row>
    <row r="48" spans="1:9">
      <c r="A48">
        <v>137</v>
      </c>
      <c r="B48" s="23">
        <v>0.15972222222222199</v>
      </c>
      <c r="C48">
        <v>10</v>
      </c>
      <c r="D48">
        <v>230</v>
      </c>
      <c r="E48">
        <v>58</v>
      </c>
      <c r="F48">
        <v>4.0689655172413799</v>
      </c>
      <c r="G48">
        <v>19.6666666666666</v>
      </c>
      <c r="H48">
        <v>20</v>
      </c>
      <c r="I48">
        <f t="shared" si="0"/>
        <v>-15.931034482758619</v>
      </c>
    </row>
    <row r="49" spans="1:9">
      <c r="A49">
        <v>137</v>
      </c>
      <c r="B49" s="23">
        <v>0.163194444444444</v>
      </c>
      <c r="C49">
        <v>10</v>
      </c>
      <c r="D49">
        <v>235</v>
      </c>
      <c r="E49">
        <v>55.3333333333333</v>
      </c>
      <c r="F49">
        <v>4.5542168674698704</v>
      </c>
      <c r="G49">
        <v>21</v>
      </c>
      <c r="H49">
        <v>20</v>
      </c>
      <c r="I49">
        <f t="shared" si="0"/>
        <v>-15.44578313253013</v>
      </c>
    </row>
    <row r="50" spans="1:9">
      <c r="A50">
        <v>137</v>
      </c>
      <c r="B50" s="23">
        <v>0.16666666666666699</v>
      </c>
      <c r="C50">
        <v>10</v>
      </c>
      <c r="D50">
        <v>240</v>
      </c>
      <c r="E50">
        <v>57</v>
      </c>
      <c r="F50">
        <v>3.1578947368421</v>
      </c>
      <c r="G50">
        <v>15</v>
      </c>
      <c r="H50">
        <v>20</v>
      </c>
      <c r="I50">
        <f t="shared" si="0"/>
        <v>-16.842105263157901</v>
      </c>
    </row>
    <row r="51" spans="1:9">
      <c r="A51">
        <v>137</v>
      </c>
      <c r="B51" s="23">
        <v>0.17013888888888901</v>
      </c>
      <c r="C51">
        <v>10</v>
      </c>
      <c r="D51">
        <v>245</v>
      </c>
      <c r="E51">
        <v>56.6666666666666</v>
      </c>
      <c r="F51">
        <v>4.4470588235294102</v>
      </c>
      <c r="G51">
        <v>21</v>
      </c>
      <c r="H51">
        <v>20</v>
      </c>
      <c r="I51">
        <f t="shared" si="0"/>
        <v>-15.55294117647059</v>
      </c>
    </row>
    <row r="52" spans="1:9">
      <c r="A52">
        <v>137</v>
      </c>
      <c r="B52" s="23">
        <v>0.17361111111111099</v>
      </c>
      <c r="C52">
        <v>10</v>
      </c>
      <c r="D52">
        <v>250</v>
      </c>
      <c r="E52">
        <v>59.6666666666666</v>
      </c>
      <c r="F52">
        <v>4.4916201117318399</v>
      </c>
      <c r="G52">
        <v>22.3333333333333</v>
      </c>
      <c r="H52">
        <v>20</v>
      </c>
      <c r="I52">
        <f t="shared" si="0"/>
        <v>-15.508379888268159</v>
      </c>
    </row>
    <row r="53" spans="1:9">
      <c r="A53">
        <v>137</v>
      </c>
      <c r="B53" s="23">
        <v>0.17708333333333301</v>
      </c>
      <c r="C53">
        <v>10</v>
      </c>
      <c r="D53">
        <v>255</v>
      </c>
      <c r="E53">
        <v>59</v>
      </c>
      <c r="F53">
        <v>4.3389830508474496</v>
      </c>
      <c r="G53">
        <v>21.3333333333333</v>
      </c>
      <c r="H53">
        <v>20</v>
      </c>
      <c r="I53">
        <f t="shared" si="0"/>
        <v>-15.66101694915255</v>
      </c>
    </row>
    <row r="54" spans="1:9">
      <c r="A54">
        <v>137</v>
      </c>
      <c r="B54" s="23">
        <v>0.180555555555556</v>
      </c>
      <c r="C54">
        <v>10</v>
      </c>
      <c r="D54">
        <v>260</v>
      </c>
      <c r="E54">
        <v>59.3333333333333</v>
      </c>
      <c r="F54">
        <v>5.4606741573033704</v>
      </c>
      <c r="G54">
        <v>27</v>
      </c>
      <c r="H54">
        <v>20</v>
      </c>
      <c r="I54">
        <f t="shared" si="0"/>
        <v>-14.539325842696631</v>
      </c>
    </row>
    <row r="55" spans="1:9">
      <c r="A55">
        <v>137</v>
      </c>
      <c r="B55" s="23">
        <v>0.18402777777777801</v>
      </c>
      <c r="C55">
        <v>10</v>
      </c>
      <c r="D55">
        <v>265</v>
      </c>
      <c r="E55">
        <v>60.3333333333333</v>
      </c>
      <c r="F55">
        <v>6.6298342541436401</v>
      </c>
      <c r="G55">
        <v>33.3333333333333</v>
      </c>
      <c r="H55">
        <v>20</v>
      </c>
      <c r="I55">
        <f t="shared" si="0"/>
        <v>-13.37016574585636</v>
      </c>
    </row>
    <row r="56" spans="1:9">
      <c r="A56">
        <v>137</v>
      </c>
      <c r="B56" s="23">
        <v>0.1875</v>
      </c>
      <c r="C56">
        <v>10</v>
      </c>
      <c r="D56">
        <v>270</v>
      </c>
      <c r="E56">
        <v>62.3333333333333</v>
      </c>
      <c r="F56">
        <v>6.1604278074866299</v>
      </c>
      <c r="G56">
        <v>32</v>
      </c>
      <c r="H56">
        <v>20</v>
      </c>
      <c r="I56">
        <f t="shared" si="0"/>
        <v>-13.839572192513369</v>
      </c>
    </row>
    <row r="57" spans="1:9">
      <c r="A57">
        <v>137</v>
      </c>
      <c r="B57" s="23">
        <v>0.19097222222222199</v>
      </c>
      <c r="C57">
        <v>10</v>
      </c>
      <c r="D57">
        <v>275</v>
      </c>
      <c r="E57">
        <v>60.3333333333333</v>
      </c>
      <c r="F57">
        <v>7.4254143646408801</v>
      </c>
      <c r="G57">
        <v>37.3333333333333</v>
      </c>
      <c r="H57">
        <v>20</v>
      </c>
      <c r="I57">
        <f t="shared" si="0"/>
        <v>-12.574585635359121</v>
      </c>
    </row>
    <row r="58" spans="1:9">
      <c r="A58">
        <v>137</v>
      </c>
      <c r="B58" s="23">
        <v>0.194444444444444</v>
      </c>
      <c r="C58">
        <v>10</v>
      </c>
      <c r="D58">
        <v>280</v>
      </c>
      <c r="E58">
        <v>60.3333333333333</v>
      </c>
      <c r="F58">
        <v>8.35359116022099</v>
      </c>
      <c r="G58">
        <v>42</v>
      </c>
      <c r="H58">
        <v>20</v>
      </c>
      <c r="I58">
        <f t="shared" si="0"/>
        <v>-11.64640883977901</v>
      </c>
    </row>
    <row r="59" spans="1:9">
      <c r="A59">
        <v>137</v>
      </c>
      <c r="B59" s="23">
        <v>0.19791666666666699</v>
      </c>
      <c r="C59">
        <v>10</v>
      </c>
      <c r="D59">
        <v>285</v>
      </c>
      <c r="E59">
        <v>59.6666666666666</v>
      </c>
      <c r="F59">
        <v>8.7150837988826808</v>
      </c>
      <c r="G59">
        <v>43.3333333333333</v>
      </c>
      <c r="H59">
        <v>20</v>
      </c>
      <c r="I59">
        <f t="shared" si="0"/>
        <v>-11.284916201117319</v>
      </c>
    </row>
    <row r="60" spans="1:9">
      <c r="A60">
        <v>137</v>
      </c>
      <c r="B60" s="23">
        <v>0.20138888888888901</v>
      </c>
      <c r="C60">
        <v>10</v>
      </c>
      <c r="D60">
        <v>290</v>
      </c>
      <c r="E60">
        <v>63</v>
      </c>
      <c r="F60">
        <v>7.3650793650793602</v>
      </c>
      <c r="G60">
        <v>38.6666666666666</v>
      </c>
      <c r="H60">
        <v>20</v>
      </c>
      <c r="I60">
        <f t="shared" si="0"/>
        <v>-12.63492063492064</v>
      </c>
    </row>
    <row r="61" spans="1:9">
      <c r="A61">
        <v>137</v>
      </c>
      <c r="B61" s="23">
        <v>0.20486111111111099</v>
      </c>
      <c r="C61">
        <v>10</v>
      </c>
      <c r="D61">
        <v>295</v>
      </c>
      <c r="E61">
        <v>61</v>
      </c>
      <c r="F61">
        <v>6.4262295081967196</v>
      </c>
      <c r="G61">
        <v>32.6666666666666</v>
      </c>
      <c r="H61">
        <v>20</v>
      </c>
      <c r="I61">
        <f t="shared" si="0"/>
        <v>-13.57377049180328</v>
      </c>
    </row>
    <row r="62" spans="1:9">
      <c r="A62">
        <v>137</v>
      </c>
      <c r="B62" s="23">
        <v>0.20833333333333301</v>
      </c>
      <c r="C62">
        <v>10</v>
      </c>
      <c r="D62">
        <v>300</v>
      </c>
      <c r="E62">
        <v>60</v>
      </c>
      <c r="F62">
        <v>6.6666666666666599</v>
      </c>
      <c r="G62">
        <v>33.3333333333333</v>
      </c>
      <c r="H62">
        <v>20</v>
      </c>
      <c r="I62">
        <f t="shared" si="0"/>
        <v>-13.333333333333339</v>
      </c>
    </row>
    <row r="63" spans="1:9">
      <c r="A63">
        <v>137</v>
      </c>
      <c r="B63" s="23">
        <v>0.211805555555556</v>
      </c>
      <c r="C63">
        <v>10</v>
      </c>
      <c r="D63">
        <v>305</v>
      </c>
      <c r="E63">
        <v>62</v>
      </c>
      <c r="F63">
        <v>8.5161290322580605</v>
      </c>
      <c r="G63">
        <v>44</v>
      </c>
      <c r="H63">
        <v>20</v>
      </c>
      <c r="I63">
        <f t="shared" si="0"/>
        <v>-11.483870967741939</v>
      </c>
    </row>
    <row r="64" spans="1:9">
      <c r="A64">
        <v>137</v>
      </c>
      <c r="B64" s="23">
        <v>0.21527777777777801</v>
      </c>
      <c r="C64">
        <v>10</v>
      </c>
      <c r="D64">
        <v>310</v>
      </c>
      <c r="E64">
        <v>61.3333333333333</v>
      </c>
      <c r="F64">
        <v>7.9565217391304301</v>
      </c>
      <c r="G64">
        <v>40.6666666666666</v>
      </c>
      <c r="H64">
        <v>20</v>
      </c>
      <c r="I64">
        <f t="shared" si="0"/>
        <v>-12.04347826086957</v>
      </c>
    </row>
    <row r="65" spans="1:9">
      <c r="A65">
        <v>137</v>
      </c>
      <c r="B65" s="23">
        <v>0.21875</v>
      </c>
      <c r="C65">
        <v>10</v>
      </c>
      <c r="D65">
        <v>315</v>
      </c>
      <c r="E65">
        <v>59.6666666666666</v>
      </c>
      <c r="F65">
        <v>8.9162011173184297</v>
      </c>
      <c r="G65">
        <v>44.3333333333333</v>
      </c>
      <c r="H65">
        <v>20</v>
      </c>
      <c r="I65">
        <f t="shared" si="0"/>
        <v>-11.08379888268157</v>
      </c>
    </row>
    <row r="66" spans="1:9">
      <c r="A66">
        <v>137</v>
      </c>
      <c r="B66" s="23">
        <v>0.22222222222222199</v>
      </c>
      <c r="C66">
        <v>10</v>
      </c>
      <c r="D66">
        <v>320</v>
      </c>
      <c r="E66">
        <v>60</v>
      </c>
      <c r="F66">
        <v>9.1999999999999993</v>
      </c>
      <c r="G66">
        <v>46</v>
      </c>
      <c r="H66">
        <v>20</v>
      </c>
      <c r="I66">
        <f t="shared" si="0"/>
        <v>-10.8</v>
      </c>
    </row>
    <row r="67" spans="1:9">
      <c r="A67">
        <v>137</v>
      </c>
      <c r="B67" s="23">
        <v>0.225694444444444</v>
      </c>
      <c r="C67">
        <v>10</v>
      </c>
      <c r="D67">
        <v>325</v>
      </c>
      <c r="E67">
        <v>61.3333333333333</v>
      </c>
      <c r="F67">
        <v>10.499999999999901</v>
      </c>
      <c r="G67">
        <v>53.6666666666666</v>
      </c>
      <c r="H67">
        <v>20</v>
      </c>
      <c r="I67">
        <f t="shared" ref="I67:I130" si="1">F67-H67</f>
        <v>-9.5000000000000995</v>
      </c>
    </row>
    <row r="68" spans="1:9">
      <c r="A68">
        <v>137</v>
      </c>
      <c r="B68" s="23">
        <v>0.22916666666666699</v>
      </c>
      <c r="C68">
        <v>10</v>
      </c>
      <c r="D68">
        <v>330</v>
      </c>
      <c r="E68">
        <v>61.3333333333333</v>
      </c>
      <c r="F68">
        <v>9.5217391304347796</v>
      </c>
      <c r="G68">
        <v>48.6666666666666</v>
      </c>
      <c r="H68">
        <v>20</v>
      </c>
      <c r="I68">
        <f t="shared" si="1"/>
        <v>-10.47826086956522</v>
      </c>
    </row>
    <row r="69" spans="1:9">
      <c r="A69">
        <v>137</v>
      </c>
      <c r="B69" s="23">
        <v>0.23263888888888901</v>
      </c>
      <c r="C69">
        <v>10</v>
      </c>
      <c r="D69">
        <v>335</v>
      </c>
      <c r="E69">
        <v>62.3333333333333</v>
      </c>
      <c r="F69">
        <v>11.101604278074801</v>
      </c>
      <c r="G69">
        <v>57.6666666666666</v>
      </c>
      <c r="H69">
        <v>20</v>
      </c>
      <c r="I69">
        <f t="shared" si="1"/>
        <v>-8.8983957219251995</v>
      </c>
    </row>
    <row r="70" spans="1:9">
      <c r="A70">
        <v>137</v>
      </c>
      <c r="B70" s="23">
        <v>0.23611111111111099</v>
      </c>
      <c r="C70">
        <v>10</v>
      </c>
      <c r="D70">
        <v>340</v>
      </c>
      <c r="E70">
        <v>63.6666666666666</v>
      </c>
      <c r="F70">
        <v>13.5706806282722</v>
      </c>
      <c r="G70">
        <v>72</v>
      </c>
      <c r="H70">
        <v>20</v>
      </c>
      <c r="I70">
        <f t="shared" si="1"/>
        <v>-6.4293193717278001</v>
      </c>
    </row>
    <row r="71" spans="1:9">
      <c r="A71">
        <v>137</v>
      </c>
      <c r="B71" s="23">
        <v>0.23958333333333301</v>
      </c>
      <c r="C71">
        <v>10</v>
      </c>
      <c r="D71">
        <v>345</v>
      </c>
      <c r="E71">
        <v>64</v>
      </c>
      <c r="F71">
        <v>12.25</v>
      </c>
      <c r="G71">
        <v>65.3333333333333</v>
      </c>
      <c r="H71">
        <v>20</v>
      </c>
      <c r="I71">
        <f t="shared" si="1"/>
        <v>-7.75</v>
      </c>
    </row>
    <row r="72" spans="1:9">
      <c r="A72">
        <v>137</v>
      </c>
      <c r="B72" s="23">
        <v>0.243055555555556</v>
      </c>
      <c r="C72">
        <v>10</v>
      </c>
      <c r="D72">
        <v>350</v>
      </c>
      <c r="E72">
        <v>64.3333333333333</v>
      </c>
      <c r="F72">
        <v>8.2072538860103599</v>
      </c>
      <c r="G72">
        <v>44</v>
      </c>
      <c r="H72">
        <v>20</v>
      </c>
      <c r="I72">
        <f t="shared" si="1"/>
        <v>-11.79274611398964</v>
      </c>
    </row>
    <row r="73" spans="1:9">
      <c r="A73">
        <v>137</v>
      </c>
      <c r="B73" s="23">
        <v>0.24652777777777801</v>
      </c>
      <c r="C73">
        <v>10</v>
      </c>
      <c r="D73">
        <v>355</v>
      </c>
      <c r="E73">
        <v>62.3333333333333</v>
      </c>
      <c r="F73">
        <v>16.812834224598902</v>
      </c>
      <c r="G73">
        <v>87.3333333333333</v>
      </c>
      <c r="H73">
        <v>20</v>
      </c>
      <c r="I73">
        <f t="shared" si="1"/>
        <v>-3.1871657754010982</v>
      </c>
    </row>
    <row r="74" spans="1:9">
      <c r="A74">
        <v>137</v>
      </c>
      <c r="B74" s="23">
        <v>0.25</v>
      </c>
      <c r="C74">
        <v>10</v>
      </c>
      <c r="D74">
        <v>360</v>
      </c>
      <c r="E74">
        <v>62</v>
      </c>
      <c r="F74">
        <v>12.516129032258</v>
      </c>
      <c r="G74">
        <v>64.6666666666666</v>
      </c>
      <c r="H74">
        <v>20</v>
      </c>
      <c r="I74">
        <f t="shared" si="1"/>
        <v>-7.4838709677419999</v>
      </c>
    </row>
    <row r="75" spans="1:9">
      <c r="A75">
        <v>137</v>
      </c>
      <c r="B75" s="23">
        <v>0.25347222222222199</v>
      </c>
      <c r="C75">
        <v>10</v>
      </c>
      <c r="D75">
        <v>365</v>
      </c>
      <c r="E75">
        <v>62</v>
      </c>
      <c r="F75">
        <v>12.967741935483801</v>
      </c>
      <c r="G75">
        <v>67</v>
      </c>
      <c r="H75">
        <v>20</v>
      </c>
      <c r="I75">
        <f t="shared" si="1"/>
        <v>-7.0322580645161992</v>
      </c>
    </row>
    <row r="76" spans="1:9">
      <c r="A76">
        <v>137</v>
      </c>
      <c r="B76" s="23">
        <v>0.25694444444444398</v>
      </c>
      <c r="C76">
        <v>10</v>
      </c>
      <c r="D76">
        <v>370</v>
      </c>
      <c r="E76">
        <v>61.6666666666666</v>
      </c>
      <c r="F76">
        <v>16.410810810810801</v>
      </c>
      <c r="G76">
        <v>84.3333333333333</v>
      </c>
      <c r="H76">
        <v>20</v>
      </c>
      <c r="I76">
        <f t="shared" si="1"/>
        <v>-3.5891891891891987</v>
      </c>
    </row>
    <row r="77" spans="1:9">
      <c r="A77">
        <v>137</v>
      </c>
      <c r="B77" s="23">
        <v>0.26041666666666702</v>
      </c>
      <c r="C77">
        <v>10</v>
      </c>
      <c r="D77">
        <v>375</v>
      </c>
      <c r="E77">
        <v>61.6666666666666</v>
      </c>
      <c r="F77">
        <v>16.540540540540501</v>
      </c>
      <c r="G77">
        <v>85</v>
      </c>
      <c r="H77">
        <v>20</v>
      </c>
      <c r="I77">
        <f t="shared" si="1"/>
        <v>-3.4594594594594987</v>
      </c>
    </row>
    <row r="78" spans="1:9">
      <c r="A78">
        <v>137</v>
      </c>
      <c r="B78" s="23">
        <v>0.26388888888888901</v>
      </c>
      <c r="C78">
        <v>10</v>
      </c>
      <c r="D78">
        <v>380</v>
      </c>
      <c r="E78">
        <v>62.6666666666666</v>
      </c>
      <c r="F78">
        <v>18</v>
      </c>
      <c r="G78">
        <v>94</v>
      </c>
      <c r="H78">
        <v>20</v>
      </c>
      <c r="I78">
        <f t="shared" si="1"/>
        <v>-2</v>
      </c>
    </row>
    <row r="79" spans="1:9">
      <c r="A79">
        <v>137</v>
      </c>
      <c r="B79" s="23">
        <v>0.26736111111111099</v>
      </c>
      <c r="C79">
        <v>10</v>
      </c>
      <c r="D79">
        <v>385</v>
      </c>
      <c r="E79">
        <v>60</v>
      </c>
      <c r="F79">
        <v>17</v>
      </c>
      <c r="G79">
        <v>85</v>
      </c>
      <c r="H79">
        <v>20</v>
      </c>
      <c r="I79">
        <f t="shared" si="1"/>
        <v>-3</v>
      </c>
    </row>
    <row r="80" spans="1:9">
      <c r="A80">
        <v>137</v>
      </c>
      <c r="B80" s="23">
        <v>0.27083333333333298</v>
      </c>
      <c r="C80">
        <v>10</v>
      </c>
      <c r="D80">
        <v>390</v>
      </c>
      <c r="E80">
        <v>61.3333333333333</v>
      </c>
      <c r="F80">
        <v>16.760869565217298</v>
      </c>
      <c r="G80">
        <v>85.6666666666666</v>
      </c>
      <c r="H80">
        <v>20</v>
      </c>
      <c r="I80">
        <f t="shared" si="1"/>
        <v>-3.2391304347827017</v>
      </c>
    </row>
    <row r="81" spans="1:9">
      <c r="A81">
        <v>137</v>
      </c>
      <c r="B81" s="23">
        <v>0.27430555555555602</v>
      </c>
      <c r="C81">
        <v>10</v>
      </c>
      <c r="D81">
        <v>395</v>
      </c>
      <c r="E81">
        <v>63.3333333333333</v>
      </c>
      <c r="F81">
        <v>17.9368421052631</v>
      </c>
      <c r="G81">
        <v>94.6666666666666</v>
      </c>
      <c r="H81">
        <v>20</v>
      </c>
      <c r="I81">
        <f t="shared" si="1"/>
        <v>-2.0631578947369</v>
      </c>
    </row>
    <row r="82" spans="1:9">
      <c r="A82">
        <v>137</v>
      </c>
      <c r="B82" s="23">
        <v>0.27777777777777801</v>
      </c>
      <c r="C82">
        <v>10</v>
      </c>
      <c r="D82">
        <v>400</v>
      </c>
      <c r="E82">
        <v>63.6666666666666</v>
      </c>
      <c r="F82">
        <v>20.481675392670098</v>
      </c>
      <c r="G82">
        <v>108.666666666666</v>
      </c>
      <c r="H82">
        <v>20</v>
      </c>
      <c r="I82">
        <f t="shared" si="1"/>
        <v>0.48167539267009829</v>
      </c>
    </row>
    <row r="83" spans="1:9">
      <c r="A83">
        <v>137</v>
      </c>
      <c r="B83" s="23">
        <v>0.28125</v>
      </c>
      <c r="C83">
        <v>10</v>
      </c>
      <c r="D83">
        <v>405</v>
      </c>
      <c r="E83">
        <v>62.6666666666666</v>
      </c>
      <c r="F83">
        <v>18.063829787233999</v>
      </c>
      <c r="G83">
        <v>94.3333333333333</v>
      </c>
      <c r="H83">
        <v>20</v>
      </c>
      <c r="I83">
        <f t="shared" si="1"/>
        <v>-1.936170212766001</v>
      </c>
    </row>
    <row r="84" spans="1:9">
      <c r="A84">
        <v>137</v>
      </c>
      <c r="B84" s="23">
        <v>0.28472222222222199</v>
      </c>
      <c r="C84">
        <v>10</v>
      </c>
      <c r="D84">
        <v>410</v>
      </c>
      <c r="E84">
        <v>62.3333333333333</v>
      </c>
      <c r="F84">
        <v>18.352941176470502</v>
      </c>
      <c r="G84">
        <v>95.3333333333333</v>
      </c>
      <c r="H84">
        <v>20</v>
      </c>
      <c r="I84">
        <f t="shared" si="1"/>
        <v>-1.6470588235294983</v>
      </c>
    </row>
    <row r="85" spans="1:9">
      <c r="A85">
        <v>137</v>
      </c>
      <c r="B85" s="23">
        <v>0.28819444444444398</v>
      </c>
      <c r="C85">
        <v>10</v>
      </c>
      <c r="D85">
        <v>415</v>
      </c>
      <c r="E85">
        <v>60.3333333333333</v>
      </c>
      <c r="F85">
        <v>19.558011049723699</v>
      </c>
      <c r="G85">
        <v>98.3333333333333</v>
      </c>
      <c r="H85">
        <v>20</v>
      </c>
      <c r="I85">
        <f t="shared" si="1"/>
        <v>-0.44198895027630059</v>
      </c>
    </row>
    <row r="86" spans="1:9">
      <c r="A86">
        <v>137</v>
      </c>
      <c r="B86" s="23">
        <v>0.29166666666666702</v>
      </c>
      <c r="C86">
        <v>10</v>
      </c>
      <c r="D86">
        <v>420</v>
      </c>
      <c r="E86">
        <v>62.6666666666666</v>
      </c>
      <c r="F86">
        <v>16.085106382978701</v>
      </c>
      <c r="G86">
        <v>84</v>
      </c>
      <c r="H86">
        <v>20</v>
      </c>
      <c r="I86">
        <f t="shared" si="1"/>
        <v>-3.9148936170212991</v>
      </c>
    </row>
    <row r="87" spans="1:9">
      <c r="A87">
        <v>137</v>
      </c>
      <c r="B87" s="23">
        <v>0.29513888888888901</v>
      </c>
      <c r="C87">
        <v>10</v>
      </c>
      <c r="D87">
        <v>425</v>
      </c>
      <c r="E87">
        <v>60.3333333333333</v>
      </c>
      <c r="F87">
        <v>16.441988950276201</v>
      </c>
      <c r="G87">
        <v>82.6666666666666</v>
      </c>
      <c r="H87">
        <v>20</v>
      </c>
      <c r="I87">
        <f t="shared" si="1"/>
        <v>-3.5580110497237989</v>
      </c>
    </row>
    <row r="88" spans="1:9">
      <c r="A88">
        <v>137</v>
      </c>
      <c r="B88" s="23">
        <v>0.29861111111111099</v>
      </c>
      <c r="C88">
        <v>10</v>
      </c>
      <c r="D88">
        <v>430</v>
      </c>
      <c r="E88">
        <v>62.3333333333333</v>
      </c>
      <c r="F88">
        <v>17.390374331550799</v>
      </c>
      <c r="G88">
        <v>90.3333333333333</v>
      </c>
      <c r="H88">
        <v>20</v>
      </c>
      <c r="I88">
        <f t="shared" si="1"/>
        <v>-2.6096256684492012</v>
      </c>
    </row>
    <row r="89" spans="1:9">
      <c r="A89">
        <v>137</v>
      </c>
      <c r="B89" s="23">
        <v>0.30208333333333298</v>
      </c>
      <c r="C89">
        <v>10</v>
      </c>
      <c r="D89">
        <v>435</v>
      </c>
      <c r="E89">
        <v>60</v>
      </c>
      <c r="F89">
        <v>17.600000000000001</v>
      </c>
      <c r="G89">
        <v>88</v>
      </c>
      <c r="H89">
        <v>20</v>
      </c>
      <c r="I89">
        <f t="shared" si="1"/>
        <v>-2.3999999999999986</v>
      </c>
    </row>
    <row r="90" spans="1:9">
      <c r="A90">
        <v>137</v>
      </c>
      <c r="B90" s="23">
        <v>0.30555555555555602</v>
      </c>
      <c r="C90">
        <v>10</v>
      </c>
      <c r="D90">
        <v>440</v>
      </c>
      <c r="E90">
        <v>62.6666666666666</v>
      </c>
      <c r="F90">
        <v>18.9574468085106</v>
      </c>
      <c r="G90">
        <v>99</v>
      </c>
      <c r="H90">
        <v>20</v>
      </c>
      <c r="I90">
        <f t="shared" si="1"/>
        <v>-1.0425531914894002</v>
      </c>
    </row>
    <row r="91" spans="1:9">
      <c r="A91">
        <v>137</v>
      </c>
      <c r="B91" s="23">
        <v>0.30902777777777801</v>
      </c>
      <c r="C91">
        <v>10</v>
      </c>
      <c r="D91">
        <v>445</v>
      </c>
      <c r="E91">
        <v>61.6666666666666</v>
      </c>
      <c r="F91">
        <v>15.9567567567567</v>
      </c>
      <c r="G91">
        <v>82</v>
      </c>
      <c r="H91">
        <v>20</v>
      </c>
      <c r="I91">
        <f t="shared" si="1"/>
        <v>-4.0432432432432996</v>
      </c>
    </row>
    <row r="92" spans="1:9">
      <c r="A92">
        <v>137</v>
      </c>
      <c r="B92" s="23">
        <v>0.3125</v>
      </c>
      <c r="C92">
        <v>10</v>
      </c>
      <c r="D92">
        <v>450</v>
      </c>
      <c r="E92">
        <v>61</v>
      </c>
      <c r="F92">
        <v>17.770491803278599</v>
      </c>
      <c r="G92">
        <v>90.3333333333333</v>
      </c>
      <c r="H92">
        <v>20</v>
      </c>
      <c r="I92">
        <f t="shared" si="1"/>
        <v>-2.229508196721401</v>
      </c>
    </row>
    <row r="93" spans="1:9">
      <c r="A93">
        <v>137</v>
      </c>
      <c r="B93" s="23">
        <v>0.31597222222222199</v>
      </c>
      <c r="C93">
        <v>10</v>
      </c>
      <c r="D93">
        <v>455</v>
      </c>
      <c r="E93">
        <v>62</v>
      </c>
      <c r="F93">
        <v>16.967741935483801</v>
      </c>
      <c r="G93">
        <v>87.6666666666666</v>
      </c>
      <c r="H93">
        <v>20</v>
      </c>
      <c r="I93">
        <f t="shared" si="1"/>
        <v>-3.0322580645161992</v>
      </c>
    </row>
    <row r="94" spans="1:9">
      <c r="A94">
        <v>137</v>
      </c>
      <c r="B94" s="23">
        <v>0.31944444444444398</v>
      </c>
      <c r="C94">
        <v>10</v>
      </c>
      <c r="D94">
        <v>460</v>
      </c>
      <c r="E94">
        <v>65</v>
      </c>
      <c r="F94">
        <v>17.476923076923001</v>
      </c>
      <c r="G94">
        <v>94.6666666666666</v>
      </c>
      <c r="H94">
        <v>20</v>
      </c>
      <c r="I94">
        <f t="shared" si="1"/>
        <v>-2.5230769230769994</v>
      </c>
    </row>
    <row r="95" spans="1:9">
      <c r="A95">
        <v>137</v>
      </c>
      <c r="B95" s="23">
        <v>0.32291666666666702</v>
      </c>
      <c r="C95">
        <v>10</v>
      </c>
      <c r="D95">
        <v>465</v>
      </c>
      <c r="E95">
        <v>63.3333333333333</v>
      </c>
      <c r="F95">
        <v>16.6736842105263</v>
      </c>
      <c r="G95">
        <v>88</v>
      </c>
      <c r="H95">
        <v>20</v>
      </c>
      <c r="I95">
        <f t="shared" si="1"/>
        <v>-3.3263157894736999</v>
      </c>
    </row>
    <row r="96" spans="1:9">
      <c r="A96">
        <v>137</v>
      </c>
      <c r="B96" s="23">
        <v>0.32638888888888901</v>
      </c>
      <c r="C96">
        <v>10</v>
      </c>
      <c r="D96">
        <v>470</v>
      </c>
      <c r="E96">
        <v>63.3333333333333</v>
      </c>
      <c r="F96">
        <v>18.757894736842101</v>
      </c>
      <c r="G96">
        <v>99</v>
      </c>
      <c r="H96">
        <v>20</v>
      </c>
      <c r="I96">
        <f t="shared" si="1"/>
        <v>-1.2421052631578995</v>
      </c>
    </row>
    <row r="97" spans="1:9">
      <c r="A97">
        <v>137</v>
      </c>
      <c r="B97" s="23">
        <v>0.32986111111111099</v>
      </c>
      <c r="C97">
        <v>10</v>
      </c>
      <c r="D97">
        <v>475</v>
      </c>
      <c r="E97">
        <v>65.3333333333333</v>
      </c>
      <c r="F97">
        <v>13.8979591836734</v>
      </c>
      <c r="G97">
        <v>75.6666666666666</v>
      </c>
      <c r="H97">
        <v>20</v>
      </c>
      <c r="I97">
        <f t="shared" si="1"/>
        <v>-6.1020408163265998</v>
      </c>
    </row>
    <row r="98" spans="1:9">
      <c r="A98">
        <v>137</v>
      </c>
      <c r="B98" s="23">
        <v>0.33333333333333298</v>
      </c>
      <c r="C98">
        <v>10</v>
      </c>
      <c r="D98">
        <v>480</v>
      </c>
      <c r="E98">
        <v>63.3333333333333</v>
      </c>
      <c r="F98">
        <v>16.484210526315699</v>
      </c>
      <c r="G98">
        <v>87</v>
      </c>
      <c r="H98">
        <v>20</v>
      </c>
      <c r="I98">
        <f t="shared" si="1"/>
        <v>-3.5157894736843005</v>
      </c>
    </row>
    <row r="99" spans="1:9">
      <c r="A99">
        <v>137</v>
      </c>
      <c r="B99" s="23">
        <v>0.33680555555555602</v>
      </c>
      <c r="C99">
        <v>10</v>
      </c>
      <c r="D99">
        <v>485</v>
      </c>
      <c r="E99">
        <v>62</v>
      </c>
      <c r="F99">
        <v>16.193548387096701</v>
      </c>
      <c r="G99">
        <v>83.6666666666666</v>
      </c>
      <c r="H99">
        <v>20</v>
      </c>
      <c r="I99">
        <f t="shared" si="1"/>
        <v>-3.8064516129032988</v>
      </c>
    </row>
    <row r="100" spans="1:9">
      <c r="A100">
        <v>137</v>
      </c>
      <c r="B100" s="23">
        <v>0.34027777777777801</v>
      </c>
      <c r="C100">
        <v>10</v>
      </c>
      <c r="D100">
        <v>490</v>
      </c>
      <c r="E100">
        <v>63</v>
      </c>
      <c r="F100">
        <v>14.2222222222222</v>
      </c>
      <c r="G100">
        <v>74.6666666666666</v>
      </c>
      <c r="H100">
        <v>20</v>
      </c>
      <c r="I100">
        <f t="shared" si="1"/>
        <v>-5.7777777777777999</v>
      </c>
    </row>
    <row r="101" spans="1:9">
      <c r="A101">
        <v>137</v>
      </c>
      <c r="B101" s="23">
        <v>0.34375</v>
      </c>
      <c r="C101">
        <v>10</v>
      </c>
      <c r="D101">
        <v>495</v>
      </c>
      <c r="E101">
        <v>64</v>
      </c>
      <c r="F101">
        <v>15.25</v>
      </c>
      <c r="G101">
        <v>81.3333333333333</v>
      </c>
      <c r="H101">
        <v>20</v>
      </c>
      <c r="I101">
        <f t="shared" si="1"/>
        <v>-4.75</v>
      </c>
    </row>
    <row r="102" spans="1:9">
      <c r="A102">
        <v>137</v>
      </c>
      <c r="B102" s="23">
        <v>0.34722222222222199</v>
      </c>
      <c r="C102">
        <v>10</v>
      </c>
      <c r="D102">
        <v>500</v>
      </c>
      <c r="E102">
        <v>60.6666666666666</v>
      </c>
      <c r="F102">
        <v>16.747252747252698</v>
      </c>
      <c r="G102">
        <v>84.6666666666666</v>
      </c>
      <c r="H102">
        <v>20</v>
      </c>
      <c r="I102">
        <f t="shared" si="1"/>
        <v>-3.2527472527473016</v>
      </c>
    </row>
    <row r="103" spans="1:9">
      <c r="A103">
        <v>137</v>
      </c>
      <c r="B103" s="23">
        <v>0.35069444444444398</v>
      </c>
      <c r="C103">
        <v>10</v>
      </c>
      <c r="D103">
        <v>505</v>
      </c>
      <c r="E103">
        <v>61</v>
      </c>
      <c r="F103">
        <v>16.8524590163934</v>
      </c>
      <c r="G103">
        <v>85.6666666666666</v>
      </c>
      <c r="H103">
        <v>20</v>
      </c>
      <c r="I103">
        <f t="shared" si="1"/>
        <v>-3.1475409836066</v>
      </c>
    </row>
    <row r="104" spans="1:9">
      <c r="A104">
        <v>137</v>
      </c>
      <c r="B104" s="23">
        <v>0.35416666666666702</v>
      </c>
      <c r="C104">
        <v>10</v>
      </c>
      <c r="D104">
        <v>510</v>
      </c>
      <c r="E104">
        <v>61</v>
      </c>
      <c r="F104">
        <v>13.770491803278601</v>
      </c>
      <c r="G104">
        <v>70</v>
      </c>
      <c r="H104">
        <v>20</v>
      </c>
      <c r="I104">
        <f t="shared" si="1"/>
        <v>-6.2295081967213992</v>
      </c>
    </row>
    <row r="105" spans="1:9">
      <c r="A105">
        <v>137</v>
      </c>
      <c r="B105" s="23">
        <v>0.35763888888888901</v>
      </c>
      <c r="C105">
        <v>10</v>
      </c>
      <c r="D105">
        <v>515</v>
      </c>
      <c r="E105">
        <v>62.6666666666666</v>
      </c>
      <c r="F105">
        <v>15.446808510638199</v>
      </c>
      <c r="G105">
        <v>80.6666666666666</v>
      </c>
      <c r="H105">
        <v>20</v>
      </c>
      <c r="I105">
        <f t="shared" si="1"/>
        <v>-4.5531914893618008</v>
      </c>
    </row>
    <row r="106" spans="1:9">
      <c r="A106">
        <v>137</v>
      </c>
      <c r="B106" s="23">
        <v>0.36111111111111099</v>
      </c>
      <c r="C106">
        <v>10</v>
      </c>
      <c r="D106">
        <v>520</v>
      </c>
      <c r="E106">
        <v>63</v>
      </c>
      <c r="F106">
        <v>16.4444444444444</v>
      </c>
      <c r="G106">
        <v>86.3333333333333</v>
      </c>
      <c r="H106">
        <v>20</v>
      </c>
      <c r="I106">
        <f t="shared" si="1"/>
        <v>-3.5555555555555998</v>
      </c>
    </row>
    <row r="107" spans="1:9">
      <c r="A107">
        <v>137</v>
      </c>
      <c r="B107" s="23">
        <v>0.36458333333333298</v>
      </c>
      <c r="C107">
        <v>10</v>
      </c>
      <c r="D107">
        <v>525</v>
      </c>
      <c r="E107">
        <v>63</v>
      </c>
      <c r="F107">
        <v>17.015873015873002</v>
      </c>
      <c r="G107">
        <v>89.3333333333333</v>
      </c>
      <c r="H107">
        <v>20</v>
      </c>
      <c r="I107">
        <f t="shared" si="1"/>
        <v>-2.9841269841269984</v>
      </c>
    </row>
    <row r="108" spans="1:9">
      <c r="A108">
        <v>137</v>
      </c>
      <c r="B108" s="23">
        <v>0.36805555555555602</v>
      </c>
      <c r="C108">
        <v>10</v>
      </c>
      <c r="D108">
        <v>530</v>
      </c>
      <c r="E108">
        <v>62</v>
      </c>
      <c r="F108">
        <v>15.3548387096774</v>
      </c>
      <c r="G108">
        <v>79.3333333333333</v>
      </c>
      <c r="H108">
        <v>20</v>
      </c>
      <c r="I108">
        <f t="shared" si="1"/>
        <v>-4.6451612903225996</v>
      </c>
    </row>
    <row r="109" spans="1:9">
      <c r="A109">
        <v>137</v>
      </c>
      <c r="B109" s="23">
        <v>0.37152777777777801</v>
      </c>
      <c r="C109">
        <v>10</v>
      </c>
      <c r="D109">
        <v>535</v>
      </c>
      <c r="E109">
        <v>64</v>
      </c>
      <c r="F109">
        <v>15.125</v>
      </c>
      <c r="G109">
        <v>80.6666666666666</v>
      </c>
      <c r="H109">
        <v>20</v>
      </c>
      <c r="I109">
        <f t="shared" si="1"/>
        <v>-4.875</v>
      </c>
    </row>
    <row r="110" spans="1:9">
      <c r="A110">
        <v>137</v>
      </c>
      <c r="B110" s="23">
        <v>0.375</v>
      </c>
      <c r="C110">
        <v>10</v>
      </c>
      <c r="D110">
        <v>540</v>
      </c>
      <c r="E110">
        <v>63</v>
      </c>
      <c r="F110">
        <v>14.3492063492063</v>
      </c>
      <c r="G110">
        <v>75.3333333333333</v>
      </c>
      <c r="H110">
        <v>20</v>
      </c>
      <c r="I110">
        <f t="shared" si="1"/>
        <v>-5.6507936507937</v>
      </c>
    </row>
    <row r="111" spans="1:9">
      <c r="A111">
        <v>137</v>
      </c>
      <c r="B111" s="23">
        <v>0.37847222222222199</v>
      </c>
      <c r="C111">
        <v>10</v>
      </c>
      <c r="D111">
        <v>545</v>
      </c>
      <c r="E111">
        <v>63.3333333333333</v>
      </c>
      <c r="F111">
        <v>15.0315789473684</v>
      </c>
      <c r="G111">
        <v>79.3333333333333</v>
      </c>
      <c r="H111">
        <v>20</v>
      </c>
      <c r="I111">
        <f t="shared" si="1"/>
        <v>-4.9684210526315997</v>
      </c>
    </row>
    <row r="112" spans="1:9">
      <c r="A112">
        <v>137</v>
      </c>
      <c r="B112" s="23">
        <v>0.38194444444444398</v>
      </c>
      <c r="C112">
        <v>10</v>
      </c>
      <c r="D112">
        <v>550</v>
      </c>
      <c r="E112">
        <v>62.3333333333333</v>
      </c>
      <c r="F112">
        <v>14.631016042780701</v>
      </c>
      <c r="G112">
        <v>76</v>
      </c>
      <c r="H112">
        <v>20</v>
      </c>
      <c r="I112">
        <f t="shared" si="1"/>
        <v>-5.3689839572192994</v>
      </c>
    </row>
    <row r="113" spans="1:9">
      <c r="A113">
        <v>137</v>
      </c>
      <c r="B113" s="23">
        <v>0.38541666666666702</v>
      </c>
      <c r="C113">
        <v>10</v>
      </c>
      <c r="D113">
        <v>555</v>
      </c>
      <c r="E113">
        <v>62.6666666666666</v>
      </c>
      <c r="F113">
        <v>16.851063829787201</v>
      </c>
      <c r="G113">
        <v>88</v>
      </c>
      <c r="H113">
        <v>20</v>
      </c>
      <c r="I113">
        <f t="shared" si="1"/>
        <v>-3.1489361702127994</v>
      </c>
    </row>
    <row r="114" spans="1:9">
      <c r="A114">
        <v>137</v>
      </c>
      <c r="B114" s="23">
        <v>0.38888888888888901</v>
      </c>
      <c r="C114">
        <v>10</v>
      </c>
      <c r="D114">
        <v>560</v>
      </c>
      <c r="E114">
        <v>63.6666666666666</v>
      </c>
      <c r="F114">
        <v>15.958115183246001</v>
      </c>
      <c r="G114">
        <v>84.6666666666666</v>
      </c>
      <c r="H114">
        <v>20</v>
      </c>
      <c r="I114">
        <f t="shared" si="1"/>
        <v>-4.0418848167539991</v>
      </c>
    </row>
    <row r="115" spans="1:9">
      <c r="A115">
        <v>137</v>
      </c>
      <c r="B115" s="23">
        <v>0.39236111111111099</v>
      </c>
      <c r="C115">
        <v>10</v>
      </c>
      <c r="D115">
        <v>565</v>
      </c>
      <c r="E115">
        <v>63.6666666666666</v>
      </c>
      <c r="F115">
        <v>15.141361256544499</v>
      </c>
      <c r="G115">
        <v>80.3333333333333</v>
      </c>
      <c r="H115">
        <v>20</v>
      </c>
      <c r="I115">
        <f t="shared" si="1"/>
        <v>-4.8586387434555007</v>
      </c>
    </row>
    <row r="116" spans="1:9">
      <c r="A116">
        <v>137</v>
      </c>
      <c r="B116" s="23">
        <v>0.39583333333333298</v>
      </c>
      <c r="C116">
        <v>10</v>
      </c>
      <c r="D116">
        <v>570</v>
      </c>
      <c r="E116">
        <v>61.3333333333333</v>
      </c>
      <c r="F116">
        <v>16.3043478260869</v>
      </c>
      <c r="G116">
        <v>83.3333333333333</v>
      </c>
      <c r="H116">
        <v>20</v>
      </c>
      <c r="I116">
        <f t="shared" si="1"/>
        <v>-3.6956521739130999</v>
      </c>
    </row>
    <row r="117" spans="1:9">
      <c r="A117">
        <v>137</v>
      </c>
      <c r="B117" s="23">
        <v>0.39930555555555602</v>
      </c>
      <c r="C117">
        <v>10</v>
      </c>
      <c r="D117">
        <v>575</v>
      </c>
      <c r="E117">
        <v>63.6666666666666</v>
      </c>
      <c r="F117">
        <v>15.455497382198899</v>
      </c>
      <c r="G117">
        <v>82</v>
      </c>
      <c r="H117">
        <v>20</v>
      </c>
      <c r="I117">
        <f t="shared" si="1"/>
        <v>-4.5445026178011005</v>
      </c>
    </row>
    <row r="118" spans="1:9">
      <c r="A118">
        <v>137</v>
      </c>
      <c r="B118" s="23">
        <v>0.40277777777777801</v>
      </c>
      <c r="C118">
        <v>10</v>
      </c>
      <c r="D118">
        <v>580</v>
      </c>
      <c r="E118">
        <v>62.3333333333333</v>
      </c>
      <c r="F118">
        <v>17.133689839572099</v>
      </c>
      <c r="G118">
        <v>89</v>
      </c>
      <c r="H118">
        <v>20</v>
      </c>
      <c r="I118">
        <f t="shared" si="1"/>
        <v>-2.8663101604279007</v>
      </c>
    </row>
    <row r="119" spans="1:9">
      <c r="A119">
        <v>137</v>
      </c>
      <c r="B119" s="23">
        <v>0.40625</v>
      </c>
      <c r="C119">
        <v>10</v>
      </c>
      <c r="D119">
        <v>585</v>
      </c>
      <c r="E119">
        <v>63.3333333333333</v>
      </c>
      <c r="F119">
        <v>15.473684210526301</v>
      </c>
      <c r="G119">
        <v>81.6666666666666</v>
      </c>
      <c r="H119">
        <v>20</v>
      </c>
      <c r="I119">
        <f t="shared" si="1"/>
        <v>-4.5263157894736992</v>
      </c>
    </row>
    <row r="120" spans="1:9">
      <c r="A120">
        <v>137</v>
      </c>
      <c r="B120" s="23">
        <v>0.40972222222222199</v>
      </c>
      <c r="C120">
        <v>10</v>
      </c>
      <c r="D120">
        <v>590</v>
      </c>
      <c r="E120">
        <v>62.6666666666666</v>
      </c>
      <c r="F120">
        <v>16.468085106382901</v>
      </c>
      <c r="G120">
        <v>86</v>
      </c>
      <c r="H120">
        <v>20</v>
      </c>
      <c r="I120">
        <f t="shared" si="1"/>
        <v>-3.531914893617099</v>
      </c>
    </row>
    <row r="121" spans="1:9">
      <c r="A121">
        <v>137</v>
      </c>
      <c r="B121" s="23">
        <v>0.41319444444444398</v>
      </c>
      <c r="C121">
        <v>10</v>
      </c>
      <c r="D121">
        <v>595</v>
      </c>
      <c r="E121">
        <v>61.6666666666666</v>
      </c>
      <c r="F121">
        <v>14.5297297297297</v>
      </c>
      <c r="G121">
        <v>74.6666666666666</v>
      </c>
      <c r="H121">
        <v>20</v>
      </c>
      <c r="I121">
        <f t="shared" si="1"/>
        <v>-5.4702702702702997</v>
      </c>
    </row>
    <row r="122" spans="1:9">
      <c r="A122">
        <v>137</v>
      </c>
      <c r="B122" s="23">
        <v>0.41666666666666702</v>
      </c>
      <c r="C122">
        <v>10</v>
      </c>
      <c r="D122">
        <v>600</v>
      </c>
      <c r="E122">
        <v>62</v>
      </c>
      <c r="F122">
        <v>13.3548387096774</v>
      </c>
      <c r="G122">
        <v>69</v>
      </c>
      <c r="H122">
        <v>20</v>
      </c>
      <c r="I122">
        <f t="shared" si="1"/>
        <v>-6.6451612903225996</v>
      </c>
    </row>
    <row r="123" spans="1:9">
      <c r="A123">
        <v>137</v>
      </c>
      <c r="B123" s="23">
        <v>0.42013888888888901</v>
      </c>
      <c r="C123">
        <v>10</v>
      </c>
      <c r="D123">
        <v>605</v>
      </c>
      <c r="E123">
        <v>62.6666666666666</v>
      </c>
      <c r="F123">
        <v>14.489361702127599</v>
      </c>
      <c r="G123">
        <v>75.6666666666666</v>
      </c>
      <c r="H123">
        <v>20</v>
      </c>
      <c r="I123">
        <f t="shared" si="1"/>
        <v>-5.5106382978724007</v>
      </c>
    </row>
    <row r="124" spans="1:9">
      <c r="A124">
        <v>137</v>
      </c>
      <c r="B124" s="23">
        <v>0.42361111111111099</v>
      </c>
      <c r="C124">
        <v>10</v>
      </c>
      <c r="D124">
        <v>610</v>
      </c>
      <c r="E124">
        <v>62.3333333333333</v>
      </c>
      <c r="F124">
        <v>15.657754010695101</v>
      </c>
      <c r="G124">
        <v>81.3333333333333</v>
      </c>
      <c r="H124">
        <v>20</v>
      </c>
      <c r="I124">
        <f t="shared" si="1"/>
        <v>-4.3422459893048995</v>
      </c>
    </row>
    <row r="125" spans="1:9">
      <c r="A125">
        <v>137</v>
      </c>
      <c r="B125" s="23">
        <v>0.42708333333333298</v>
      </c>
      <c r="C125">
        <v>10</v>
      </c>
      <c r="D125">
        <v>615</v>
      </c>
      <c r="E125">
        <v>63.3333333333333</v>
      </c>
      <c r="F125">
        <v>17.115789473684199</v>
      </c>
      <c r="G125">
        <v>90.3333333333333</v>
      </c>
      <c r="H125">
        <v>20</v>
      </c>
      <c r="I125">
        <f t="shared" si="1"/>
        <v>-2.8842105263158011</v>
      </c>
    </row>
    <row r="126" spans="1:9">
      <c r="A126">
        <v>137</v>
      </c>
      <c r="B126" s="23">
        <v>0.43055555555555602</v>
      </c>
      <c r="C126">
        <v>10</v>
      </c>
      <c r="D126">
        <v>620</v>
      </c>
      <c r="E126">
        <v>63.6666666666666</v>
      </c>
      <c r="F126">
        <v>16.0209424083769</v>
      </c>
      <c r="G126">
        <v>85</v>
      </c>
      <c r="H126">
        <v>20</v>
      </c>
      <c r="I126">
        <f t="shared" si="1"/>
        <v>-3.9790575916230999</v>
      </c>
    </row>
    <row r="127" spans="1:9">
      <c r="A127">
        <v>137</v>
      </c>
      <c r="B127" s="23">
        <v>0.43402777777777801</v>
      </c>
      <c r="C127">
        <v>10</v>
      </c>
      <c r="D127">
        <v>625</v>
      </c>
      <c r="E127">
        <v>64.3333333333333</v>
      </c>
      <c r="F127">
        <v>15.1088082901554</v>
      </c>
      <c r="G127">
        <v>81</v>
      </c>
      <c r="H127">
        <v>20</v>
      </c>
      <c r="I127">
        <f t="shared" si="1"/>
        <v>-4.8911917098446001</v>
      </c>
    </row>
    <row r="128" spans="1:9">
      <c r="A128">
        <v>137</v>
      </c>
      <c r="B128" s="23">
        <v>0.4375</v>
      </c>
      <c r="C128">
        <v>10</v>
      </c>
      <c r="D128">
        <v>630</v>
      </c>
      <c r="E128">
        <v>62.6666666666666</v>
      </c>
      <c r="F128">
        <v>14.106382978723399</v>
      </c>
      <c r="G128">
        <v>73.6666666666666</v>
      </c>
      <c r="H128">
        <v>20</v>
      </c>
      <c r="I128">
        <f t="shared" si="1"/>
        <v>-5.8936170212766008</v>
      </c>
    </row>
    <row r="129" spans="1:9">
      <c r="A129">
        <v>137</v>
      </c>
      <c r="B129" s="23">
        <v>0.44097222222222199</v>
      </c>
      <c r="C129">
        <v>10</v>
      </c>
      <c r="D129">
        <v>635</v>
      </c>
      <c r="E129">
        <v>61.6666666666666</v>
      </c>
      <c r="F129">
        <v>16.281081081080998</v>
      </c>
      <c r="G129">
        <v>83.6666666666666</v>
      </c>
      <c r="H129">
        <v>20</v>
      </c>
      <c r="I129">
        <f t="shared" si="1"/>
        <v>-3.7189189189190017</v>
      </c>
    </row>
    <row r="130" spans="1:9">
      <c r="A130">
        <v>137</v>
      </c>
      <c r="B130" s="23">
        <v>0.44444444444444398</v>
      </c>
      <c r="C130">
        <v>10</v>
      </c>
      <c r="D130">
        <v>640</v>
      </c>
      <c r="E130">
        <v>62</v>
      </c>
      <c r="F130">
        <v>15.7419354838709</v>
      </c>
      <c r="G130">
        <v>81.3333333333333</v>
      </c>
      <c r="H130">
        <v>20</v>
      </c>
      <c r="I130">
        <f t="shared" si="1"/>
        <v>-4.2580645161290995</v>
      </c>
    </row>
    <row r="131" spans="1:9">
      <c r="A131">
        <v>137</v>
      </c>
      <c r="B131" s="23">
        <v>0.44791666666666702</v>
      </c>
      <c r="C131">
        <v>10</v>
      </c>
      <c r="D131">
        <v>645</v>
      </c>
      <c r="E131">
        <v>63</v>
      </c>
      <c r="F131">
        <v>15.4920634920634</v>
      </c>
      <c r="G131">
        <v>81.3333333333333</v>
      </c>
      <c r="H131">
        <v>20</v>
      </c>
      <c r="I131">
        <f t="shared" ref="I131:I194" si="2">F131-H131</f>
        <v>-4.5079365079366003</v>
      </c>
    </row>
    <row r="132" spans="1:9">
      <c r="A132">
        <v>137</v>
      </c>
      <c r="B132" s="23">
        <v>0.45138888888888901</v>
      </c>
      <c r="C132">
        <v>10</v>
      </c>
      <c r="D132">
        <v>650</v>
      </c>
      <c r="E132">
        <v>60.6666666666666</v>
      </c>
      <c r="F132">
        <v>17.076923076922998</v>
      </c>
      <c r="G132">
        <v>86.3333333333333</v>
      </c>
      <c r="H132">
        <v>20</v>
      </c>
      <c r="I132">
        <f t="shared" si="2"/>
        <v>-2.9230769230770015</v>
      </c>
    </row>
    <row r="133" spans="1:9">
      <c r="A133">
        <v>137</v>
      </c>
      <c r="B133" s="23">
        <v>0.45486111111111099</v>
      </c>
      <c r="C133">
        <v>10</v>
      </c>
      <c r="D133">
        <v>655</v>
      </c>
      <c r="E133">
        <v>62</v>
      </c>
      <c r="F133">
        <v>16.064516129032199</v>
      </c>
      <c r="G133">
        <v>83</v>
      </c>
      <c r="H133">
        <v>20</v>
      </c>
      <c r="I133">
        <f t="shared" si="2"/>
        <v>-3.9354838709678006</v>
      </c>
    </row>
    <row r="134" spans="1:9">
      <c r="A134">
        <v>137</v>
      </c>
      <c r="B134" s="23">
        <v>0.45833333333333298</v>
      </c>
      <c r="C134">
        <v>10</v>
      </c>
      <c r="D134">
        <v>660</v>
      </c>
      <c r="E134">
        <v>60.6666666666666</v>
      </c>
      <c r="F134">
        <v>15.8901098901098</v>
      </c>
      <c r="G134">
        <v>80.3333333333333</v>
      </c>
      <c r="H134">
        <v>20</v>
      </c>
      <c r="I134">
        <f t="shared" si="2"/>
        <v>-4.1098901098902001</v>
      </c>
    </row>
    <row r="135" spans="1:9">
      <c r="A135">
        <v>137</v>
      </c>
      <c r="B135" s="23">
        <v>0.46180555555555602</v>
      </c>
      <c r="C135">
        <v>10</v>
      </c>
      <c r="D135">
        <v>665</v>
      </c>
      <c r="E135">
        <v>59.6666666666666</v>
      </c>
      <c r="F135">
        <v>15.553072625698301</v>
      </c>
      <c r="G135">
        <v>77.3333333333333</v>
      </c>
      <c r="H135">
        <v>20</v>
      </c>
      <c r="I135">
        <f t="shared" si="2"/>
        <v>-4.4469273743016995</v>
      </c>
    </row>
    <row r="136" spans="1:9">
      <c r="A136">
        <v>137</v>
      </c>
      <c r="B136" s="23">
        <v>0.46527777777777801</v>
      </c>
      <c r="C136">
        <v>10</v>
      </c>
      <c r="D136">
        <v>670</v>
      </c>
      <c r="E136">
        <v>60.6666666666666</v>
      </c>
      <c r="F136">
        <v>17.208791208791201</v>
      </c>
      <c r="G136">
        <v>87</v>
      </c>
      <c r="H136">
        <v>20</v>
      </c>
      <c r="I136">
        <f t="shared" si="2"/>
        <v>-2.7912087912087991</v>
      </c>
    </row>
    <row r="137" spans="1:9">
      <c r="A137">
        <v>137</v>
      </c>
      <c r="B137" s="23">
        <v>0.46875</v>
      </c>
      <c r="C137">
        <v>10</v>
      </c>
      <c r="D137">
        <v>675</v>
      </c>
      <c r="E137">
        <v>58.6666666666666</v>
      </c>
      <c r="F137">
        <v>17.318181818181799</v>
      </c>
      <c r="G137">
        <v>84.6666666666666</v>
      </c>
      <c r="H137">
        <v>20</v>
      </c>
      <c r="I137">
        <f t="shared" si="2"/>
        <v>-2.6818181818182012</v>
      </c>
    </row>
    <row r="138" spans="1:9">
      <c r="A138">
        <v>137</v>
      </c>
      <c r="B138" s="23">
        <v>0.47222222222222199</v>
      </c>
      <c r="C138">
        <v>10</v>
      </c>
      <c r="D138">
        <v>680</v>
      </c>
      <c r="E138">
        <v>55.3333333333333</v>
      </c>
      <c r="F138">
        <v>19.662650602409599</v>
      </c>
      <c r="G138">
        <v>90.6666666666666</v>
      </c>
      <c r="H138">
        <v>20</v>
      </c>
      <c r="I138">
        <f t="shared" si="2"/>
        <v>-0.33734939759040117</v>
      </c>
    </row>
    <row r="139" spans="1:9">
      <c r="A139">
        <v>137</v>
      </c>
      <c r="B139" s="23">
        <v>0.47569444444444398</v>
      </c>
      <c r="C139">
        <v>10</v>
      </c>
      <c r="D139">
        <v>685</v>
      </c>
      <c r="E139">
        <v>54.6666666666666</v>
      </c>
      <c r="F139">
        <v>18.512195121951201</v>
      </c>
      <c r="G139">
        <v>84.3333333333333</v>
      </c>
      <c r="H139">
        <v>20</v>
      </c>
      <c r="I139">
        <f t="shared" si="2"/>
        <v>-1.4878048780487987</v>
      </c>
    </row>
    <row r="140" spans="1:9">
      <c r="A140">
        <v>137</v>
      </c>
      <c r="B140" s="23">
        <v>0.47916666666666702</v>
      </c>
      <c r="C140">
        <v>10</v>
      </c>
      <c r="D140">
        <v>690</v>
      </c>
      <c r="E140">
        <v>55.3333333333333</v>
      </c>
      <c r="F140">
        <v>17.999999999999901</v>
      </c>
      <c r="G140">
        <v>83</v>
      </c>
      <c r="H140">
        <v>20</v>
      </c>
      <c r="I140">
        <f t="shared" si="2"/>
        <v>-2.0000000000000995</v>
      </c>
    </row>
    <row r="141" spans="1:9">
      <c r="A141">
        <v>137</v>
      </c>
      <c r="B141" s="23">
        <v>0.48263888888888901</v>
      </c>
      <c r="C141">
        <v>10</v>
      </c>
      <c r="D141">
        <v>695</v>
      </c>
      <c r="E141">
        <v>56.6666666666666</v>
      </c>
      <c r="F141">
        <v>19.1294117647058</v>
      </c>
      <c r="G141">
        <v>90.3333333333333</v>
      </c>
      <c r="H141">
        <v>20</v>
      </c>
      <c r="I141">
        <f t="shared" si="2"/>
        <v>-0.87058823529419982</v>
      </c>
    </row>
    <row r="142" spans="1:9">
      <c r="A142">
        <v>137</v>
      </c>
      <c r="B142" s="23">
        <v>0.48611111111111099</v>
      </c>
      <c r="C142">
        <v>10</v>
      </c>
      <c r="D142">
        <v>700</v>
      </c>
      <c r="E142">
        <v>55.6666666666666</v>
      </c>
      <c r="F142">
        <v>18.754491017964</v>
      </c>
      <c r="G142">
        <v>87</v>
      </c>
      <c r="H142">
        <v>20</v>
      </c>
      <c r="I142">
        <f t="shared" si="2"/>
        <v>-1.2455089820360001</v>
      </c>
    </row>
    <row r="143" spans="1:9">
      <c r="A143">
        <v>137</v>
      </c>
      <c r="B143" s="23">
        <v>0.48958333333333298</v>
      </c>
      <c r="C143">
        <v>10</v>
      </c>
      <c r="D143">
        <v>705</v>
      </c>
      <c r="E143">
        <v>54.6666666666666</v>
      </c>
      <c r="F143">
        <v>21.585365853658502</v>
      </c>
      <c r="G143">
        <v>98.3333333333333</v>
      </c>
      <c r="H143">
        <v>20</v>
      </c>
      <c r="I143">
        <f t="shared" si="2"/>
        <v>1.5853658536585016</v>
      </c>
    </row>
    <row r="144" spans="1:9">
      <c r="A144">
        <v>137</v>
      </c>
      <c r="B144" s="23">
        <v>0.49305555555555602</v>
      </c>
      <c r="C144">
        <v>10</v>
      </c>
      <c r="D144">
        <v>710</v>
      </c>
      <c r="E144">
        <v>57.6666666666666</v>
      </c>
      <c r="F144">
        <v>16.994219653179101</v>
      </c>
      <c r="G144">
        <v>81.6666666666666</v>
      </c>
      <c r="H144">
        <v>20</v>
      </c>
      <c r="I144">
        <f t="shared" si="2"/>
        <v>-3.0057803468208988</v>
      </c>
    </row>
    <row r="145" spans="1:9">
      <c r="A145">
        <v>137</v>
      </c>
      <c r="B145" s="23">
        <v>0.49652777777777801</v>
      </c>
      <c r="C145">
        <v>10</v>
      </c>
      <c r="D145">
        <v>715</v>
      </c>
      <c r="E145">
        <v>54.3333333333333</v>
      </c>
      <c r="F145">
        <v>21.9386503067484</v>
      </c>
      <c r="G145">
        <v>99.3333333333333</v>
      </c>
      <c r="H145">
        <v>20</v>
      </c>
      <c r="I145">
        <f t="shared" si="2"/>
        <v>1.9386503067484</v>
      </c>
    </row>
    <row r="146" spans="1:9">
      <c r="A146">
        <v>137</v>
      </c>
      <c r="B146" s="23">
        <v>0.5</v>
      </c>
      <c r="C146">
        <v>10</v>
      </c>
      <c r="D146">
        <v>720</v>
      </c>
      <c r="E146">
        <v>55.6666666666666</v>
      </c>
      <c r="F146">
        <v>19.185628742514901</v>
      </c>
      <c r="G146">
        <v>89</v>
      </c>
      <c r="H146">
        <v>20</v>
      </c>
      <c r="I146">
        <f t="shared" si="2"/>
        <v>-0.81437125748509942</v>
      </c>
    </row>
    <row r="147" spans="1:9">
      <c r="A147">
        <v>137</v>
      </c>
      <c r="B147" s="23">
        <v>0.50347222222222199</v>
      </c>
      <c r="C147">
        <v>10</v>
      </c>
      <c r="D147">
        <v>725</v>
      </c>
      <c r="E147">
        <v>58.3333333333333</v>
      </c>
      <c r="F147">
        <v>9.8057142857142807</v>
      </c>
      <c r="G147">
        <v>47.6666666666666</v>
      </c>
      <c r="H147">
        <v>20</v>
      </c>
      <c r="I147">
        <f t="shared" si="2"/>
        <v>-10.194285714285719</v>
      </c>
    </row>
    <row r="148" spans="1:9">
      <c r="A148">
        <v>137</v>
      </c>
      <c r="B148" s="23">
        <v>0.50694444444444398</v>
      </c>
      <c r="C148">
        <v>10</v>
      </c>
      <c r="D148">
        <v>730</v>
      </c>
      <c r="E148">
        <v>56.3333333333333</v>
      </c>
      <c r="F148">
        <v>16.8994082840236</v>
      </c>
      <c r="G148">
        <v>79.3333333333333</v>
      </c>
      <c r="H148">
        <v>20</v>
      </c>
      <c r="I148">
        <f t="shared" si="2"/>
        <v>-3.1005917159763996</v>
      </c>
    </row>
    <row r="149" spans="1:9">
      <c r="A149">
        <v>137</v>
      </c>
      <c r="B149" s="23">
        <v>0.51041666666666696</v>
      </c>
      <c r="C149">
        <v>10</v>
      </c>
      <c r="D149">
        <v>735</v>
      </c>
      <c r="E149">
        <v>56.3333333333333</v>
      </c>
      <c r="F149">
        <v>19.597633136094601</v>
      </c>
      <c r="G149">
        <v>92</v>
      </c>
      <c r="H149">
        <v>20</v>
      </c>
      <c r="I149">
        <f t="shared" si="2"/>
        <v>-0.40236686390539944</v>
      </c>
    </row>
    <row r="150" spans="1:9">
      <c r="A150">
        <v>137</v>
      </c>
      <c r="B150" s="23">
        <v>0.51388888888888895</v>
      </c>
      <c r="C150">
        <v>10</v>
      </c>
      <c r="D150">
        <v>740</v>
      </c>
      <c r="E150">
        <v>56.3333333333333</v>
      </c>
      <c r="F150">
        <v>19.4556213017751</v>
      </c>
      <c r="G150">
        <v>91.3333333333333</v>
      </c>
      <c r="H150">
        <v>20</v>
      </c>
      <c r="I150">
        <f t="shared" si="2"/>
        <v>-0.54437869822490015</v>
      </c>
    </row>
    <row r="151" spans="1:9">
      <c r="A151">
        <v>137</v>
      </c>
      <c r="B151" s="23">
        <v>0.51736111111111105</v>
      </c>
      <c r="C151">
        <v>10</v>
      </c>
      <c r="D151">
        <v>745</v>
      </c>
      <c r="E151">
        <v>54.6666666666666</v>
      </c>
      <c r="F151">
        <v>20.195121951219502</v>
      </c>
      <c r="G151">
        <v>92</v>
      </c>
      <c r="H151">
        <v>20</v>
      </c>
      <c r="I151">
        <f t="shared" si="2"/>
        <v>0.19512195121950171</v>
      </c>
    </row>
    <row r="152" spans="1:9">
      <c r="A152">
        <v>137</v>
      </c>
      <c r="B152" s="23">
        <v>0.52083333333333304</v>
      </c>
      <c r="C152">
        <v>10</v>
      </c>
      <c r="D152">
        <v>750</v>
      </c>
      <c r="E152">
        <v>56.3333333333333</v>
      </c>
      <c r="F152">
        <v>17.467455621301699</v>
      </c>
      <c r="G152">
        <v>82</v>
      </c>
      <c r="H152">
        <v>20</v>
      </c>
      <c r="I152">
        <f t="shared" si="2"/>
        <v>-2.5325443786983008</v>
      </c>
    </row>
    <row r="153" spans="1:9">
      <c r="A153">
        <v>137</v>
      </c>
      <c r="B153" s="23">
        <v>0.52430555555555602</v>
      </c>
      <c r="C153">
        <v>10</v>
      </c>
      <c r="D153">
        <v>755</v>
      </c>
      <c r="E153">
        <v>54.3333333333333</v>
      </c>
      <c r="F153">
        <v>19.214723926380302</v>
      </c>
      <c r="G153">
        <v>87</v>
      </c>
      <c r="H153">
        <v>20</v>
      </c>
      <c r="I153">
        <f t="shared" si="2"/>
        <v>-0.78527607361969842</v>
      </c>
    </row>
    <row r="154" spans="1:9">
      <c r="A154">
        <v>137</v>
      </c>
      <c r="B154" s="23">
        <v>0.52777777777777801</v>
      </c>
      <c r="C154">
        <v>10</v>
      </c>
      <c r="D154">
        <v>760</v>
      </c>
      <c r="E154">
        <v>54.6666666666666</v>
      </c>
      <c r="F154">
        <v>21.878048780487799</v>
      </c>
      <c r="G154">
        <v>99.6666666666666</v>
      </c>
      <c r="H154">
        <v>20</v>
      </c>
      <c r="I154">
        <f t="shared" si="2"/>
        <v>1.8780487804877986</v>
      </c>
    </row>
    <row r="155" spans="1:9">
      <c r="A155">
        <v>137</v>
      </c>
      <c r="B155" s="23">
        <v>0.53125</v>
      </c>
      <c r="C155">
        <v>10</v>
      </c>
      <c r="D155">
        <v>765</v>
      </c>
      <c r="E155">
        <v>60</v>
      </c>
      <c r="F155">
        <v>19.066666666666599</v>
      </c>
      <c r="G155">
        <v>95.3333333333333</v>
      </c>
      <c r="H155">
        <v>20</v>
      </c>
      <c r="I155">
        <f t="shared" si="2"/>
        <v>-0.93333333333340107</v>
      </c>
    </row>
    <row r="156" spans="1:9">
      <c r="A156">
        <v>137</v>
      </c>
      <c r="B156" s="23">
        <v>0.53472222222222199</v>
      </c>
      <c r="C156">
        <v>10</v>
      </c>
      <c r="D156">
        <v>770</v>
      </c>
      <c r="E156">
        <v>62.3333333333333</v>
      </c>
      <c r="F156">
        <v>16.556149732620302</v>
      </c>
      <c r="G156">
        <v>86</v>
      </c>
      <c r="H156">
        <v>20</v>
      </c>
      <c r="I156">
        <f t="shared" si="2"/>
        <v>-3.4438502673796982</v>
      </c>
    </row>
    <row r="157" spans="1:9">
      <c r="A157">
        <v>137</v>
      </c>
      <c r="B157" s="23">
        <v>0.53819444444444398</v>
      </c>
      <c r="C157">
        <v>10</v>
      </c>
      <c r="D157">
        <v>775</v>
      </c>
      <c r="E157">
        <v>63</v>
      </c>
      <c r="F157">
        <v>14.2222222222222</v>
      </c>
      <c r="G157">
        <v>74.6666666666666</v>
      </c>
      <c r="H157">
        <v>20</v>
      </c>
      <c r="I157">
        <f t="shared" si="2"/>
        <v>-5.7777777777777999</v>
      </c>
    </row>
    <row r="158" spans="1:9">
      <c r="A158">
        <v>137</v>
      </c>
      <c r="B158" s="23">
        <v>0.54166666666666696</v>
      </c>
      <c r="C158">
        <v>10</v>
      </c>
      <c r="D158">
        <v>780</v>
      </c>
      <c r="E158">
        <v>62.6666666666666</v>
      </c>
      <c r="F158">
        <v>12.1914893617021</v>
      </c>
      <c r="G158">
        <v>63.6666666666666</v>
      </c>
      <c r="H158">
        <v>20</v>
      </c>
      <c r="I158">
        <f t="shared" si="2"/>
        <v>-7.8085106382978999</v>
      </c>
    </row>
    <row r="159" spans="1:9">
      <c r="A159">
        <v>137</v>
      </c>
      <c r="B159" s="23">
        <v>0.54513888888888895</v>
      </c>
      <c r="C159">
        <v>10</v>
      </c>
      <c r="D159">
        <v>785</v>
      </c>
      <c r="E159">
        <v>63</v>
      </c>
      <c r="F159">
        <v>11.619047619047601</v>
      </c>
      <c r="G159">
        <v>61</v>
      </c>
      <c r="H159">
        <v>20</v>
      </c>
      <c r="I159">
        <f t="shared" si="2"/>
        <v>-8.3809523809523991</v>
      </c>
    </row>
    <row r="160" spans="1:9">
      <c r="A160">
        <v>137</v>
      </c>
      <c r="B160" s="23">
        <v>0.54861111111111105</v>
      </c>
      <c r="C160">
        <v>10</v>
      </c>
      <c r="D160">
        <v>790</v>
      </c>
      <c r="E160">
        <v>62.6666666666666</v>
      </c>
      <c r="F160">
        <v>13.595744680851</v>
      </c>
      <c r="G160">
        <v>71</v>
      </c>
      <c r="H160">
        <v>20</v>
      </c>
      <c r="I160">
        <f t="shared" si="2"/>
        <v>-6.4042553191489997</v>
      </c>
    </row>
    <row r="161" spans="1:9">
      <c r="A161">
        <v>137</v>
      </c>
      <c r="B161" s="23">
        <v>0.55208333333333304</v>
      </c>
      <c r="C161">
        <v>10</v>
      </c>
      <c r="D161">
        <v>795</v>
      </c>
      <c r="E161">
        <v>61.6666666666666</v>
      </c>
      <c r="F161">
        <v>14.270270270270199</v>
      </c>
      <c r="G161">
        <v>73.3333333333333</v>
      </c>
      <c r="H161">
        <v>20</v>
      </c>
      <c r="I161">
        <f t="shared" si="2"/>
        <v>-5.7297297297298009</v>
      </c>
    </row>
    <row r="162" spans="1:9">
      <c r="A162">
        <v>137</v>
      </c>
      <c r="B162" s="23">
        <v>0.55555555555555602</v>
      </c>
      <c r="C162">
        <v>10</v>
      </c>
      <c r="D162">
        <v>800</v>
      </c>
      <c r="E162">
        <v>61.6666666666666</v>
      </c>
      <c r="F162">
        <v>14.7891891891891</v>
      </c>
      <c r="G162">
        <v>76</v>
      </c>
      <c r="H162">
        <v>20</v>
      </c>
      <c r="I162">
        <f t="shared" si="2"/>
        <v>-5.2108108108108997</v>
      </c>
    </row>
    <row r="163" spans="1:9">
      <c r="A163">
        <v>137</v>
      </c>
      <c r="B163" s="23">
        <v>0.55902777777777801</v>
      </c>
      <c r="C163">
        <v>10</v>
      </c>
      <c r="D163">
        <v>805</v>
      </c>
      <c r="E163">
        <v>62.3333333333333</v>
      </c>
      <c r="F163">
        <v>15.144385026737901</v>
      </c>
      <c r="G163">
        <v>78.6666666666666</v>
      </c>
      <c r="H163">
        <v>20</v>
      </c>
      <c r="I163">
        <f t="shared" si="2"/>
        <v>-4.8556149732620995</v>
      </c>
    </row>
    <row r="164" spans="1:9">
      <c r="A164">
        <v>137</v>
      </c>
      <c r="B164" s="23">
        <v>0.5625</v>
      </c>
      <c r="C164">
        <v>10</v>
      </c>
      <c r="D164">
        <v>810</v>
      </c>
      <c r="E164">
        <v>62.3333333333333</v>
      </c>
      <c r="F164">
        <v>15.721925133689799</v>
      </c>
      <c r="G164">
        <v>81.6666666666666</v>
      </c>
      <c r="H164">
        <v>20</v>
      </c>
      <c r="I164">
        <f t="shared" si="2"/>
        <v>-4.2780748663102006</v>
      </c>
    </row>
    <row r="165" spans="1:9">
      <c r="A165">
        <v>137</v>
      </c>
      <c r="B165" s="23">
        <v>0.56597222222222199</v>
      </c>
      <c r="C165">
        <v>10</v>
      </c>
      <c r="D165">
        <v>815</v>
      </c>
      <c r="E165">
        <v>63.6666666666666</v>
      </c>
      <c r="F165">
        <v>14.4502617801047</v>
      </c>
      <c r="G165">
        <v>76.6666666666666</v>
      </c>
      <c r="H165">
        <v>20</v>
      </c>
      <c r="I165">
        <f t="shared" si="2"/>
        <v>-5.5497382198952998</v>
      </c>
    </row>
    <row r="166" spans="1:9">
      <c r="A166">
        <v>137</v>
      </c>
      <c r="B166" s="23">
        <v>0.56944444444444398</v>
      </c>
      <c r="C166">
        <v>10</v>
      </c>
      <c r="D166">
        <v>820</v>
      </c>
      <c r="E166">
        <v>61.6666666666666</v>
      </c>
      <c r="F166">
        <v>15.502702702702701</v>
      </c>
      <c r="G166">
        <v>79.6666666666666</v>
      </c>
      <c r="H166">
        <v>20</v>
      </c>
      <c r="I166">
        <f t="shared" si="2"/>
        <v>-4.4972972972972993</v>
      </c>
    </row>
    <row r="167" spans="1:9">
      <c r="A167">
        <v>137</v>
      </c>
      <c r="B167" s="23">
        <v>0.57291666666666696</v>
      </c>
      <c r="C167">
        <v>10</v>
      </c>
      <c r="D167">
        <v>825</v>
      </c>
      <c r="E167">
        <v>64.3333333333333</v>
      </c>
      <c r="F167">
        <v>14.7979274611398</v>
      </c>
      <c r="G167">
        <v>79.3333333333333</v>
      </c>
      <c r="H167">
        <v>20</v>
      </c>
      <c r="I167">
        <f t="shared" si="2"/>
        <v>-5.2020725388602003</v>
      </c>
    </row>
    <row r="168" spans="1:9">
      <c r="A168">
        <v>137</v>
      </c>
      <c r="B168" s="23">
        <v>0.57638888888888895</v>
      </c>
      <c r="C168">
        <v>10</v>
      </c>
      <c r="D168">
        <v>830</v>
      </c>
      <c r="E168">
        <v>63</v>
      </c>
      <c r="F168">
        <v>16.634920634920601</v>
      </c>
      <c r="G168">
        <v>87.3333333333333</v>
      </c>
      <c r="H168">
        <v>20</v>
      </c>
      <c r="I168">
        <f t="shared" si="2"/>
        <v>-3.3650793650793993</v>
      </c>
    </row>
    <row r="169" spans="1:9">
      <c r="A169">
        <v>137</v>
      </c>
      <c r="B169" s="23">
        <v>0.57986111111111105</v>
      </c>
      <c r="C169">
        <v>10</v>
      </c>
      <c r="D169">
        <v>835</v>
      </c>
      <c r="E169">
        <v>63.6666666666666</v>
      </c>
      <c r="F169">
        <v>16.083769633507799</v>
      </c>
      <c r="G169">
        <v>85.3333333333333</v>
      </c>
      <c r="H169">
        <v>20</v>
      </c>
      <c r="I169">
        <f t="shared" si="2"/>
        <v>-3.9162303664922007</v>
      </c>
    </row>
    <row r="170" spans="1:9">
      <c r="A170">
        <v>137</v>
      </c>
      <c r="B170" s="23">
        <v>0.58333333333333304</v>
      </c>
      <c r="C170">
        <v>10</v>
      </c>
      <c r="D170">
        <v>840</v>
      </c>
      <c r="E170">
        <v>63</v>
      </c>
      <c r="F170">
        <v>17.396825396825299</v>
      </c>
      <c r="G170">
        <v>91.3333333333333</v>
      </c>
      <c r="H170">
        <v>20</v>
      </c>
      <c r="I170">
        <f t="shared" si="2"/>
        <v>-2.6031746031747005</v>
      </c>
    </row>
    <row r="171" spans="1:9">
      <c r="A171">
        <v>137</v>
      </c>
      <c r="B171" s="23">
        <v>0.58680555555555503</v>
      </c>
      <c r="C171">
        <v>10</v>
      </c>
      <c r="D171">
        <v>845</v>
      </c>
      <c r="E171">
        <v>61.3333333333333</v>
      </c>
      <c r="F171">
        <v>19.369565217391301</v>
      </c>
      <c r="G171">
        <v>99</v>
      </c>
      <c r="H171">
        <v>20</v>
      </c>
      <c r="I171">
        <f t="shared" si="2"/>
        <v>-0.6304347826086989</v>
      </c>
    </row>
    <row r="172" spans="1:9">
      <c r="A172">
        <v>137</v>
      </c>
      <c r="B172" s="23">
        <v>0.59027777777777801</v>
      </c>
      <c r="C172">
        <v>10</v>
      </c>
      <c r="D172">
        <v>850</v>
      </c>
      <c r="E172">
        <v>56.3333333333333</v>
      </c>
      <c r="F172">
        <v>20.165680473372699</v>
      </c>
      <c r="G172">
        <v>94.6666666666666</v>
      </c>
      <c r="H172">
        <v>20</v>
      </c>
      <c r="I172">
        <f t="shared" si="2"/>
        <v>0.16568047337269931</v>
      </c>
    </row>
    <row r="173" spans="1:9">
      <c r="A173">
        <v>137</v>
      </c>
      <c r="B173" s="23">
        <v>0.59375</v>
      </c>
      <c r="C173">
        <v>10</v>
      </c>
      <c r="D173">
        <v>855</v>
      </c>
      <c r="E173">
        <v>58.6666666666666</v>
      </c>
      <c r="F173">
        <v>20.795454545454501</v>
      </c>
      <c r="G173">
        <v>101.666666666666</v>
      </c>
      <c r="H173">
        <v>20</v>
      </c>
      <c r="I173">
        <f t="shared" si="2"/>
        <v>0.79545454545450056</v>
      </c>
    </row>
    <row r="174" spans="1:9">
      <c r="A174">
        <v>137</v>
      </c>
      <c r="B174" s="23">
        <v>0.59722222222222199</v>
      </c>
      <c r="C174">
        <v>10</v>
      </c>
      <c r="D174">
        <v>860</v>
      </c>
      <c r="E174">
        <v>61.3333333333333</v>
      </c>
      <c r="F174">
        <v>19.956521739130402</v>
      </c>
      <c r="G174">
        <v>102</v>
      </c>
      <c r="H174">
        <v>20</v>
      </c>
      <c r="I174">
        <f t="shared" si="2"/>
        <v>-4.3478260869598273E-2</v>
      </c>
    </row>
    <row r="175" spans="1:9">
      <c r="A175">
        <v>137</v>
      </c>
      <c r="B175" s="23">
        <v>0.60069444444444398</v>
      </c>
      <c r="C175">
        <v>10</v>
      </c>
      <c r="D175">
        <v>865</v>
      </c>
      <c r="E175">
        <v>52.3333333333333</v>
      </c>
      <c r="F175">
        <v>15.974522292993599</v>
      </c>
      <c r="G175">
        <v>69.6666666666666</v>
      </c>
      <c r="H175">
        <v>20</v>
      </c>
      <c r="I175">
        <f t="shared" si="2"/>
        <v>-4.0254777070064005</v>
      </c>
    </row>
    <row r="176" spans="1:9">
      <c r="A176">
        <v>137</v>
      </c>
      <c r="B176" s="23">
        <v>0.60416666666666696</v>
      </c>
      <c r="C176">
        <v>10</v>
      </c>
      <c r="D176">
        <v>870</v>
      </c>
      <c r="E176">
        <v>26.6666666666666</v>
      </c>
      <c r="F176">
        <v>25.35</v>
      </c>
      <c r="G176">
        <v>56.3333333333333</v>
      </c>
      <c r="H176">
        <v>20</v>
      </c>
      <c r="I176">
        <f t="shared" si="2"/>
        <v>5.3500000000000014</v>
      </c>
    </row>
    <row r="177" spans="1:9">
      <c r="A177">
        <v>137</v>
      </c>
      <c r="B177" s="23">
        <v>0.60763888888888895</v>
      </c>
      <c r="C177">
        <v>10</v>
      </c>
      <c r="D177">
        <v>875</v>
      </c>
      <c r="E177">
        <v>36.3333333333333</v>
      </c>
      <c r="F177">
        <v>39.853211009174302</v>
      </c>
      <c r="G177">
        <v>120.666666666666</v>
      </c>
      <c r="H177">
        <v>20</v>
      </c>
      <c r="I177">
        <f t="shared" si="2"/>
        <v>19.853211009174302</v>
      </c>
    </row>
    <row r="178" spans="1:9">
      <c r="A178">
        <v>137</v>
      </c>
      <c r="B178" s="23">
        <v>0.61111111111111105</v>
      </c>
      <c r="C178">
        <v>10</v>
      </c>
      <c r="D178">
        <v>880</v>
      </c>
      <c r="E178">
        <v>30.6666666666666</v>
      </c>
      <c r="F178">
        <v>43.434782608695599</v>
      </c>
      <c r="G178">
        <v>111</v>
      </c>
      <c r="H178">
        <v>20</v>
      </c>
      <c r="I178">
        <f t="shared" si="2"/>
        <v>23.434782608695599</v>
      </c>
    </row>
    <row r="179" spans="1:9">
      <c r="A179">
        <v>137</v>
      </c>
      <c r="B179" s="23">
        <v>0.61458333333333304</v>
      </c>
      <c r="C179">
        <v>10</v>
      </c>
      <c r="D179">
        <v>885</v>
      </c>
      <c r="E179">
        <v>15.6666666666666</v>
      </c>
      <c r="F179">
        <v>62.042553191489297</v>
      </c>
      <c r="G179">
        <v>81</v>
      </c>
      <c r="H179">
        <v>20</v>
      </c>
      <c r="I179">
        <f t="shared" si="2"/>
        <v>42.042553191489297</v>
      </c>
    </row>
    <row r="180" spans="1:9">
      <c r="A180">
        <v>137</v>
      </c>
      <c r="B180" s="23">
        <v>0.61805555555555503</v>
      </c>
      <c r="C180">
        <v>10</v>
      </c>
      <c r="D180">
        <v>890</v>
      </c>
      <c r="E180">
        <v>12.3333333333333</v>
      </c>
      <c r="F180">
        <v>91.459459459459396</v>
      </c>
      <c r="G180">
        <v>94</v>
      </c>
      <c r="H180">
        <v>20</v>
      </c>
      <c r="I180">
        <f t="shared" si="2"/>
        <v>71.459459459459396</v>
      </c>
    </row>
    <row r="181" spans="1:9">
      <c r="A181">
        <v>137</v>
      </c>
      <c r="B181" s="23">
        <v>0.62152777777777801</v>
      </c>
      <c r="C181">
        <v>10</v>
      </c>
      <c r="D181">
        <v>895</v>
      </c>
      <c r="E181">
        <v>27</v>
      </c>
      <c r="F181">
        <v>53.185185185185098</v>
      </c>
      <c r="G181">
        <v>119.666666666666</v>
      </c>
      <c r="H181">
        <v>20</v>
      </c>
      <c r="I181">
        <f t="shared" si="2"/>
        <v>33.185185185185098</v>
      </c>
    </row>
    <row r="182" spans="1:9">
      <c r="A182">
        <v>137</v>
      </c>
      <c r="B182" s="23">
        <v>0.625</v>
      </c>
      <c r="C182">
        <v>10</v>
      </c>
      <c r="D182">
        <v>900</v>
      </c>
      <c r="E182">
        <v>27.3333333333333</v>
      </c>
      <c r="F182">
        <v>51.219512195121901</v>
      </c>
      <c r="G182">
        <v>116.666666666666</v>
      </c>
      <c r="H182">
        <v>20</v>
      </c>
      <c r="I182">
        <f t="shared" si="2"/>
        <v>31.219512195121901</v>
      </c>
    </row>
    <row r="183" spans="1:9">
      <c r="A183">
        <v>137</v>
      </c>
      <c r="B183" s="23">
        <v>0.62847222222222199</v>
      </c>
      <c r="C183">
        <v>10</v>
      </c>
      <c r="D183">
        <v>905</v>
      </c>
      <c r="E183">
        <v>20</v>
      </c>
      <c r="F183">
        <v>65.399999999999906</v>
      </c>
      <c r="G183">
        <v>109</v>
      </c>
      <c r="H183">
        <v>20</v>
      </c>
      <c r="I183">
        <f t="shared" si="2"/>
        <v>45.399999999999906</v>
      </c>
    </row>
    <row r="184" spans="1:9">
      <c r="A184">
        <v>137</v>
      </c>
      <c r="B184" s="23">
        <v>0.63194444444444398</v>
      </c>
      <c r="C184">
        <v>10</v>
      </c>
      <c r="D184">
        <v>910</v>
      </c>
      <c r="E184">
        <v>20</v>
      </c>
      <c r="F184">
        <v>59.8</v>
      </c>
      <c r="G184">
        <v>99.6666666666666</v>
      </c>
      <c r="H184">
        <v>20</v>
      </c>
      <c r="I184">
        <f t="shared" si="2"/>
        <v>39.799999999999997</v>
      </c>
    </row>
    <row r="185" spans="1:9">
      <c r="A185">
        <v>137</v>
      </c>
      <c r="B185" s="23">
        <v>0.63541666666666696</v>
      </c>
      <c r="C185">
        <v>10</v>
      </c>
      <c r="D185">
        <v>915</v>
      </c>
      <c r="E185">
        <v>28.3333333333333</v>
      </c>
      <c r="F185">
        <v>44.894117647058799</v>
      </c>
      <c r="G185">
        <v>106</v>
      </c>
      <c r="H185">
        <v>20</v>
      </c>
      <c r="I185">
        <f t="shared" si="2"/>
        <v>24.894117647058799</v>
      </c>
    </row>
    <row r="186" spans="1:9">
      <c r="A186">
        <v>137</v>
      </c>
      <c r="B186" s="23">
        <v>0.63888888888888895</v>
      </c>
      <c r="C186">
        <v>10</v>
      </c>
      <c r="D186">
        <v>920</v>
      </c>
      <c r="E186">
        <v>21</v>
      </c>
      <c r="F186">
        <v>52.571428571428498</v>
      </c>
      <c r="G186">
        <v>92</v>
      </c>
      <c r="H186">
        <v>20</v>
      </c>
      <c r="I186">
        <f t="shared" si="2"/>
        <v>32.571428571428498</v>
      </c>
    </row>
    <row r="187" spans="1:9">
      <c r="A187">
        <v>137</v>
      </c>
      <c r="B187" s="23">
        <v>0.64236111111111105</v>
      </c>
      <c r="C187">
        <v>10</v>
      </c>
      <c r="D187">
        <v>925</v>
      </c>
      <c r="E187">
        <v>27.3333333333333</v>
      </c>
      <c r="F187">
        <v>33.365853658536501</v>
      </c>
      <c r="G187">
        <v>76</v>
      </c>
      <c r="H187">
        <v>20</v>
      </c>
      <c r="I187">
        <f t="shared" si="2"/>
        <v>13.365853658536501</v>
      </c>
    </row>
    <row r="188" spans="1:9">
      <c r="A188">
        <v>137</v>
      </c>
      <c r="B188" s="23">
        <v>0.64583333333333304</v>
      </c>
      <c r="C188">
        <v>10</v>
      </c>
      <c r="D188">
        <v>930</v>
      </c>
      <c r="E188">
        <v>11.6666666666666</v>
      </c>
      <c r="F188">
        <v>77.828571428571394</v>
      </c>
      <c r="G188">
        <v>75.6666666666666</v>
      </c>
      <c r="H188">
        <v>20</v>
      </c>
      <c r="I188">
        <f t="shared" si="2"/>
        <v>57.828571428571394</v>
      </c>
    </row>
    <row r="189" spans="1:9">
      <c r="A189">
        <v>137</v>
      </c>
      <c r="B189" s="23">
        <v>0.64930555555555503</v>
      </c>
      <c r="C189">
        <v>10</v>
      </c>
      <c r="D189">
        <v>935</v>
      </c>
      <c r="E189">
        <v>8.3333333333333304</v>
      </c>
      <c r="F189">
        <v>58.08</v>
      </c>
      <c r="G189">
        <v>40.3333333333333</v>
      </c>
      <c r="H189">
        <v>20</v>
      </c>
      <c r="I189">
        <f t="shared" si="2"/>
        <v>38.08</v>
      </c>
    </row>
    <row r="190" spans="1:9">
      <c r="A190">
        <v>137</v>
      </c>
      <c r="B190" s="23">
        <v>0.65277777777777801</v>
      </c>
      <c r="C190">
        <v>10</v>
      </c>
      <c r="D190">
        <v>940</v>
      </c>
      <c r="E190">
        <v>9.6666666666666607</v>
      </c>
      <c r="F190">
        <v>71.172413793103402</v>
      </c>
      <c r="G190">
        <v>57.3333333333333</v>
      </c>
      <c r="H190">
        <v>20</v>
      </c>
      <c r="I190">
        <f t="shared" si="2"/>
        <v>51.172413793103402</v>
      </c>
    </row>
    <row r="191" spans="1:9">
      <c r="A191">
        <v>137</v>
      </c>
      <c r="B191" s="23">
        <v>0.65625</v>
      </c>
      <c r="C191">
        <v>10</v>
      </c>
      <c r="D191">
        <v>945</v>
      </c>
      <c r="E191">
        <v>14.3333333333333</v>
      </c>
      <c r="F191">
        <v>72</v>
      </c>
      <c r="G191">
        <v>86</v>
      </c>
      <c r="H191">
        <v>20</v>
      </c>
      <c r="I191">
        <f t="shared" si="2"/>
        <v>52</v>
      </c>
    </row>
    <row r="192" spans="1:9">
      <c r="A192">
        <v>137</v>
      </c>
      <c r="B192" s="23">
        <v>0.65972222222222199</v>
      </c>
      <c r="C192">
        <v>10</v>
      </c>
      <c r="D192">
        <v>950</v>
      </c>
      <c r="E192">
        <v>13.3333333333333</v>
      </c>
      <c r="F192">
        <v>63</v>
      </c>
      <c r="G192">
        <v>70</v>
      </c>
      <c r="H192">
        <v>20</v>
      </c>
      <c r="I192">
        <f t="shared" si="2"/>
        <v>43</v>
      </c>
    </row>
    <row r="193" spans="1:9">
      <c r="A193">
        <v>137</v>
      </c>
      <c r="B193" s="23">
        <v>0.66319444444444398</v>
      </c>
      <c r="C193">
        <v>10</v>
      </c>
      <c r="D193">
        <v>955</v>
      </c>
      <c r="E193">
        <v>8.3333333333333304</v>
      </c>
      <c r="F193">
        <v>81.599999999999895</v>
      </c>
      <c r="G193">
        <v>56.6666666666666</v>
      </c>
      <c r="H193">
        <v>20</v>
      </c>
      <c r="I193">
        <f t="shared" si="2"/>
        <v>61.599999999999895</v>
      </c>
    </row>
    <row r="194" spans="1:9">
      <c r="A194">
        <v>137</v>
      </c>
      <c r="B194" s="23">
        <v>0.66666666666666696</v>
      </c>
      <c r="C194">
        <v>10</v>
      </c>
      <c r="D194">
        <v>960</v>
      </c>
      <c r="E194">
        <v>13.6666666666666</v>
      </c>
      <c r="F194">
        <v>67.902439024390205</v>
      </c>
      <c r="G194">
        <v>77.3333333333333</v>
      </c>
      <c r="H194">
        <v>20</v>
      </c>
      <c r="I194">
        <f t="shared" si="2"/>
        <v>47.902439024390205</v>
      </c>
    </row>
    <row r="195" spans="1:9">
      <c r="A195">
        <v>137</v>
      </c>
      <c r="B195" s="23">
        <v>0.67013888888888895</v>
      </c>
      <c r="C195">
        <v>10</v>
      </c>
      <c r="D195">
        <v>965</v>
      </c>
      <c r="E195">
        <v>8.6666666666666607</v>
      </c>
      <c r="F195">
        <v>79.846153846153797</v>
      </c>
      <c r="G195">
        <v>57.6666666666666</v>
      </c>
      <c r="H195">
        <v>20</v>
      </c>
      <c r="I195">
        <f t="shared" ref="I195:I258" si="3">F195-H195</f>
        <v>59.846153846153797</v>
      </c>
    </row>
    <row r="196" spans="1:9">
      <c r="A196">
        <v>137</v>
      </c>
      <c r="B196" s="23">
        <v>0.67361111111111105</v>
      </c>
      <c r="C196">
        <v>10</v>
      </c>
      <c r="D196">
        <v>970</v>
      </c>
      <c r="E196">
        <v>8.3333333333333304</v>
      </c>
      <c r="F196">
        <v>93.119999999999905</v>
      </c>
      <c r="G196">
        <v>64.6666666666666</v>
      </c>
      <c r="H196">
        <v>20</v>
      </c>
      <c r="I196">
        <f t="shared" si="3"/>
        <v>73.119999999999905</v>
      </c>
    </row>
    <row r="197" spans="1:9">
      <c r="A197">
        <v>137</v>
      </c>
      <c r="B197" s="23">
        <v>0.67708333333333304</v>
      </c>
      <c r="C197">
        <v>10</v>
      </c>
      <c r="D197">
        <v>975</v>
      </c>
      <c r="E197">
        <v>11.3333333333333</v>
      </c>
      <c r="F197">
        <v>79.058823529411697</v>
      </c>
      <c r="G197">
        <v>74.6666666666666</v>
      </c>
      <c r="H197">
        <v>20</v>
      </c>
      <c r="I197">
        <f t="shared" si="3"/>
        <v>59.058823529411697</v>
      </c>
    </row>
    <row r="198" spans="1:9">
      <c r="A198">
        <v>137</v>
      </c>
      <c r="B198" s="23">
        <v>0.68055555555555503</v>
      </c>
      <c r="C198">
        <v>10</v>
      </c>
      <c r="D198">
        <v>980</v>
      </c>
      <c r="E198">
        <v>6.6666666666666599</v>
      </c>
      <c r="F198">
        <v>60</v>
      </c>
      <c r="G198">
        <v>33.3333333333333</v>
      </c>
      <c r="H198">
        <v>20</v>
      </c>
      <c r="I198">
        <f t="shared" si="3"/>
        <v>40</v>
      </c>
    </row>
    <row r="199" spans="1:9">
      <c r="A199">
        <v>137</v>
      </c>
      <c r="B199" s="23">
        <v>0.68402777777777801</v>
      </c>
      <c r="C199">
        <v>10</v>
      </c>
      <c r="D199">
        <v>985</v>
      </c>
      <c r="E199">
        <v>3</v>
      </c>
      <c r="F199">
        <v>149.333333333333</v>
      </c>
      <c r="G199">
        <v>37.3333333333333</v>
      </c>
      <c r="H199">
        <v>20</v>
      </c>
      <c r="I199">
        <f t="shared" si="3"/>
        <v>129.333333333333</v>
      </c>
    </row>
    <row r="200" spans="1:9">
      <c r="A200">
        <v>137</v>
      </c>
      <c r="B200" s="23">
        <v>0.6875</v>
      </c>
      <c r="C200">
        <v>10</v>
      </c>
      <c r="D200">
        <v>990</v>
      </c>
      <c r="E200">
        <v>6</v>
      </c>
      <c r="F200">
        <v>108</v>
      </c>
      <c r="G200">
        <v>54</v>
      </c>
      <c r="H200">
        <v>20</v>
      </c>
      <c r="I200">
        <f t="shared" si="3"/>
        <v>88</v>
      </c>
    </row>
    <row r="201" spans="1:9">
      <c r="A201">
        <v>137</v>
      </c>
      <c r="B201" s="23">
        <v>0.69097222222222199</v>
      </c>
      <c r="C201">
        <v>10</v>
      </c>
      <c r="D201">
        <v>995</v>
      </c>
      <c r="E201">
        <v>7.3333333333333304</v>
      </c>
      <c r="F201">
        <v>99.272727272727195</v>
      </c>
      <c r="G201">
        <v>60.6666666666666</v>
      </c>
      <c r="H201">
        <v>20</v>
      </c>
      <c r="I201">
        <f t="shared" si="3"/>
        <v>79.272727272727195</v>
      </c>
    </row>
    <row r="202" spans="1:9">
      <c r="A202">
        <v>137</v>
      </c>
      <c r="B202" s="23">
        <v>0.69444444444444398</v>
      </c>
      <c r="C202">
        <v>10</v>
      </c>
      <c r="D202">
        <v>1000</v>
      </c>
      <c r="E202">
        <v>6.3333333333333304</v>
      </c>
      <c r="F202">
        <v>117.473684210526</v>
      </c>
      <c r="G202">
        <v>62</v>
      </c>
      <c r="H202">
        <v>20</v>
      </c>
      <c r="I202">
        <f t="shared" si="3"/>
        <v>97.473684210526002</v>
      </c>
    </row>
    <row r="203" spans="1:9">
      <c r="A203">
        <v>137</v>
      </c>
      <c r="B203" s="23">
        <v>0.69791666666666696</v>
      </c>
      <c r="C203">
        <v>10</v>
      </c>
      <c r="D203">
        <v>1005</v>
      </c>
      <c r="E203">
        <v>7.6666666666666599</v>
      </c>
      <c r="F203">
        <v>103.826086956521</v>
      </c>
      <c r="G203">
        <v>66.3333333333333</v>
      </c>
      <c r="H203">
        <v>20</v>
      </c>
      <c r="I203">
        <f t="shared" si="3"/>
        <v>83.826086956520996</v>
      </c>
    </row>
    <row r="204" spans="1:9">
      <c r="A204">
        <v>137</v>
      </c>
      <c r="B204" s="23">
        <v>0.70138888888888895</v>
      </c>
      <c r="C204">
        <v>10</v>
      </c>
      <c r="D204">
        <v>1010</v>
      </c>
      <c r="E204">
        <v>5.6666666666666599</v>
      </c>
      <c r="F204">
        <v>102.35294117647</v>
      </c>
      <c r="G204">
        <v>48.3333333333333</v>
      </c>
      <c r="H204">
        <v>20</v>
      </c>
      <c r="I204">
        <f t="shared" si="3"/>
        <v>82.352941176469997</v>
      </c>
    </row>
    <row r="205" spans="1:9">
      <c r="A205">
        <v>137</v>
      </c>
      <c r="B205" s="23">
        <v>0.70486111111111105</v>
      </c>
      <c r="C205">
        <v>10</v>
      </c>
      <c r="D205">
        <v>1015</v>
      </c>
      <c r="E205">
        <v>11</v>
      </c>
      <c r="F205">
        <v>68.363636363636303</v>
      </c>
      <c r="G205">
        <v>62.6666666666666</v>
      </c>
      <c r="H205">
        <v>20</v>
      </c>
      <c r="I205">
        <f t="shared" si="3"/>
        <v>48.363636363636303</v>
      </c>
    </row>
    <row r="206" spans="1:9">
      <c r="A206">
        <v>137</v>
      </c>
      <c r="B206" s="23">
        <v>0.70833333333333304</v>
      </c>
      <c r="C206">
        <v>10</v>
      </c>
      <c r="D206">
        <v>1020</v>
      </c>
      <c r="E206">
        <v>8</v>
      </c>
      <c r="F206">
        <v>81.5</v>
      </c>
      <c r="G206">
        <v>54.3333333333333</v>
      </c>
      <c r="H206">
        <v>20</v>
      </c>
      <c r="I206">
        <f t="shared" si="3"/>
        <v>61.5</v>
      </c>
    </row>
    <row r="207" spans="1:9">
      <c r="A207">
        <v>137</v>
      </c>
      <c r="B207" s="23">
        <v>0.71180555555555503</v>
      </c>
      <c r="C207">
        <v>10</v>
      </c>
      <c r="D207">
        <v>1025</v>
      </c>
      <c r="E207">
        <v>8.6666666666666607</v>
      </c>
      <c r="F207">
        <v>58.153846153846096</v>
      </c>
      <c r="G207">
        <v>42</v>
      </c>
      <c r="H207">
        <v>20</v>
      </c>
      <c r="I207">
        <f t="shared" si="3"/>
        <v>38.153846153846096</v>
      </c>
    </row>
    <row r="208" spans="1:9">
      <c r="A208">
        <v>137</v>
      </c>
      <c r="B208" s="23">
        <v>0.71527777777777801</v>
      </c>
      <c r="C208">
        <v>10</v>
      </c>
      <c r="D208">
        <v>1030</v>
      </c>
      <c r="E208">
        <v>8</v>
      </c>
      <c r="F208">
        <v>54.5</v>
      </c>
      <c r="G208">
        <v>36.3333333333333</v>
      </c>
      <c r="H208">
        <v>20</v>
      </c>
      <c r="I208">
        <f t="shared" si="3"/>
        <v>34.5</v>
      </c>
    </row>
    <row r="209" spans="1:9">
      <c r="A209">
        <v>137</v>
      </c>
      <c r="B209" s="23">
        <v>0.71875</v>
      </c>
      <c r="C209">
        <v>10</v>
      </c>
      <c r="D209">
        <v>1035</v>
      </c>
      <c r="E209">
        <v>5.6666666666666599</v>
      </c>
      <c r="F209">
        <v>86.117647058823493</v>
      </c>
      <c r="G209">
        <v>40.6666666666666</v>
      </c>
      <c r="H209">
        <v>20</v>
      </c>
      <c r="I209">
        <f t="shared" si="3"/>
        <v>66.117647058823493</v>
      </c>
    </row>
    <row r="210" spans="1:9">
      <c r="A210">
        <v>137</v>
      </c>
      <c r="B210" s="23">
        <v>0.72222222222222199</v>
      </c>
      <c r="C210">
        <v>10</v>
      </c>
      <c r="D210">
        <v>1040</v>
      </c>
      <c r="E210">
        <v>4.6666666666666599</v>
      </c>
      <c r="F210">
        <v>113.142857142857</v>
      </c>
      <c r="G210">
        <v>44</v>
      </c>
      <c r="H210">
        <v>20</v>
      </c>
      <c r="I210">
        <f t="shared" si="3"/>
        <v>93.142857142856997</v>
      </c>
    </row>
    <row r="211" spans="1:9">
      <c r="A211">
        <v>137</v>
      </c>
      <c r="B211" s="23">
        <v>0.72569444444444398</v>
      </c>
      <c r="C211">
        <v>10</v>
      </c>
      <c r="D211">
        <v>1045</v>
      </c>
      <c r="E211">
        <v>8.6666666666666607</v>
      </c>
      <c r="F211">
        <v>67.384615384615302</v>
      </c>
      <c r="G211">
        <v>48.6666666666666</v>
      </c>
      <c r="H211">
        <v>20</v>
      </c>
      <c r="I211">
        <f t="shared" si="3"/>
        <v>47.384615384615302</v>
      </c>
    </row>
    <row r="212" spans="1:9">
      <c r="A212">
        <v>137</v>
      </c>
      <c r="B212" s="23">
        <v>0.72916666666666696</v>
      </c>
      <c r="C212">
        <v>10</v>
      </c>
      <c r="D212">
        <v>1050</v>
      </c>
      <c r="E212">
        <v>7</v>
      </c>
      <c r="F212">
        <v>77.714285714285694</v>
      </c>
      <c r="G212">
        <v>45.3333333333333</v>
      </c>
      <c r="H212">
        <v>20</v>
      </c>
      <c r="I212">
        <f t="shared" si="3"/>
        <v>57.714285714285694</v>
      </c>
    </row>
    <row r="213" spans="1:9">
      <c r="A213">
        <v>137</v>
      </c>
      <c r="B213" s="23">
        <v>0.73263888888888895</v>
      </c>
      <c r="C213">
        <v>10</v>
      </c>
      <c r="D213">
        <v>1055</v>
      </c>
      <c r="E213">
        <v>4.3333333333333304</v>
      </c>
      <c r="F213">
        <v>98.769230769230703</v>
      </c>
      <c r="G213">
        <v>35.6666666666666</v>
      </c>
      <c r="H213">
        <v>20</v>
      </c>
      <c r="I213">
        <f t="shared" si="3"/>
        <v>78.769230769230703</v>
      </c>
    </row>
    <row r="214" spans="1:9">
      <c r="A214">
        <v>137</v>
      </c>
      <c r="B214" s="23">
        <v>0.73611111111111105</v>
      </c>
      <c r="C214">
        <v>10</v>
      </c>
      <c r="D214">
        <v>1060</v>
      </c>
      <c r="E214">
        <v>8.3333333333333304</v>
      </c>
      <c r="F214">
        <v>82.079999999999899</v>
      </c>
      <c r="G214">
        <v>57</v>
      </c>
      <c r="H214">
        <v>20</v>
      </c>
      <c r="I214">
        <f t="shared" si="3"/>
        <v>62.079999999999899</v>
      </c>
    </row>
    <row r="215" spans="1:9">
      <c r="A215">
        <v>137</v>
      </c>
      <c r="B215" s="23">
        <v>0.73958333333333304</v>
      </c>
      <c r="C215">
        <v>10</v>
      </c>
      <c r="D215">
        <v>1065</v>
      </c>
      <c r="E215">
        <v>13.3333333333333</v>
      </c>
      <c r="F215">
        <v>48.599999999999902</v>
      </c>
      <c r="G215">
        <v>54</v>
      </c>
      <c r="H215">
        <v>20</v>
      </c>
      <c r="I215">
        <f t="shared" si="3"/>
        <v>28.599999999999902</v>
      </c>
    </row>
    <row r="216" spans="1:9">
      <c r="A216">
        <v>137</v>
      </c>
      <c r="B216" s="23">
        <v>0.74305555555555503</v>
      </c>
      <c r="C216">
        <v>10</v>
      </c>
      <c r="D216">
        <v>1070</v>
      </c>
      <c r="E216">
        <v>8.6666666666666607</v>
      </c>
      <c r="F216">
        <v>95.076923076922995</v>
      </c>
      <c r="G216">
        <v>68.6666666666666</v>
      </c>
      <c r="H216">
        <v>20</v>
      </c>
      <c r="I216">
        <f t="shared" si="3"/>
        <v>75.076923076922995</v>
      </c>
    </row>
    <row r="217" spans="1:9">
      <c r="A217">
        <v>137</v>
      </c>
      <c r="B217" s="23">
        <v>0.74652777777777801</v>
      </c>
      <c r="C217">
        <v>10</v>
      </c>
      <c r="D217">
        <v>1075</v>
      </c>
      <c r="E217">
        <v>5</v>
      </c>
      <c r="F217">
        <v>72.8</v>
      </c>
      <c r="G217">
        <v>30.3333333333333</v>
      </c>
      <c r="H217">
        <v>20</v>
      </c>
      <c r="I217">
        <f t="shared" si="3"/>
        <v>52.8</v>
      </c>
    </row>
    <row r="218" spans="1:9">
      <c r="A218">
        <v>137</v>
      </c>
      <c r="B218" s="23">
        <v>0.75</v>
      </c>
      <c r="C218">
        <v>10</v>
      </c>
      <c r="D218">
        <v>1080</v>
      </c>
      <c r="E218">
        <v>5.3333333333333304</v>
      </c>
      <c r="F218">
        <v>99.75</v>
      </c>
      <c r="G218">
        <v>44.3333333333333</v>
      </c>
      <c r="H218">
        <v>20</v>
      </c>
      <c r="I218">
        <f t="shared" si="3"/>
        <v>79.75</v>
      </c>
    </row>
    <row r="219" spans="1:9">
      <c r="A219">
        <v>137</v>
      </c>
      <c r="B219" s="23">
        <v>0.75347222222222199</v>
      </c>
      <c r="C219">
        <v>10</v>
      </c>
      <c r="D219">
        <v>1085</v>
      </c>
      <c r="E219">
        <v>7.3333333333333304</v>
      </c>
      <c r="F219">
        <v>115.636363636363</v>
      </c>
      <c r="G219">
        <v>70.6666666666666</v>
      </c>
      <c r="H219">
        <v>20</v>
      </c>
      <c r="I219">
        <f t="shared" si="3"/>
        <v>95.636363636363001</v>
      </c>
    </row>
    <row r="220" spans="1:9">
      <c r="A220">
        <v>137</v>
      </c>
      <c r="B220" s="23">
        <v>0.75694444444444398</v>
      </c>
      <c r="C220">
        <v>10</v>
      </c>
      <c r="D220">
        <v>1090</v>
      </c>
      <c r="E220">
        <v>4.3333333333333304</v>
      </c>
      <c r="F220">
        <v>159.692307692307</v>
      </c>
      <c r="G220">
        <v>57.6666666666666</v>
      </c>
      <c r="H220">
        <v>20</v>
      </c>
      <c r="I220">
        <f t="shared" si="3"/>
        <v>139.692307692307</v>
      </c>
    </row>
    <row r="221" spans="1:9">
      <c r="A221">
        <v>137</v>
      </c>
      <c r="B221" s="23">
        <v>0.76041666666666696</v>
      </c>
      <c r="C221">
        <v>10</v>
      </c>
      <c r="D221">
        <v>1095</v>
      </c>
      <c r="E221">
        <v>8.6666666666666607</v>
      </c>
      <c r="F221">
        <v>110.30769230769199</v>
      </c>
      <c r="G221">
        <v>79.6666666666666</v>
      </c>
      <c r="H221">
        <v>20</v>
      </c>
      <c r="I221">
        <f t="shared" si="3"/>
        <v>90.307692307691994</v>
      </c>
    </row>
    <row r="222" spans="1:9">
      <c r="A222">
        <v>137</v>
      </c>
      <c r="B222" s="23">
        <v>0.76388888888888895</v>
      </c>
      <c r="C222">
        <v>10</v>
      </c>
      <c r="D222">
        <v>1100</v>
      </c>
      <c r="E222">
        <v>8.3333333333333304</v>
      </c>
      <c r="F222">
        <v>128.63999999999999</v>
      </c>
      <c r="G222">
        <v>89.3333333333333</v>
      </c>
      <c r="H222">
        <v>20</v>
      </c>
      <c r="I222">
        <f t="shared" si="3"/>
        <v>108.63999999999999</v>
      </c>
    </row>
    <row r="223" spans="1:9">
      <c r="A223">
        <v>137</v>
      </c>
      <c r="B223" s="23">
        <v>0.76736111111111105</v>
      </c>
      <c r="C223">
        <v>10</v>
      </c>
      <c r="D223">
        <v>1105</v>
      </c>
      <c r="E223">
        <v>6.6666666666666599</v>
      </c>
      <c r="F223">
        <v>128.39999999999901</v>
      </c>
      <c r="G223">
        <v>71.3333333333333</v>
      </c>
      <c r="H223">
        <v>20</v>
      </c>
      <c r="I223">
        <f t="shared" si="3"/>
        <v>108.39999999999901</v>
      </c>
    </row>
    <row r="224" spans="1:9">
      <c r="A224">
        <v>137</v>
      </c>
      <c r="B224" s="23">
        <v>0.77083333333333304</v>
      </c>
      <c r="C224">
        <v>10</v>
      </c>
      <c r="D224">
        <v>1110</v>
      </c>
      <c r="E224">
        <v>9.6666666666666607</v>
      </c>
      <c r="F224">
        <v>118.34482758620599</v>
      </c>
      <c r="G224">
        <v>95.3333333333333</v>
      </c>
      <c r="H224">
        <v>20</v>
      </c>
      <c r="I224">
        <f t="shared" si="3"/>
        <v>98.344827586205994</v>
      </c>
    </row>
    <row r="225" spans="1:9">
      <c r="A225">
        <v>137</v>
      </c>
      <c r="B225" s="23">
        <v>0.77430555555555503</v>
      </c>
      <c r="C225">
        <v>10</v>
      </c>
      <c r="D225">
        <v>1115</v>
      </c>
      <c r="E225">
        <v>7.3333333333333304</v>
      </c>
      <c r="F225">
        <v>148.363636363636</v>
      </c>
      <c r="G225">
        <v>90.6666666666666</v>
      </c>
      <c r="H225">
        <v>20</v>
      </c>
      <c r="I225">
        <f t="shared" si="3"/>
        <v>128.363636363636</v>
      </c>
    </row>
    <row r="226" spans="1:9">
      <c r="A226">
        <v>137</v>
      </c>
      <c r="B226" s="23">
        <v>0.77777777777777801</v>
      </c>
      <c r="C226">
        <v>10</v>
      </c>
      <c r="D226">
        <v>1120</v>
      </c>
      <c r="E226">
        <v>11.3333333333333</v>
      </c>
      <c r="F226">
        <v>83.647058823529406</v>
      </c>
      <c r="G226">
        <v>79</v>
      </c>
      <c r="H226">
        <v>20</v>
      </c>
      <c r="I226">
        <f t="shared" si="3"/>
        <v>63.647058823529406</v>
      </c>
    </row>
    <row r="227" spans="1:9">
      <c r="A227">
        <v>137</v>
      </c>
      <c r="B227" s="23">
        <v>0.78125</v>
      </c>
      <c r="C227">
        <v>10</v>
      </c>
      <c r="D227">
        <v>1125</v>
      </c>
      <c r="E227">
        <v>10.6666666666666</v>
      </c>
      <c r="F227">
        <v>100.5</v>
      </c>
      <c r="G227">
        <v>89.3333333333333</v>
      </c>
      <c r="H227">
        <v>20</v>
      </c>
      <c r="I227">
        <f t="shared" si="3"/>
        <v>80.5</v>
      </c>
    </row>
    <row r="228" spans="1:9">
      <c r="A228">
        <v>137</v>
      </c>
      <c r="B228" s="23">
        <v>0.78472222222222199</v>
      </c>
      <c r="C228">
        <v>10</v>
      </c>
      <c r="D228">
        <v>1130</v>
      </c>
      <c r="E228">
        <v>15</v>
      </c>
      <c r="F228">
        <v>79.466666666666598</v>
      </c>
      <c r="G228">
        <v>99.3333333333333</v>
      </c>
      <c r="H228">
        <v>20</v>
      </c>
      <c r="I228">
        <f t="shared" si="3"/>
        <v>59.466666666666598</v>
      </c>
    </row>
    <row r="229" spans="1:9">
      <c r="A229">
        <v>137</v>
      </c>
      <c r="B229" s="23">
        <v>0.78819444444444398</v>
      </c>
      <c r="C229">
        <v>10</v>
      </c>
      <c r="D229">
        <v>1135</v>
      </c>
      <c r="E229">
        <v>39.6666666666666</v>
      </c>
      <c r="F229">
        <v>32.773109243697398</v>
      </c>
      <c r="G229">
        <v>108.333333333333</v>
      </c>
      <c r="H229">
        <v>20</v>
      </c>
      <c r="I229">
        <f t="shared" si="3"/>
        <v>12.773109243697398</v>
      </c>
    </row>
    <row r="230" spans="1:9">
      <c r="A230">
        <v>137</v>
      </c>
      <c r="B230" s="23">
        <v>0.79166666666666696</v>
      </c>
      <c r="C230">
        <v>10</v>
      </c>
      <c r="D230">
        <v>1140</v>
      </c>
      <c r="E230">
        <v>48.6666666666666</v>
      </c>
      <c r="F230">
        <v>22.7671232876712</v>
      </c>
      <c r="G230">
        <v>92.3333333333333</v>
      </c>
      <c r="H230">
        <v>20</v>
      </c>
      <c r="I230">
        <f t="shared" si="3"/>
        <v>2.7671232876712004</v>
      </c>
    </row>
    <row r="231" spans="1:9">
      <c r="A231">
        <v>137</v>
      </c>
      <c r="B231" s="23">
        <v>0.79513888888888895</v>
      </c>
      <c r="C231">
        <v>10</v>
      </c>
      <c r="D231">
        <v>1145</v>
      </c>
      <c r="E231">
        <v>58.6666666666666</v>
      </c>
      <c r="F231">
        <v>19.772727272727199</v>
      </c>
      <c r="G231">
        <v>96.6666666666666</v>
      </c>
      <c r="H231">
        <v>20</v>
      </c>
      <c r="I231">
        <f t="shared" si="3"/>
        <v>-0.22727272727280123</v>
      </c>
    </row>
    <row r="232" spans="1:9">
      <c r="A232">
        <v>137</v>
      </c>
      <c r="B232" s="23">
        <v>0.79861111111111105</v>
      </c>
      <c r="C232">
        <v>10</v>
      </c>
      <c r="D232">
        <v>1150</v>
      </c>
      <c r="E232">
        <v>59.6666666666666</v>
      </c>
      <c r="F232">
        <v>16.223463687150801</v>
      </c>
      <c r="G232">
        <v>80.6666666666666</v>
      </c>
      <c r="H232">
        <v>20</v>
      </c>
      <c r="I232">
        <f t="shared" si="3"/>
        <v>-3.7765363128491991</v>
      </c>
    </row>
    <row r="233" spans="1:9">
      <c r="A233">
        <v>137</v>
      </c>
      <c r="B233" s="23">
        <v>0.80208333333333304</v>
      </c>
      <c r="C233">
        <v>10</v>
      </c>
      <c r="D233">
        <v>1155</v>
      </c>
      <c r="E233">
        <v>60.3333333333333</v>
      </c>
      <c r="F233">
        <v>16.773480662983399</v>
      </c>
      <c r="G233">
        <v>84.3333333333333</v>
      </c>
      <c r="H233">
        <v>20</v>
      </c>
      <c r="I233">
        <f t="shared" si="3"/>
        <v>-3.226519337016601</v>
      </c>
    </row>
    <row r="234" spans="1:9">
      <c r="A234">
        <v>137</v>
      </c>
      <c r="B234" s="23">
        <v>0.80555555555555503</v>
      </c>
      <c r="C234">
        <v>10</v>
      </c>
      <c r="D234">
        <v>1160</v>
      </c>
      <c r="E234">
        <v>63.3333333333333</v>
      </c>
      <c r="F234">
        <v>16.863157894736801</v>
      </c>
      <c r="G234">
        <v>89</v>
      </c>
      <c r="H234">
        <v>20</v>
      </c>
      <c r="I234">
        <f t="shared" si="3"/>
        <v>-3.1368421052631987</v>
      </c>
    </row>
    <row r="235" spans="1:9">
      <c r="A235">
        <v>137</v>
      </c>
      <c r="B235" s="23">
        <v>0.80902777777777801</v>
      </c>
      <c r="C235">
        <v>10</v>
      </c>
      <c r="D235">
        <v>1165</v>
      </c>
      <c r="E235">
        <v>61</v>
      </c>
      <c r="F235">
        <v>15.9344262295081</v>
      </c>
      <c r="G235">
        <v>81</v>
      </c>
      <c r="H235">
        <v>20</v>
      </c>
      <c r="I235">
        <f t="shared" si="3"/>
        <v>-4.0655737704919002</v>
      </c>
    </row>
    <row r="236" spans="1:9">
      <c r="A236">
        <v>137</v>
      </c>
      <c r="B236" s="23">
        <v>0.8125</v>
      </c>
      <c r="C236">
        <v>10</v>
      </c>
      <c r="D236">
        <v>1170</v>
      </c>
      <c r="E236">
        <v>62.6666666666666</v>
      </c>
      <c r="F236">
        <v>16.212765957446798</v>
      </c>
      <c r="G236">
        <v>84.6666666666666</v>
      </c>
      <c r="H236">
        <v>20</v>
      </c>
      <c r="I236">
        <f t="shared" si="3"/>
        <v>-3.7872340425532016</v>
      </c>
    </row>
    <row r="237" spans="1:9">
      <c r="A237">
        <v>137</v>
      </c>
      <c r="B237" s="23">
        <v>0.81597222222222199</v>
      </c>
      <c r="C237">
        <v>10</v>
      </c>
      <c r="D237">
        <v>1175</v>
      </c>
      <c r="E237">
        <v>61.6666666666666</v>
      </c>
      <c r="F237">
        <v>14.7891891891891</v>
      </c>
      <c r="G237">
        <v>76</v>
      </c>
      <c r="H237">
        <v>20</v>
      </c>
      <c r="I237">
        <f t="shared" si="3"/>
        <v>-5.2108108108108997</v>
      </c>
    </row>
    <row r="238" spans="1:9">
      <c r="A238">
        <v>137</v>
      </c>
      <c r="B238" s="23">
        <v>0.81944444444444398</v>
      </c>
      <c r="C238">
        <v>10</v>
      </c>
      <c r="D238">
        <v>1180</v>
      </c>
      <c r="E238">
        <v>61</v>
      </c>
      <c r="F238">
        <v>15.7377049180327</v>
      </c>
      <c r="G238">
        <v>80</v>
      </c>
      <c r="H238">
        <v>20</v>
      </c>
      <c r="I238">
        <f t="shared" si="3"/>
        <v>-4.2622950819673004</v>
      </c>
    </row>
    <row r="239" spans="1:9">
      <c r="A239">
        <v>137</v>
      </c>
      <c r="B239" s="23">
        <v>0.82291666666666696</v>
      </c>
      <c r="C239">
        <v>10</v>
      </c>
      <c r="D239">
        <v>1185</v>
      </c>
      <c r="E239">
        <v>61.6666666666666</v>
      </c>
      <c r="F239">
        <v>14.7243243243243</v>
      </c>
      <c r="G239">
        <v>75.6666666666666</v>
      </c>
      <c r="H239">
        <v>20</v>
      </c>
      <c r="I239">
        <f t="shared" si="3"/>
        <v>-5.2756756756756999</v>
      </c>
    </row>
    <row r="240" spans="1:9">
      <c r="A240">
        <v>137</v>
      </c>
      <c r="B240" s="23">
        <v>0.82638888888888895</v>
      </c>
      <c r="C240">
        <v>10</v>
      </c>
      <c r="D240">
        <v>1190</v>
      </c>
      <c r="E240">
        <v>61</v>
      </c>
      <c r="F240">
        <v>13.639344262294999</v>
      </c>
      <c r="G240">
        <v>69.3333333333333</v>
      </c>
      <c r="H240">
        <v>20</v>
      </c>
      <c r="I240">
        <f t="shared" si="3"/>
        <v>-6.3606557377050006</v>
      </c>
    </row>
    <row r="241" spans="1:9">
      <c r="A241">
        <v>137</v>
      </c>
      <c r="B241" s="23">
        <v>0.82986111111111105</v>
      </c>
      <c r="C241">
        <v>10</v>
      </c>
      <c r="D241">
        <v>1195</v>
      </c>
      <c r="E241">
        <v>60.3333333333333</v>
      </c>
      <c r="F241">
        <v>12.5966850828729</v>
      </c>
      <c r="G241">
        <v>63.3333333333333</v>
      </c>
      <c r="H241">
        <v>20</v>
      </c>
      <c r="I241">
        <f t="shared" si="3"/>
        <v>-7.4033149171270995</v>
      </c>
    </row>
    <row r="242" spans="1:9">
      <c r="A242">
        <v>137</v>
      </c>
      <c r="B242" s="23">
        <v>0.83333333333333304</v>
      </c>
      <c r="C242">
        <v>10</v>
      </c>
      <c r="D242">
        <v>1200</v>
      </c>
      <c r="E242">
        <v>60</v>
      </c>
      <c r="F242">
        <v>13.733333333333301</v>
      </c>
      <c r="G242">
        <v>68.6666666666666</v>
      </c>
      <c r="H242">
        <v>20</v>
      </c>
      <c r="I242">
        <f t="shared" si="3"/>
        <v>-6.2666666666666995</v>
      </c>
    </row>
    <row r="243" spans="1:9">
      <c r="A243">
        <v>137</v>
      </c>
      <c r="B243" s="23">
        <v>0.83680555555555503</v>
      </c>
      <c r="C243">
        <v>10</v>
      </c>
      <c r="D243">
        <v>1205</v>
      </c>
      <c r="E243">
        <v>63</v>
      </c>
      <c r="F243">
        <v>13.3333333333333</v>
      </c>
      <c r="G243">
        <v>70</v>
      </c>
      <c r="H243">
        <v>20</v>
      </c>
      <c r="I243">
        <f t="shared" si="3"/>
        <v>-6.6666666666666998</v>
      </c>
    </row>
    <row r="244" spans="1:9">
      <c r="A244">
        <v>137</v>
      </c>
      <c r="B244" s="23">
        <v>0.84027777777777801</v>
      </c>
      <c r="C244">
        <v>10</v>
      </c>
      <c r="D244">
        <v>1210</v>
      </c>
      <c r="E244">
        <v>62</v>
      </c>
      <c r="F244">
        <v>12.9032258064516</v>
      </c>
      <c r="G244">
        <v>66.6666666666666</v>
      </c>
      <c r="H244">
        <v>20</v>
      </c>
      <c r="I244">
        <f t="shared" si="3"/>
        <v>-7.0967741935484003</v>
      </c>
    </row>
    <row r="245" spans="1:9">
      <c r="A245">
        <v>137</v>
      </c>
      <c r="B245" s="23">
        <v>0.84375</v>
      </c>
      <c r="C245">
        <v>10</v>
      </c>
      <c r="D245">
        <v>1215</v>
      </c>
      <c r="E245">
        <v>60.3333333333333</v>
      </c>
      <c r="F245">
        <v>14.9834254143646</v>
      </c>
      <c r="G245">
        <v>75.3333333333333</v>
      </c>
      <c r="H245">
        <v>20</v>
      </c>
      <c r="I245">
        <f t="shared" si="3"/>
        <v>-5.0165745856354</v>
      </c>
    </row>
    <row r="246" spans="1:9">
      <c r="A246">
        <v>137</v>
      </c>
      <c r="B246" s="23">
        <v>0.84722222222222199</v>
      </c>
      <c r="C246">
        <v>10</v>
      </c>
      <c r="D246">
        <v>1220</v>
      </c>
      <c r="E246">
        <v>62</v>
      </c>
      <c r="F246">
        <v>14.6451612903225</v>
      </c>
      <c r="G246">
        <v>75.6666666666666</v>
      </c>
      <c r="H246">
        <v>20</v>
      </c>
      <c r="I246">
        <f t="shared" si="3"/>
        <v>-5.3548387096774999</v>
      </c>
    </row>
    <row r="247" spans="1:9">
      <c r="A247">
        <v>137</v>
      </c>
      <c r="B247" s="23">
        <v>0.85069444444444398</v>
      </c>
      <c r="C247">
        <v>10</v>
      </c>
      <c r="D247">
        <v>1225</v>
      </c>
      <c r="E247">
        <v>62.3333333333333</v>
      </c>
      <c r="F247">
        <v>12.834224598930399</v>
      </c>
      <c r="G247">
        <v>66.6666666666666</v>
      </c>
      <c r="H247">
        <v>20</v>
      </c>
      <c r="I247">
        <f t="shared" si="3"/>
        <v>-7.1657754010696006</v>
      </c>
    </row>
    <row r="248" spans="1:9">
      <c r="A248">
        <v>137</v>
      </c>
      <c r="B248" s="23">
        <v>0.85416666666666696</v>
      </c>
      <c r="C248">
        <v>10</v>
      </c>
      <c r="D248">
        <v>1230</v>
      </c>
      <c r="E248">
        <v>64</v>
      </c>
      <c r="F248">
        <v>12.3125</v>
      </c>
      <c r="G248">
        <v>65.6666666666666</v>
      </c>
      <c r="H248">
        <v>20</v>
      </c>
      <c r="I248">
        <f t="shared" si="3"/>
        <v>-7.6875</v>
      </c>
    </row>
    <row r="249" spans="1:9">
      <c r="A249">
        <v>137</v>
      </c>
      <c r="B249" s="23">
        <v>0.85763888888888895</v>
      </c>
      <c r="C249">
        <v>10</v>
      </c>
      <c r="D249">
        <v>1235</v>
      </c>
      <c r="E249">
        <v>61.6666666666666</v>
      </c>
      <c r="F249">
        <v>12.843243243243201</v>
      </c>
      <c r="G249">
        <v>66</v>
      </c>
      <c r="H249">
        <v>20</v>
      </c>
      <c r="I249">
        <f t="shared" si="3"/>
        <v>-7.1567567567567991</v>
      </c>
    </row>
    <row r="250" spans="1:9">
      <c r="A250">
        <v>137</v>
      </c>
      <c r="B250" s="23">
        <v>0.86111111111111105</v>
      </c>
      <c r="C250">
        <v>10</v>
      </c>
      <c r="D250">
        <v>1240</v>
      </c>
      <c r="E250">
        <v>61</v>
      </c>
      <c r="F250">
        <v>11.9344262295081</v>
      </c>
      <c r="G250">
        <v>60.6666666666666</v>
      </c>
      <c r="H250">
        <v>20</v>
      </c>
      <c r="I250">
        <f t="shared" si="3"/>
        <v>-8.0655737704919002</v>
      </c>
    </row>
    <row r="251" spans="1:9">
      <c r="A251">
        <v>137</v>
      </c>
      <c r="B251" s="23">
        <v>0.86458333333333304</v>
      </c>
      <c r="C251">
        <v>10</v>
      </c>
      <c r="D251">
        <v>1245</v>
      </c>
      <c r="E251">
        <v>62</v>
      </c>
      <c r="F251">
        <v>12.580645161290301</v>
      </c>
      <c r="G251">
        <v>65</v>
      </c>
      <c r="H251">
        <v>20</v>
      </c>
      <c r="I251">
        <f t="shared" si="3"/>
        <v>-7.4193548387096993</v>
      </c>
    </row>
    <row r="252" spans="1:9">
      <c r="A252">
        <v>137</v>
      </c>
      <c r="B252" s="23">
        <v>0.86805555555555503</v>
      </c>
      <c r="C252">
        <v>10</v>
      </c>
      <c r="D252">
        <v>1250</v>
      </c>
      <c r="E252">
        <v>63</v>
      </c>
      <c r="F252">
        <v>13.5873015873015</v>
      </c>
      <c r="G252">
        <v>71.3333333333333</v>
      </c>
      <c r="H252">
        <v>20</v>
      </c>
      <c r="I252">
        <f t="shared" si="3"/>
        <v>-6.4126984126985001</v>
      </c>
    </row>
    <row r="253" spans="1:9">
      <c r="A253">
        <v>137</v>
      </c>
      <c r="B253" s="23">
        <v>0.87152777777777801</v>
      </c>
      <c r="C253">
        <v>10</v>
      </c>
      <c r="D253">
        <v>1255</v>
      </c>
      <c r="E253">
        <v>61.3333333333333</v>
      </c>
      <c r="F253">
        <v>12.326086956521699</v>
      </c>
      <c r="G253">
        <v>63</v>
      </c>
      <c r="H253">
        <v>20</v>
      </c>
      <c r="I253">
        <f t="shared" si="3"/>
        <v>-7.6739130434783007</v>
      </c>
    </row>
    <row r="254" spans="1:9">
      <c r="A254">
        <v>137</v>
      </c>
      <c r="B254" s="23">
        <v>0.875</v>
      </c>
      <c r="C254">
        <v>10</v>
      </c>
      <c r="D254">
        <v>1260</v>
      </c>
      <c r="E254">
        <v>61</v>
      </c>
      <c r="F254">
        <v>11.4754098360655</v>
      </c>
      <c r="G254">
        <v>58.3333333333333</v>
      </c>
      <c r="H254">
        <v>20</v>
      </c>
      <c r="I254">
        <f t="shared" si="3"/>
        <v>-8.5245901639344996</v>
      </c>
    </row>
    <row r="255" spans="1:9">
      <c r="A255">
        <v>137</v>
      </c>
      <c r="B255" s="23">
        <v>0.87847222222222199</v>
      </c>
      <c r="C255">
        <v>10</v>
      </c>
      <c r="D255">
        <v>1265</v>
      </c>
      <c r="E255">
        <v>62.3333333333333</v>
      </c>
      <c r="F255">
        <v>12.2566844919786</v>
      </c>
      <c r="G255">
        <v>63.6666666666666</v>
      </c>
      <c r="H255">
        <v>20</v>
      </c>
      <c r="I255">
        <f t="shared" si="3"/>
        <v>-7.7433155080214</v>
      </c>
    </row>
    <row r="256" spans="1:9">
      <c r="A256">
        <v>137</v>
      </c>
      <c r="B256" s="23">
        <v>0.88194444444444398</v>
      </c>
      <c r="C256">
        <v>10</v>
      </c>
      <c r="D256">
        <v>1270</v>
      </c>
      <c r="E256">
        <v>62</v>
      </c>
      <c r="F256">
        <v>13.3548387096774</v>
      </c>
      <c r="G256">
        <v>69</v>
      </c>
      <c r="H256">
        <v>20</v>
      </c>
      <c r="I256">
        <f t="shared" si="3"/>
        <v>-6.6451612903225996</v>
      </c>
    </row>
    <row r="257" spans="1:9">
      <c r="A257">
        <v>137</v>
      </c>
      <c r="B257" s="23">
        <v>0.88541666666666696</v>
      </c>
      <c r="C257">
        <v>10</v>
      </c>
      <c r="D257">
        <v>1275</v>
      </c>
      <c r="E257">
        <v>59.3333333333333</v>
      </c>
      <c r="F257">
        <v>13.483146067415699</v>
      </c>
      <c r="G257">
        <v>66.6666666666666</v>
      </c>
      <c r="H257">
        <v>20</v>
      </c>
      <c r="I257">
        <f t="shared" si="3"/>
        <v>-6.5168539325843007</v>
      </c>
    </row>
    <row r="258" spans="1:9">
      <c r="A258">
        <v>137</v>
      </c>
      <c r="B258" s="23">
        <v>0.88888888888888895</v>
      </c>
      <c r="C258">
        <v>10</v>
      </c>
      <c r="D258">
        <v>1280</v>
      </c>
      <c r="E258">
        <v>59.3333333333333</v>
      </c>
      <c r="F258">
        <v>13.4157303370786</v>
      </c>
      <c r="G258">
        <v>66.3333333333333</v>
      </c>
      <c r="H258">
        <v>20</v>
      </c>
      <c r="I258">
        <f t="shared" si="3"/>
        <v>-6.5842696629214004</v>
      </c>
    </row>
    <row r="259" spans="1:9">
      <c r="A259">
        <v>137</v>
      </c>
      <c r="B259" s="23">
        <v>0.89236111111111105</v>
      </c>
      <c r="C259">
        <v>10</v>
      </c>
      <c r="D259">
        <v>1285</v>
      </c>
      <c r="E259">
        <v>60.6666666666666</v>
      </c>
      <c r="F259">
        <v>13.780219780219699</v>
      </c>
      <c r="G259">
        <v>69.6666666666666</v>
      </c>
      <c r="H259">
        <v>20</v>
      </c>
      <c r="I259">
        <f t="shared" ref="I259:I289" si="4">F259-H259</f>
        <v>-6.2197802197803007</v>
      </c>
    </row>
    <row r="260" spans="1:9">
      <c r="A260">
        <v>137</v>
      </c>
      <c r="B260" s="23">
        <v>0.89583333333333304</v>
      </c>
      <c r="C260">
        <v>10</v>
      </c>
      <c r="D260">
        <v>1290</v>
      </c>
      <c r="E260">
        <v>60</v>
      </c>
      <c r="F260">
        <v>12.066666666666601</v>
      </c>
      <c r="G260">
        <v>60.3333333333333</v>
      </c>
      <c r="H260">
        <v>20</v>
      </c>
      <c r="I260">
        <f t="shared" si="4"/>
        <v>-7.9333333333333993</v>
      </c>
    </row>
    <row r="261" spans="1:9">
      <c r="A261">
        <v>137</v>
      </c>
      <c r="B261" s="23">
        <v>0.89930555555555503</v>
      </c>
      <c r="C261">
        <v>10</v>
      </c>
      <c r="D261">
        <v>1295</v>
      </c>
      <c r="E261">
        <v>58.6666666666666</v>
      </c>
      <c r="F261">
        <v>11.1818181818181</v>
      </c>
      <c r="G261">
        <v>54.6666666666666</v>
      </c>
      <c r="H261">
        <v>20</v>
      </c>
      <c r="I261">
        <f t="shared" si="4"/>
        <v>-8.8181818181819001</v>
      </c>
    </row>
    <row r="262" spans="1:9">
      <c r="A262">
        <v>137</v>
      </c>
      <c r="B262" s="23">
        <v>0.90277777777777801</v>
      </c>
      <c r="C262">
        <v>10</v>
      </c>
      <c r="D262">
        <v>1300</v>
      </c>
      <c r="E262">
        <v>57.6666666666666</v>
      </c>
      <c r="F262">
        <v>12.3468208092485</v>
      </c>
      <c r="G262">
        <v>59.3333333333333</v>
      </c>
      <c r="H262">
        <v>20</v>
      </c>
      <c r="I262">
        <f t="shared" si="4"/>
        <v>-7.6531791907514997</v>
      </c>
    </row>
    <row r="263" spans="1:9">
      <c r="A263">
        <v>137</v>
      </c>
      <c r="B263" s="23">
        <v>0.90625</v>
      </c>
      <c r="C263">
        <v>10</v>
      </c>
      <c r="D263">
        <v>1305</v>
      </c>
      <c r="E263">
        <v>58</v>
      </c>
      <c r="F263">
        <v>11.586206896551699</v>
      </c>
      <c r="G263">
        <v>56</v>
      </c>
      <c r="H263">
        <v>20</v>
      </c>
      <c r="I263">
        <f t="shared" si="4"/>
        <v>-8.4137931034483007</v>
      </c>
    </row>
    <row r="264" spans="1:9">
      <c r="A264">
        <v>137</v>
      </c>
      <c r="B264" s="23">
        <v>0.90972222222222199</v>
      </c>
      <c r="C264">
        <v>10</v>
      </c>
      <c r="D264">
        <v>1310</v>
      </c>
      <c r="E264">
        <v>57.3333333333333</v>
      </c>
      <c r="F264">
        <v>11.860465116279</v>
      </c>
      <c r="G264">
        <v>56.6666666666666</v>
      </c>
      <c r="H264">
        <v>20</v>
      </c>
      <c r="I264">
        <f t="shared" si="4"/>
        <v>-8.1395348837209998</v>
      </c>
    </row>
    <row r="265" spans="1:9">
      <c r="A265">
        <v>137</v>
      </c>
      <c r="B265" s="23">
        <v>0.91319444444444398</v>
      </c>
      <c r="C265">
        <v>10</v>
      </c>
      <c r="D265">
        <v>1315</v>
      </c>
      <c r="E265">
        <v>58.6666666666666</v>
      </c>
      <c r="F265">
        <v>11.045454545454501</v>
      </c>
      <c r="G265">
        <v>54</v>
      </c>
      <c r="H265">
        <v>20</v>
      </c>
      <c r="I265">
        <f t="shared" si="4"/>
        <v>-8.9545454545454994</v>
      </c>
    </row>
    <row r="266" spans="1:9">
      <c r="A266">
        <v>137</v>
      </c>
      <c r="B266" s="23">
        <v>0.91666666666666696</v>
      </c>
      <c r="C266">
        <v>10</v>
      </c>
      <c r="D266">
        <v>1320</v>
      </c>
      <c r="E266">
        <v>59</v>
      </c>
      <c r="F266">
        <v>11.254237288135499</v>
      </c>
      <c r="G266">
        <v>55.3333333333333</v>
      </c>
      <c r="H266">
        <v>20</v>
      </c>
      <c r="I266">
        <f t="shared" si="4"/>
        <v>-8.7457627118645007</v>
      </c>
    </row>
    <row r="267" spans="1:9">
      <c r="A267">
        <v>137</v>
      </c>
      <c r="B267" s="23">
        <v>0.92013888888888895</v>
      </c>
      <c r="C267">
        <v>10</v>
      </c>
      <c r="D267">
        <v>1325</v>
      </c>
      <c r="E267">
        <v>60.3333333333333</v>
      </c>
      <c r="F267">
        <v>10.939226519337</v>
      </c>
      <c r="G267">
        <v>55</v>
      </c>
      <c r="H267">
        <v>20</v>
      </c>
      <c r="I267">
        <f t="shared" si="4"/>
        <v>-9.0607734806630003</v>
      </c>
    </row>
    <row r="268" spans="1:9">
      <c r="A268">
        <v>137</v>
      </c>
      <c r="B268" s="23">
        <v>0.92361111111111105</v>
      </c>
      <c r="C268">
        <v>10</v>
      </c>
      <c r="D268">
        <v>1330</v>
      </c>
      <c r="E268">
        <v>57</v>
      </c>
      <c r="F268">
        <v>12.6315789473684</v>
      </c>
      <c r="G268">
        <v>60</v>
      </c>
      <c r="H268">
        <v>20</v>
      </c>
      <c r="I268">
        <f t="shared" si="4"/>
        <v>-7.3684210526316001</v>
      </c>
    </row>
    <row r="269" spans="1:9">
      <c r="A269">
        <v>137</v>
      </c>
      <c r="B269" s="23">
        <v>0.92708333333333304</v>
      </c>
      <c r="C269">
        <v>10</v>
      </c>
      <c r="D269">
        <v>1335</v>
      </c>
      <c r="E269">
        <v>53</v>
      </c>
      <c r="F269">
        <v>13.509433962264101</v>
      </c>
      <c r="G269">
        <v>59.6666666666666</v>
      </c>
      <c r="H269">
        <v>20</v>
      </c>
      <c r="I269">
        <f t="shared" si="4"/>
        <v>-6.4905660377358991</v>
      </c>
    </row>
    <row r="270" spans="1:9">
      <c r="A270">
        <v>137</v>
      </c>
      <c r="B270" s="23">
        <v>0.93055555555555503</v>
      </c>
      <c r="C270">
        <v>10</v>
      </c>
      <c r="D270">
        <v>1340</v>
      </c>
      <c r="E270">
        <v>57</v>
      </c>
      <c r="F270">
        <v>11.368421052631501</v>
      </c>
      <c r="G270">
        <v>54</v>
      </c>
      <c r="H270">
        <v>20</v>
      </c>
      <c r="I270">
        <f t="shared" si="4"/>
        <v>-8.6315789473684994</v>
      </c>
    </row>
    <row r="271" spans="1:9">
      <c r="A271">
        <v>137</v>
      </c>
      <c r="B271" s="23">
        <v>0.93402777777777801</v>
      </c>
      <c r="C271">
        <v>10</v>
      </c>
      <c r="D271">
        <v>1345</v>
      </c>
      <c r="E271">
        <v>57</v>
      </c>
      <c r="F271">
        <v>10.5964912280701</v>
      </c>
      <c r="G271">
        <v>50.3333333333333</v>
      </c>
      <c r="H271">
        <v>20</v>
      </c>
      <c r="I271">
        <f t="shared" si="4"/>
        <v>-9.4035087719299</v>
      </c>
    </row>
    <row r="272" spans="1:9">
      <c r="A272">
        <v>137</v>
      </c>
      <c r="B272" s="23">
        <v>0.9375</v>
      </c>
      <c r="C272">
        <v>10</v>
      </c>
      <c r="D272">
        <v>1350</v>
      </c>
      <c r="E272">
        <v>59</v>
      </c>
      <c r="F272">
        <v>11.254237288135499</v>
      </c>
      <c r="G272">
        <v>55.3333333333333</v>
      </c>
      <c r="H272">
        <v>20</v>
      </c>
      <c r="I272">
        <f t="shared" si="4"/>
        <v>-8.7457627118645007</v>
      </c>
    </row>
    <row r="273" spans="1:9">
      <c r="A273">
        <v>137</v>
      </c>
      <c r="B273" s="23">
        <v>0.94097222222222199</v>
      </c>
      <c r="C273">
        <v>10</v>
      </c>
      <c r="D273">
        <v>1355</v>
      </c>
      <c r="E273">
        <v>59.6666666666666</v>
      </c>
      <c r="F273">
        <v>9.1173184357541892</v>
      </c>
      <c r="G273">
        <v>45.3333333333333</v>
      </c>
      <c r="H273">
        <v>20</v>
      </c>
      <c r="I273">
        <f t="shared" si="4"/>
        <v>-10.882681564245811</v>
      </c>
    </row>
    <row r="274" spans="1:9">
      <c r="A274">
        <v>137</v>
      </c>
      <c r="B274" s="23">
        <v>0.94444444444444398</v>
      </c>
      <c r="C274">
        <v>10</v>
      </c>
      <c r="D274">
        <v>1360</v>
      </c>
      <c r="E274">
        <v>58.3333333333333</v>
      </c>
      <c r="F274">
        <v>9.7371428571428496</v>
      </c>
      <c r="G274">
        <v>47.3333333333333</v>
      </c>
      <c r="H274">
        <v>20</v>
      </c>
      <c r="I274">
        <f t="shared" si="4"/>
        <v>-10.26285714285715</v>
      </c>
    </row>
    <row r="275" spans="1:9">
      <c r="A275">
        <v>137</v>
      </c>
      <c r="B275" s="23">
        <v>0.94791666666666696</v>
      </c>
      <c r="C275">
        <v>10</v>
      </c>
      <c r="D275">
        <v>1365</v>
      </c>
      <c r="E275">
        <v>56.3333333333333</v>
      </c>
      <c r="F275">
        <v>10.1538461538461</v>
      </c>
      <c r="G275">
        <v>47.6666666666666</v>
      </c>
      <c r="H275">
        <v>20</v>
      </c>
      <c r="I275">
        <f t="shared" si="4"/>
        <v>-9.8461538461539</v>
      </c>
    </row>
    <row r="276" spans="1:9">
      <c r="A276">
        <v>137</v>
      </c>
      <c r="B276" s="23">
        <v>0.95138888888888895</v>
      </c>
      <c r="C276">
        <v>10</v>
      </c>
      <c r="D276">
        <v>1370</v>
      </c>
      <c r="E276">
        <v>59</v>
      </c>
      <c r="F276">
        <v>8.8813559322033893</v>
      </c>
      <c r="G276">
        <v>43.6666666666666</v>
      </c>
      <c r="H276">
        <v>20</v>
      </c>
      <c r="I276">
        <f t="shared" si="4"/>
        <v>-11.118644067796611</v>
      </c>
    </row>
    <row r="277" spans="1:9">
      <c r="A277">
        <v>137</v>
      </c>
      <c r="B277" s="23">
        <v>0.95486111111111105</v>
      </c>
      <c r="C277">
        <v>10</v>
      </c>
      <c r="D277">
        <v>1375</v>
      </c>
      <c r="E277">
        <v>57.3333333333333</v>
      </c>
      <c r="F277">
        <v>9.6279069767441801</v>
      </c>
      <c r="G277">
        <v>46</v>
      </c>
      <c r="H277">
        <v>20</v>
      </c>
      <c r="I277">
        <f t="shared" si="4"/>
        <v>-10.37209302325582</v>
      </c>
    </row>
    <row r="278" spans="1:9">
      <c r="A278">
        <v>137</v>
      </c>
      <c r="B278" s="23">
        <v>0.95833333333333304</v>
      </c>
      <c r="C278">
        <v>10</v>
      </c>
      <c r="D278">
        <v>1380</v>
      </c>
      <c r="E278">
        <v>59.3333333333333</v>
      </c>
      <c r="F278">
        <v>8.3595505617977501</v>
      </c>
      <c r="G278">
        <v>41.3333333333333</v>
      </c>
      <c r="H278">
        <v>20</v>
      </c>
      <c r="I278">
        <f t="shared" si="4"/>
        <v>-11.64044943820225</v>
      </c>
    </row>
    <row r="279" spans="1:9">
      <c r="A279">
        <v>137</v>
      </c>
      <c r="B279" s="23">
        <v>0.96180555555555503</v>
      </c>
      <c r="C279">
        <v>10</v>
      </c>
      <c r="D279">
        <v>1385</v>
      </c>
      <c r="E279">
        <v>59</v>
      </c>
      <c r="F279">
        <v>8.2033898305084705</v>
      </c>
      <c r="G279">
        <v>40.3333333333333</v>
      </c>
      <c r="H279">
        <v>20</v>
      </c>
      <c r="I279">
        <f t="shared" si="4"/>
        <v>-11.79661016949153</v>
      </c>
    </row>
    <row r="280" spans="1:9">
      <c r="A280">
        <v>137</v>
      </c>
      <c r="B280" s="23">
        <v>0.96527777777777801</v>
      </c>
      <c r="C280">
        <v>10</v>
      </c>
      <c r="D280">
        <v>1390</v>
      </c>
      <c r="E280">
        <v>55.6666666666666</v>
      </c>
      <c r="F280">
        <v>10.059880239520901</v>
      </c>
      <c r="G280">
        <v>46.6666666666666</v>
      </c>
      <c r="H280">
        <v>20</v>
      </c>
      <c r="I280">
        <f t="shared" si="4"/>
        <v>-9.9401197604790994</v>
      </c>
    </row>
    <row r="281" spans="1:9">
      <c r="A281">
        <v>137</v>
      </c>
      <c r="B281" s="23">
        <v>0.96875</v>
      </c>
      <c r="C281">
        <v>10</v>
      </c>
      <c r="D281">
        <v>1395</v>
      </c>
      <c r="E281">
        <v>57</v>
      </c>
      <c r="F281">
        <v>8.9122807017543799</v>
      </c>
      <c r="G281">
        <v>42.3333333333333</v>
      </c>
      <c r="H281">
        <v>20</v>
      </c>
      <c r="I281">
        <f t="shared" si="4"/>
        <v>-11.08771929824562</v>
      </c>
    </row>
    <row r="282" spans="1:9">
      <c r="A282">
        <v>137</v>
      </c>
      <c r="B282" s="23">
        <v>0.97222222222222199</v>
      </c>
      <c r="C282">
        <v>10</v>
      </c>
      <c r="D282">
        <v>1400</v>
      </c>
      <c r="E282">
        <v>55.6666666666666</v>
      </c>
      <c r="F282">
        <v>9.1976047904191596</v>
      </c>
      <c r="G282">
        <v>42.6666666666666</v>
      </c>
      <c r="H282">
        <v>20</v>
      </c>
      <c r="I282">
        <f t="shared" si="4"/>
        <v>-10.80239520958084</v>
      </c>
    </row>
    <row r="283" spans="1:9">
      <c r="A283">
        <v>137</v>
      </c>
      <c r="B283" s="23">
        <v>0.97569444444444398</v>
      </c>
      <c r="C283">
        <v>10</v>
      </c>
      <c r="D283">
        <v>1405</v>
      </c>
      <c r="E283">
        <v>56.3333333333333</v>
      </c>
      <c r="F283">
        <v>9.6568047337278102</v>
      </c>
      <c r="G283">
        <v>45.3333333333333</v>
      </c>
      <c r="H283">
        <v>20</v>
      </c>
      <c r="I283">
        <f t="shared" si="4"/>
        <v>-10.34319526627219</v>
      </c>
    </row>
    <row r="284" spans="1:9">
      <c r="A284">
        <v>137</v>
      </c>
      <c r="B284" s="23">
        <v>0.97916666666666696</v>
      </c>
      <c r="C284">
        <v>10</v>
      </c>
      <c r="D284">
        <v>1410</v>
      </c>
      <c r="E284">
        <v>56.3333333333333</v>
      </c>
      <c r="F284">
        <v>7.2426035502958497</v>
      </c>
      <c r="G284">
        <v>34</v>
      </c>
      <c r="H284">
        <v>20</v>
      </c>
      <c r="I284">
        <f t="shared" si="4"/>
        <v>-12.757396449704149</v>
      </c>
    </row>
    <row r="285" spans="1:9">
      <c r="A285">
        <v>137</v>
      </c>
      <c r="B285" s="23">
        <v>0.98263888888888895</v>
      </c>
      <c r="C285">
        <v>10</v>
      </c>
      <c r="D285">
        <v>1415</v>
      </c>
      <c r="E285">
        <v>57.6666666666666</v>
      </c>
      <c r="F285">
        <v>7.2138728323699404</v>
      </c>
      <c r="G285">
        <v>34.6666666666666</v>
      </c>
      <c r="H285">
        <v>20</v>
      </c>
      <c r="I285">
        <f t="shared" si="4"/>
        <v>-12.78612716763006</v>
      </c>
    </row>
    <row r="286" spans="1:9">
      <c r="A286">
        <v>137</v>
      </c>
      <c r="B286" s="23">
        <v>0.98611111111111105</v>
      </c>
      <c r="C286">
        <v>10</v>
      </c>
      <c r="D286">
        <v>1420</v>
      </c>
      <c r="E286">
        <v>56.6666666666666</v>
      </c>
      <c r="F286">
        <v>7.6235294117647001</v>
      </c>
      <c r="G286">
        <v>36</v>
      </c>
      <c r="H286">
        <v>20</v>
      </c>
      <c r="I286">
        <f t="shared" si="4"/>
        <v>-12.3764705882353</v>
      </c>
    </row>
    <row r="287" spans="1:9">
      <c r="A287">
        <v>137</v>
      </c>
      <c r="B287" s="23">
        <v>0.98958333333333304</v>
      </c>
      <c r="C287">
        <v>10</v>
      </c>
      <c r="D287">
        <v>1425</v>
      </c>
      <c r="E287">
        <v>57</v>
      </c>
      <c r="F287">
        <v>6.8771929824561298</v>
      </c>
      <c r="G287">
        <v>32.6666666666666</v>
      </c>
      <c r="H287">
        <v>20</v>
      </c>
      <c r="I287">
        <f t="shared" si="4"/>
        <v>-13.12280701754387</v>
      </c>
    </row>
    <row r="288" spans="1:9">
      <c r="A288">
        <v>137</v>
      </c>
      <c r="B288" s="23">
        <v>0.99305555555555503</v>
      </c>
      <c r="C288">
        <v>10</v>
      </c>
      <c r="D288">
        <v>1430</v>
      </c>
      <c r="E288">
        <v>55.6666666666666</v>
      </c>
      <c r="F288">
        <v>6.8982035928143697</v>
      </c>
      <c r="G288">
        <v>32</v>
      </c>
      <c r="H288">
        <v>20</v>
      </c>
      <c r="I288">
        <f t="shared" si="4"/>
        <v>-13.101796407185631</v>
      </c>
    </row>
    <row r="289" spans="1:9">
      <c r="A289">
        <v>137</v>
      </c>
      <c r="B289" s="23">
        <v>0.99652777777777801</v>
      </c>
      <c r="C289">
        <v>10</v>
      </c>
      <c r="D289">
        <v>1435</v>
      </c>
      <c r="E289">
        <v>58</v>
      </c>
      <c r="F289">
        <v>6.4827586206896504</v>
      </c>
      <c r="G289">
        <v>31.3333333333333</v>
      </c>
      <c r="H289">
        <v>20</v>
      </c>
      <c r="I289">
        <f t="shared" si="4"/>
        <v>-13.517241379310349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opLeftCell="A3" zoomScale="115" zoomScaleNormal="115" workbookViewId="0">
      <selection activeCell="B14" sqref="B14"/>
    </sheetView>
  </sheetViews>
  <sheetFormatPr defaultRowHeight="15"/>
  <cols>
    <col min="12" max="12" width="9.140625" bestFit="1" customWidth="1"/>
    <col min="15" max="15" width="8.85546875" customWidth="1"/>
  </cols>
  <sheetData>
    <row r="1" spans="1:20" ht="20.45" customHeight="1">
      <c r="A1" s="3" t="s">
        <v>14</v>
      </c>
      <c r="B1" s="4" t="s">
        <v>15</v>
      </c>
    </row>
    <row r="2" spans="1:20" ht="14.45" customHeight="1">
      <c r="A2" s="3"/>
      <c r="B2" s="4"/>
    </row>
    <row r="3" spans="1:20" ht="15.75">
      <c r="A3" s="1" t="s">
        <v>0</v>
      </c>
    </row>
    <row r="4" spans="1:20" ht="15.75">
      <c r="A4" s="1"/>
    </row>
    <row r="6" spans="1:20">
      <c r="A6" s="6" t="s">
        <v>1</v>
      </c>
      <c r="B6" s="7"/>
      <c r="C6" s="7"/>
      <c r="Q6" s="6" t="s">
        <v>19</v>
      </c>
      <c r="R6" s="7"/>
    </row>
    <row r="7" spans="1:20">
      <c r="A7" s="8" t="s">
        <v>2</v>
      </c>
      <c r="B7" s="9">
        <v>0.59027777777777779</v>
      </c>
      <c r="C7" s="10">
        <f>B7*24</f>
        <v>14.166666666666668</v>
      </c>
      <c r="Q7" s="14" t="s">
        <v>20</v>
      </c>
      <c r="R7" s="15">
        <f>AVERAGE(C20:C63)*(60/B15)</f>
        <v>1033.2954545454545</v>
      </c>
      <c r="S7" t="s">
        <v>21</v>
      </c>
      <c r="T7" t="s">
        <v>22</v>
      </c>
    </row>
    <row r="8" spans="1:20">
      <c r="A8" s="8" t="s">
        <v>3</v>
      </c>
      <c r="B8" s="9">
        <v>0.79513888888888884</v>
      </c>
      <c r="C8" s="10">
        <f t="shared" ref="C8:C10" si="0">B8*24</f>
        <v>19.083333333333332</v>
      </c>
      <c r="Q8" s="14" t="s">
        <v>23</v>
      </c>
      <c r="R8" s="7">
        <f>LINEST(F20:F63,G20:G63,FALSE,FALSE)</f>
        <v>3.4279783706262585</v>
      </c>
      <c r="S8" t="s">
        <v>24</v>
      </c>
      <c r="T8" t="s">
        <v>27</v>
      </c>
    </row>
    <row r="9" spans="1:20">
      <c r="A9" s="8" t="s">
        <v>5</v>
      </c>
      <c r="B9" s="11">
        <f>7/12</f>
        <v>0.58333333333333337</v>
      </c>
      <c r="C9" s="10"/>
      <c r="D9" t="s">
        <v>8</v>
      </c>
    </row>
    <row r="10" spans="1:20">
      <c r="A10" s="8" t="s">
        <v>4</v>
      </c>
      <c r="B10" s="9">
        <f>B9*(B8-B7)+B7</f>
        <v>0.70978009259259256</v>
      </c>
      <c r="C10" s="10">
        <f t="shared" si="0"/>
        <v>17.034722222222221</v>
      </c>
      <c r="D10" t="s">
        <v>9</v>
      </c>
    </row>
    <row r="11" spans="1:20">
      <c r="A11" s="8" t="s">
        <v>6</v>
      </c>
      <c r="B11" s="12">
        <f>C11/24</f>
        <v>0.86342592592592604</v>
      </c>
      <c r="C11" s="11">
        <f>C7+(3*(C8-C7)-4*(C10-C7))/(4-6*B9)</f>
        <v>20.722222222222225</v>
      </c>
      <c r="D11" t="s">
        <v>7</v>
      </c>
    </row>
    <row r="12" spans="1:20">
      <c r="A12" s="8" t="s">
        <v>12</v>
      </c>
      <c r="B12" s="13">
        <v>4</v>
      </c>
      <c r="C12" s="7"/>
      <c r="D12" t="s">
        <v>13</v>
      </c>
    </row>
    <row r="13" spans="1:20">
      <c r="A13" s="8" t="s">
        <v>16</v>
      </c>
      <c r="B13" s="13">
        <v>53</v>
      </c>
      <c r="C13" s="7" t="s">
        <v>17</v>
      </c>
    </row>
    <row r="14" spans="1:20">
      <c r="A14" s="8" t="s">
        <v>18</v>
      </c>
      <c r="B14" s="62">
        <f>AVERAGE(K20:K79)</f>
        <v>19.183908045977013</v>
      </c>
      <c r="C14" s="7" t="s">
        <v>17</v>
      </c>
    </row>
    <row r="15" spans="1:20">
      <c r="A15" s="8" t="s">
        <v>25</v>
      </c>
      <c r="B15" s="13">
        <v>5</v>
      </c>
      <c r="C15" s="7" t="s">
        <v>26</v>
      </c>
    </row>
    <row r="16" spans="1:20">
      <c r="A16" s="5"/>
      <c r="B16" s="2"/>
    </row>
    <row r="18" spans="1:11" ht="30">
      <c r="A18" s="54" t="s">
        <v>11</v>
      </c>
      <c r="B18" s="55"/>
      <c r="C18" s="58" t="s">
        <v>10</v>
      </c>
      <c r="D18" s="59"/>
      <c r="E18" s="59"/>
      <c r="F18" s="59"/>
      <c r="G18" s="60"/>
      <c r="H18" s="61" t="s">
        <v>28</v>
      </c>
      <c r="I18" s="61"/>
      <c r="J18" s="61"/>
      <c r="K18" s="19" t="s">
        <v>10</v>
      </c>
    </row>
    <row r="19" spans="1:11" ht="30">
      <c r="A19" s="56"/>
      <c r="B19" s="57"/>
      <c r="C19" s="19" t="s">
        <v>32</v>
      </c>
      <c r="D19" s="19" t="s">
        <v>33</v>
      </c>
      <c r="E19" s="19" t="s">
        <v>31</v>
      </c>
      <c r="F19" s="20" t="s">
        <v>30</v>
      </c>
      <c r="G19" s="19" t="s">
        <v>29</v>
      </c>
      <c r="H19" s="19" t="s">
        <v>33</v>
      </c>
      <c r="I19" s="19" t="s">
        <v>30</v>
      </c>
      <c r="J19" s="19" t="s">
        <v>31</v>
      </c>
      <c r="K19" s="19" t="s">
        <v>102</v>
      </c>
    </row>
    <row r="20" spans="1:11">
      <c r="A20" s="16">
        <v>0.59027777777777801</v>
      </c>
      <c r="B20" s="17">
        <f t="shared" ref="B20:B79" si="1">A20*24</f>
        <v>14.166666666666671</v>
      </c>
      <c r="C20" s="18">
        <v>114.75</v>
      </c>
      <c r="D20" s="18">
        <f>C20*(60/$B$15)</f>
        <v>1377</v>
      </c>
      <c r="E20" s="18">
        <v>1.6783919597989012</v>
      </c>
      <c r="F20" s="18">
        <f t="shared" ref="F20:F79" si="2">E20*(1-$B$14/$B$13)</f>
        <v>1.0708803178764621</v>
      </c>
      <c r="G20" s="18">
        <f t="shared" ref="G20:G79" si="3">(B20-$C$7)^2*(0.25*(B20-$C$7)^2-1/3*((3-4*$B$9)/(4-6*$B$9)+$B$9)*($C$8-$C$7)*(B20-$C$7)+0.5*$B$9*(3-4*$B$9)*($C$8-$C$7)^2/(4-6*$B$9))</f>
        <v>1.1865539307111329E-28</v>
      </c>
      <c r="H20" s="21">
        <f t="shared" ref="H20:H79" si="4">$R$7</f>
        <v>1033.2954545454545</v>
      </c>
      <c r="I20" s="21">
        <f t="shared" ref="I20:I79" si="5">$R$8*G20</f>
        <v>4.0674812100593321E-28</v>
      </c>
      <c r="J20" s="21">
        <f t="shared" ref="J20:J79" si="6">I20/(1-$B$14/$B$13)</f>
        <v>6.3749680012180764E-28</v>
      </c>
      <c r="K20" s="21">
        <v>49.75</v>
      </c>
    </row>
    <row r="21" spans="1:11">
      <c r="A21" s="16">
        <v>0.59375</v>
      </c>
      <c r="B21" s="17">
        <f t="shared" si="1"/>
        <v>14.25</v>
      </c>
      <c r="C21" s="18">
        <v>109.75</v>
      </c>
      <c r="D21" s="18">
        <f t="shared" ref="D21:D79" si="7">C21*(60/$B$15)</f>
        <v>1317</v>
      </c>
      <c r="E21" s="18">
        <v>7.5541401273885</v>
      </c>
      <c r="F21" s="18">
        <f t="shared" si="2"/>
        <v>4.8198395694593295</v>
      </c>
      <c r="G21" s="18">
        <f t="shared" si="3"/>
        <v>6.3477902091904889E-2</v>
      </c>
      <c r="H21" s="21">
        <f t="shared" si="4"/>
        <v>1033.2954545454545</v>
      </c>
      <c r="I21" s="21">
        <f t="shared" si="5"/>
        <v>0.21760087538378128</v>
      </c>
      <c r="J21" s="21">
        <f t="shared" si="6"/>
        <v>0.34104610346519904</v>
      </c>
      <c r="K21" s="21">
        <v>39.25</v>
      </c>
    </row>
    <row r="22" spans="1:11">
      <c r="A22" s="16">
        <v>0.59722222222222199</v>
      </c>
      <c r="B22" s="17">
        <f t="shared" si="1"/>
        <v>14.333333333333329</v>
      </c>
      <c r="C22" s="18">
        <v>120</v>
      </c>
      <c r="D22" s="18">
        <f t="shared" si="7"/>
        <v>1440</v>
      </c>
      <c r="E22" s="18">
        <v>6.5423728813559023</v>
      </c>
      <c r="F22" s="18">
        <f t="shared" si="2"/>
        <v>4.1742921311969345</v>
      </c>
      <c r="G22" s="18">
        <f>(B22-$C$7)^2*(0.25*(B22-$C$7)^2-1/3*((3-4*$B$9)/(4-6*$B$9)+$B$9)*($C$8-$C$7)*(B22-$C$7)+0.5*$B$9*(3-4*$B$9)*($C$8-$C$7)^2/(4-6*$B$9))</f>
        <v>0.24678497942385105</v>
      </c>
      <c r="H22" s="21">
        <f t="shared" si="4"/>
        <v>1033.2954545454545</v>
      </c>
      <c r="I22" s="21">
        <f t="shared" si="5"/>
        <v>0.84597357166040765</v>
      </c>
      <c r="J22" s="21">
        <f t="shared" si="6"/>
        <v>1.3258953565350577</v>
      </c>
      <c r="K22" s="21">
        <v>44.25</v>
      </c>
    </row>
    <row r="23" spans="1:11">
      <c r="A23" s="16">
        <v>0.60069444444444398</v>
      </c>
      <c r="B23" s="17">
        <f t="shared" si="1"/>
        <v>14.416666666666655</v>
      </c>
      <c r="C23" s="18">
        <v>121.75</v>
      </c>
      <c r="D23" s="18">
        <f t="shared" si="7"/>
        <v>1461</v>
      </c>
      <c r="E23" s="18">
        <v>5.7608695652172983</v>
      </c>
      <c r="F23" s="18">
        <f t="shared" si="2"/>
        <v>3.6756621689154829</v>
      </c>
      <c r="G23" s="18">
        <f t="shared" si="3"/>
        <v>0.53944830246908393</v>
      </c>
      <c r="H23" s="21">
        <f t="shared" si="4"/>
        <v>1033.2954545454545</v>
      </c>
      <c r="I23" s="21">
        <f t="shared" si="5"/>
        <v>1.8492171129350714</v>
      </c>
      <c r="J23" s="21">
        <f t="shared" si="6"/>
        <v>2.8982801181997329</v>
      </c>
      <c r="K23" s="21">
        <v>46</v>
      </c>
    </row>
    <row r="24" spans="1:11">
      <c r="A24" s="16">
        <v>0.60416666666666696</v>
      </c>
      <c r="B24" s="17">
        <f t="shared" si="1"/>
        <v>14.500000000000007</v>
      </c>
      <c r="C24" s="18">
        <v>113</v>
      </c>
      <c r="D24" s="18">
        <f t="shared" si="7"/>
        <v>1356</v>
      </c>
      <c r="E24" s="18">
        <v>6.2857142857141994</v>
      </c>
      <c r="F24" s="18">
        <f t="shared" si="2"/>
        <v>4.0105338166495716</v>
      </c>
      <c r="G24" s="18">
        <f t="shared" si="3"/>
        <v>0.93128429355284215</v>
      </c>
      <c r="H24" s="21">
        <f t="shared" si="4"/>
        <v>1033.2954545454545</v>
      </c>
      <c r="I24" s="21">
        <f t="shared" si="5"/>
        <v>3.1924224152030982</v>
      </c>
      <c r="J24" s="21">
        <f t="shared" si="6"/>
        <v>5.0034873407550942</v>
      </c>
      <c r="K24" s="21">
        <v>42</v>
      </c>
    </row>
    <row r="25" spans="1:11">
      <c r="A25" s="16">
        <v>0.60763888888888895</v>
      </c>
      <c r="B25" s="17">
        <f t="shared" si="1"/>
        <v>14.583333333333336</v>
      </c>
      <c r="C25" s="18">
        <v>96.25</v>
      </c>
      <c r="D25" s="18">
        <f t="shared" si="7"/>
        <v>1155</v>
      </c>
      <c r="E25" s="18">
        <v>9</v>
      </c>
      <c r="F25" s="18">
        <f t="shared" si="2"/>
        <v>5.7423552374756017</v>
      </c>
      <c r="G25" s="18">
        <f t="shared" si="3"/>
        <v>1.4123987268518576</v>
      </c>
      <c r="H25" s="21">
        <f t="shared" si="4"/>
        <v>1033.2954545454545</v>
      </c>
      <c r="I25" s="21">
        <f t="shared" si="5"/>
        <v>4.8416722863482331</v>
      </c>
      <c r="J25" s="21">
        <f t="shared" si="6"/>
        <v>7.5883585698000351</v>
      </c>
      <c r="K25" s="21">
        <v>33</v>
      </c>
    </row>
    <row r="26" spans="1:11">
      <c r="A26" s="16">
        <v>0.61111111111111105</v>
      </c>
      <c r="B26" s="17">
        <f t="shared" si="1"/>
        <v>14.666666666666664</v>
      </c>
      <c r="C26" s="18">
        <v>117.75</v>
      </c>
      <c r="D26" s="18">
        <f t="shared" si="7"/>
        <v>1413</v>
      </c>
      <c r="E26" s="18">
        <v>12.979310344827503</v>
      </c>
      <c r="F26" s="18">
        <f t="shared" si="2"/>
        <v>8.2813123041601635</v>
      </c>
      <c r="G26" s="18">
        <f t="shared" si="3"/>
        <v>1.9731867283950342</v>
      </c>
      <c r="H26" s="21">
        <f t="shared" si="4"/>
        <v>1033.2954545454545</v>
      </c>
      <c r="I26" s="21">
        <f t="shared" si="5"/>
        <v>6.7640414261449671</v>
      </c>
      <c r="J26" s="21">
        <f t="shared" si="6"/>
        <v>10.601289944240124</v>
      </c>
      <c r="K26" s="21">
        <v>36.25</v>
      </c>
    </row>
    <row r="27" spans="1:11">
      <c r="A27" s="16">
        <v>0.61458333333333304</v>
      </c>
      <c r="B27" s="17">
        <f t="shared" si="1"/>
        <v>14.749999999999993</v>
      </c>
      <c r="C27" s="18">
        <v>107</v>
      </c>
      <c r="D27" s="18">
        <f t="shared" si="7"/>
        <v>1284</v>
      </c>
      <c r="E27" s="18">
        <v>11.2173913043478</v>
      </c>
      <c r="F27" s="18">
        <f t="shared" si="2"/>
        <v>7.1571384119260948</v>
      </c>
      <c r="G27" s="18">
        <f t="shared" si="3"/>
        <v>2.6043327760630315</v>
      </c>
      <c r="H27" s="21">
        <f t="shared" si="4"/>
        <v>1033.2954545454545</v>
      </c>
      <c r="I27" s="21">
        <f t="shared" si="5"/>
        <v>8.9275964262571108</v>
      </c>
      <c r="J27" s="21">
        <f t="shared" si="6"/>
        <v>13.992232196285363</v>
      </c>
      <c r="K27" s="21">
        <v>34.5</v>
      </c>
    </row>
    <row r="28" spans="1:11">
      <c r="A28" s="16">
        <v>0.61805555555555503</v>
      </c>
      <c r="B28" s="17">
        <f t="shared" si="1"/>
        <v>14.833333333333321</v>
      </c>
      <c r="C28" s="18">
        <v>111.25</v>
      </c>
      <c r="D28" s="18">
        <f t="shared" si="7"/>
        <v>1335</v>
      </c>
      <c r="E28" s="18">
        <v>26.352941176470502</v>
      </c>
      <c r="F28" s="18">
        <f t="shared" si="2"/>
        <v>16.814216643065759</v>
      </c>
      <c r="G28" s="18">
        <f t="shared" si="3"/>
        <v>3.2968106995883613</v>
      </c>
      <c r="H28" s="21">
        <f t="shared" si="4"/>
        <v>1033.2954545454545</v>
      </c>
      <c r="I28" s="21">
        <f t="shared" si="5"/>
        <v>11.301395770238127</v>
      </c>
      <c r="J28" s="21">
        <f t="shared" si="6"/>
        <v>17.712690651450714</v>
      </c>
      <c r="K28" s="21">
        <v>25.5</v>
      </c>
    </row>
    <row r="29" spans="1:11">
      <c r="A29" s="16">
        <v>0.62152777777777801</v>
      </c>
      <c r="B29" s="17">
        <f t="shared" si="1"/>
        <v>14.916666666666671</v>
      </c>
      <c r="C29" s="18">
        <v>109</v>
      </c>
      <c r="D29" s="18">
        <f t="shared" si="7"/>
        <v>1308</v>
      </c>
      <c r="E29" s="18">
        <v>24.307692307692299</v>
      </c>
      <c r="F29" s="18">
        <f t="shared" si="2"/>
        <v>15.509267137113586</v>
      </c>
      <c r="G29" s="18">
        <f t="shared" si="3"/>
        <v>4.0418836805555838</v>
      </c>
      <c r="H29" s="21">
        <f t="shared" si="4"/>
        <v>1033.2954545454545</v>
      </c>
      <c r="I29" s="21">
        <f t="shared" si="5"/>
        <v>13.855489833531795</v>
      </c>
      <c r="J29" s="21">
        <f t="shared" si="6"/>
        <v>21.71572522855714</v>
      </c>
      <c r="K29" s="21">
        <v>26</v>
      </c>
    </row>
    <row r="30" spans="1:11">
      <c r="A30" s="16">
        <v>0.625</v>
      </c>
      <c r="B30" s="17">
        <f t="shared" si="1"/>
        <v>15</v>
      </c>
      <c r="C30" s="18">
        <v>110.75</v>
      </c>
      <c r="D30" s="18">
        <f t="shared" si="7"/>
        <v>1329</v>
      </c>
      <c r="E30" s="18">
        <v>14.272727272727202</v>
      </c>
      <c r="F30" s="18">
        <f t="shared" si="2"/>
        <v>9.1065633564006561</v>
      </c>
      <c r="G30" s="18">
        <f t="shared" si="3"/>
        <v>4.8311042524005314</v>
      </c>
      <c r="H30" s="21">
        <f t="shared" si="4"/>
        <v>1033.2954545454545</v>
      </c>
      <c r="I30" s="21">
        <f t="shared" si="5"/>
        <v>16.560920883469564</v>
      </c>
      <c r="J30" s="21">
        <f t="shared" si="6"/>
        <v>25.955950439727452</v>
      </c>
      <c r="K30" s="21">
        <v>33</v>
      </c>
    </row>
    <row r="31" spans="1:11">
      <c r="A31" s="16">
        <v>0.62847222222222199</v>
      </c>
      <c r="B31" s="17">
        <f t="shared" si="1"/>
        <v>15.083333333333329</v>
      </c>
      <c r="C31" s="18">
        <v>110.25</v>
      </c>
      <c r="D31" s="18">
        <f t="shared" si="7"/>
        <v>1323</v>
      </c>
      <c r="E31" s="18">
        <v>15.34375</v>
      </c>
      <c r="F31" s="18">
        <f t="shared" si="2"/>
        <v>9.7899181305573624</v>
      </c>
      <c r="G31" s="18">
        <f t="shared" si="3"/>
        <v>5.6563143004114558</v>
      </c>
      <c r="H31" s="21">
        <f t="shared" si="4"/>
        <v>1033.2954545454545</v>
      </c>
      <c r="I31" s="21">
        <f t="shared" si="5"/>
        <v>19.389723079274468</v>
      </c>
      <c r="J31" s="21">
        <f t="shared" si="6"/>
        <v>30.389535390392446</v>
      </c>
      <c r="K31" s="21">
        <v>32</v>
      </c>
    </row>
    <row r="32" spans="1:11">
      <c r="A32" s="16">
        <v>0.63194444444444398</v>
      </c>
      <c r="B32" s="17">
        <f t="shared" si="1"/>
        <v>15.166666666666655</v>
      </c>
      <c r="C32" s="18">
        <v>113.25</v>
      </c>
      <c r="D32" s="18">
        <f t="shared" si="7"/>
        <v>1359</v>
      </c>
      <c r="E32" s="18">
        <v>13.1079136690647</v>
      </c>
      <c r="F32" s="18">
        <f t="shared" si="2"/>
        <v>8.3633663011035235</v>
      </c>
      <c r="G32" s="18">
        <f t="shared" si="3"/>
        <v>6.5096450617282589</v>
      </c>
      <c r="H32" s="21">
        <f t="shared" si="4"/>
        <v>1033.2954545454545</v>
      </c>
      <c r="I32" s="21">
        <f t="shared" si="5"/>
        <v>22.314922472058505</v>
      </c>
      <c r="J32" s="21">
        <f t="shared" si="6"/>
        <v>34.974203779286803</v>
      </c>
      <c r="K32" s="21">
        <v>34.75</v>
      </c>
    </row>
    <row r="33" spans="1:11">
      <c r="A33" s="16">
        <v>0.63541666666666696</v>
      </c>
      <c r="B33" s="17">
        <f t="shared" si="1"/>
        <v>15.250000000000007</v>
      </c>
      <c r="C33" s="18">
        <v>95.75</v>
      </c>
      <c r="D33" s="18">
        <f t="shared" si="7"/>
        <v>1149</v>
      </c>
      <c r="E33" s="18">
        <v>16.9532710280373</v>
      </c>
      <c r="F33" s="18">
        <f t="shared" si="2"/>
        <v>10.816856075577041</v>
      </c>
      <c r="G33" s="18">
        <f t="shared" si="3"/>
        <v>7.3835171253429897</v>
      </c>
      <c r="H33" s="21">
        <f t="shared" si="4"/>
        <v>1033.2954545454545</v>
      </c>
      <c r="I33" s="21">
        <f t="shared" si="5"/>
        <v>25.310537004824337</v>
      </c>
      <c r="J33" s="21">
        <f t="shared" si="6"/>
        <v>39.669233898451743</v>
      </c>
      <c r="K33" s="21">
        <v>26.75</v>
      </c>
    </row>
    <row r="34" spans="1:11">
      <c r="A34" s="16">
        <v>0.63888888888888895</v>
      </c>
      <c r="B34" s="17">
        <f t="shared" si="1"/>
        <v>15.333333333333336</v>
      </c>
      <c r="C34" s="18">
        <v>107.75</v>
      </c>
      <c r="D34" s="18">
        <f t="shared" si="7"/>
        <v>1293</v>
      </c>
      <c r="E34" s="18">
        <v>16.048780487804798</v>
      </c>
      <c r="F34" s="18">
        <f t="shared" si="2"/>
        <v>10.239755409915791</v>
      </c>
      <c r="G34" s="18">
        <f t="shared" si="3"/>
        <v>8.2706404320987676</v>
      </c>
      <c r="H34" s="21">
        <f t="shared" si="4"/>
        <v>1033.2954545454545</v>
      </c>
      <c r="I34" s="21">
        <f t="shared" si="5"/>
        <v>28.351576512461587</v>
      </c>
      <c r="J34" s="21">
        <f t="shared" si="6"/>
        <v>44.435458633229224</v>
      </c>
      <c r="K34" s="21">
        <v>30.75</v>
      </c>
    </row>
    <row r="35" spans="1:11">
      <c r="A35" s="16">
        <v>0.64236111111111105</v>
      </c>
      <c r="B35" s="17">
        <f t="shared" si="1"/>
        <v>15.416666666666664</v>
      </c>
      <c r="C35" s="18">
        <v>97</v>
      </c>
      <c r="D35" s="18">
        <f t="shared" si="7"/>
        <v>1164</v>
      </c>
      <c r="E35" s="18">
        <v>19.203883495145597</v>
      </c>
      <c r="F35" s="18">
        <f t="shared" si="2"/>
        <v>12.25283566313562</v>
      </c>
      <c r="G35" s="18">
        <f t="shared" si="3"/>
        <v>9.1640142746913078</v>
      </c>
      <c r="H35" s="21">
        <f t="shared" si="4"/>
        <v>1033.2954545454545</v>
      </c>
      <c r="I35" s="21">
        <f t="shared" si="5"/>
        <v>31.414042721752082</v>
      </c>
      <c r="J35" s="21">
        <f t="shared" si="6"/>
        <v>49.235265462270178</v>
      </c>
      <c r="K35" s="21">
        <v>25.75</v>
      </c>
    </row>
    <row r="36" spans="1:11">
      <c r="A36" s="16">
        <v>0.64583333333333304</v>
      </c>
      <c r="B36" s="17">
        <f t="shared" si="1"/>
        <v>15.499999999999993</v>
      </c>
      <c r="C36" s="18">
        <v>95.25</v>
      </c>
      <c r="D36" s="18">
        <f t="shared" si="7"/>
        <v>1143</v>
      </c>
      <c r="E36" s="18">
        <v>34.96</v>
      </c>
      <c r="F36" s="18">
        <f t="shared" si="2"/>
        <v>22.305859900238559</v>
      </c>
      <c r="G36" s="18">
        <f t="shared" si="3"/>
        <v>10.056927297667936</v>
      </c>
      <c r="H36" s="21">
        <f t="shared" si="4"/>
        <v>1033.2954545454545</v>
      </c>
      <c r="I36" s="21">
        <f t="shared" si="5"/>
        <v>34.474929251366476</v>
      </c>
      <c r="J36" s="21">
        <f t="shared" si="6"/>
        <v>54.032596457529174</v>
      </c>
      <c r="K36" s="21">
        <v>18.75</v>
      </c>
    </row>
    <row r="37" spans="1:11">
      <c r="A37" s="16">
        <v>0.64930555555555503</v>
      </c>
      <c r="B37" s="17">
        <f t="shared" si="1"/>
        <v>15.583333333333321</v>
      </c>
      <c r="C37" s="18">
        <v>85.75</v>
      </c>
      <c r="D37" s="18">
        <f t="shared" si="7"/>
        <v>1029</v>
      </c>
      <c r="E37" s="18">
        <v>44.965517241379303</v>
      </c>
      <c r="F37" s="18">
        <f t="shared" si="2"/>
        <v>28.689774826314878</v>
      </c>
      <c r="G37" s="18">
        <f t="shared" si="3"/>
        <v>10.94295749742783</v>
      </c>
      <c r="H37" s="21">
        <f t="shared" si="4"/>
        <v>1033.2954545454545</v>
      </c>
      <c r="I37" s="21">
        <f t="shared" si="5"/>
        <v>37.512221611865051</v>
      </c>
      <c r="J37" s="21">
        <f t="shared" si="6"/>
        <v>58.792948284265726</v>
      </c>
      <c r="K37" s="21">
        <v>14.5</v>
      </c>
    </row>
    <row r="38" spans="1:11">
      <c r="A38" s="16">
        <v>0.65277777777777801</v>
      </c>
      <c r="B38" s="17">
        <f t="shared" si="1"/>
        <v>15.666666666666671</v>
      </c>
      <c r="C38" s="18">
        <v>71.25</v>
      </c>
      <c r="D38" s="18">
        <f t="shared" si="7"/>
        <v>855</v>
      </c>
      <c r="E38" s="18">
        <v>53.534883720930196</v>
      </c>
      <c r="F38" s="18">
        <f t="shared" si="2"/>
        <v>34.157368880281204</v>
      </c>
      <c r="G38" s="18">
        <f t="shared" si="3"/>
        <v>11.815972222222243</v>
      </c>
      <c r="H38" s="21">
        <f t="shared" si="4"/>
        <v>1033.2954545454545</v>
      </c>
      <c r="I38" s="21">
        <f t="shared" si="5"/>
        <v>40.504897205698533</v>
      </c>
      <c r="J38" s="21">
        <f t="shared" si="6"/>
        <v>63.483372201045526</v>
      </c>
      <c r="K38" s="21">
        <v>10.75</v>
      </c>
    </row>
    <row r="39" spans="1:11">
      <c r="A39" s="16">
        <v>0.65625</v>
      </c>
      <c r="B39" s="17">
        <f t="shared" si="1"/>
        <v>15.75</v>
      </c>
      <c r="C39" s="18">
        <v>66.25</v>
      </c>
      <c r="D39" s="18">
        <f t="shared" si="7"/>
        <v>795</v>
      </c>
      <c r="E39" s="18">
        <v>91.777777777777004</v>
      </c>
      <c r="F39" s="18">
        <f t="shared" si="2"/>
        <v>58.557844767343298</v>
      </c>
      <c r="G39" s="18">
        <f t="shared" si="3"/>
        <v>12.670128172153605</v>
      </c>
      <c r="H39" s="21">
        <f t="shared" si="4"/>
        <v>1033.2954545454545</v>
      </c>
      <c r="I39" s="21">
        <f t="shared" si="5"/>
        <v>43.43292532720497</v>
      </c>
      <c r="J39" s="21">
        <f t="shared" si="6"/>
        <v>68.072474059735598</v>
      </c>
      <c r="K39" s="21">
        <v>6.75</v>
      </c>
    </row>
    <row r="40" spans="1:11">
      <c r="A40" s="16">
        <v>0.65972222222222199</v>
      </c>
      <c r="B40" s="17">
        <f t="shared" si="1"/>
        <v>15.833333333333329</v>
      </c>
      <c r="C40" s="18">
        <v>81.5</v>
      </c>
      <c r="D40" s="18">
        <f t="shared" si="7"/>
        <v>978</v>
      </c>
      <c r="E40" s="18">
        <v>59.043478260869506</v>
      </c>
      <c r="F40" s="18">
        <f t="shared" si="2"/>
        <v>37.672069625564539</v>
      </c>
      <c r="G40" s="18">
        <f t="shared" si="3"/>
        <v>13.499871399176877</v>
      </c>
      <c r="H40" s="21">
        <f t="shared" si="4"/>
        <v>1033.2954545454545</v>
      </c>
      <c r="I40" s="21">
        <f t="shared" si="5"/>
        <v>46.277267162614379</v>
      </c>
      <c r="J40" s="21">
        <f t="shared" si="6"/>
        <v>72.530414305511528</v>
      </c>
      <c r="K40" s="21">
        <v>11.5</v>
      </c>
    </row>
    <row r="41" spans="1:11">
      <c r="A41" s="16">
        <v>0.66319444444444398</v>
      </c>
      <c r="B41" s="17">
        <f t="shared" si="1"/>
        <v>15.916666666666655</v>
      </c>
      <c r="C41" s="18">
        <v>85.75</v>
      </c>
      <c r="D41" s="18">
        <f t="shared" si="7"/>
        <v>1029</v>
      </c>
      <c r="E41" s="18">
        <v>63.478260869565204</v>
      </c>
      <c r="F41" s="18">
        <f t="shared" si="2"/>
        <v>40.501635974465586</v>
      </c>
      <c r="G41" s="18">
        <f t="shared" si="3"/>
        <v>14.299937307098629</v>
      </c>
      <c r="H41" s="21">
        <f t="shared" si="4"/>
        <v>1033.2954545454545</v>
      </c>
      <c r="I41" s="21">
        <f t="shared" si="5"/>
        <v>49.019875790045603</v>
      </c>
      <c r="J41" s="21">
        <f t="shared" si="6"/>
        <v>76.828907976852577</v>
      </c>
      <c r="K41" s="21">
        <v>11.5</v>
      </c>
    </row>
    <row r="42" spans="1:11">
      <c r="A42" s="16">
        <v>0.66666666666666696</v>
      </c>
      <c r="B42" s="17">
        <f t="shared" si="1"/>
        <v>16.000000000000007</v>
      </c>
      <c r="C42" s="18">
        <v>78.75</v>
      </c>
      <c r="D42" s="18">
        <f t="shared" si="7"/>
        <v>945</v>
      </c>
      <c r="E42" s="18">
        <v>95.935483870967005</v>
      </c>
      <c r="F42" s="18">
        <f t="shared" si="2"/>
        <v>61.2106253629115</v>
      </c>
      <c r="G42" s="18">
        <f t="shared" si="3"/>
        <v>15.065350651577536</v>
      </c>
      <c r="H42" s="21">
        <f t="shared" si="4"/>
        <v>1033.2954545454545</v>
      </c>
      <c r="I42" s="21">
        <f t="shared" si="5"/>
        <v>51.643696179508005</v>
      </c>
      <c r="J42" s="21">
        <f t="shared" si="6"/>
        <v>80.941224705544329</v>
      </c>
      <c r="K42" s="21">
        <v>7.75</v>
      </c>
    </row>
    <row r="43" spans="1:11">
      <c r="A43" s="16">
        <v>0.67013888888888895</v>
      </c>
      <c r="B43" s="17">
        <f t="shared" si="1"/>
        <v>16.083333333333336</v>
      </c>
      <c r="C43" s="18">
        <v>89.25</v>
      </c>
      <c r="D43" s="18">
        <f t="shared" si="7"/>
        <v>1071</v>
      </c>
      <c r="E43" s="18">
        <v>56.384615384615302</v>
      </c>
      <c r="F43" s="18">
        <f t="shared" si="2"/>
        <v>35.975610162988119</v>
      </c>
      <c r="G43" s="18">
        <f t="shared" si="3"/>
        <v>15.791425540123441</v>
      </c>
      <c r="H43" s="21">
        <f t="shared" si="4"/>
        <v>1033.2954545454545</v>
      </c>
      <c r="I43" s="21">
        <f t="shared" si="5"/>
        <v>54.132665192898237</v>
      </c>
      <c r="J43" s="21">
        <f t="shared" si="6"/>
        <v>84.842188716673618</v>
      </c>
      <c r="K43" s="21">
        <v>13</v>
      </c>
    </row>
    <row r="44" spans="1:11">
      <c r="A44" s="16">
        <v>0.67361111111111105</v>
      </c>
      <c r="B44" s="17">
        <f t="shared" si="1"/>
        <v>16.166666666666664</v>
      </c>
      <c r="C44" s="18">
        <v>66</v>
      </c>
      <c r="D44" s="18">
        <f t="shared" si="7"/>
        <v>792</v>
      </c>
      <c r="E44" s="18">
        <v>70</v>
      </c>
      <c r="F44" s="18">
        <f t="shared" si="2"/>
        <v>44.662762958143567</v>
      </c>
      <c r="G44" s="18">
        <f t="shared" si="3"/>
        <v>16.473765432098716</v>
      </c>
      <c r="H44" s="21">
        <f t="shared" si="4"/>
        <v>1033.2954545454545</v>
      </c>
      <c r="I44" s="21">
        <f t="shared" si="5"/>
        <v>56.471711584004936</v>
      </c>
      <c r="J44" s="21">
        <f t="shared" si="6"/>
        <v>88.508178828635877</v>
      </c>
      <c r="K44" s="21">
        <v>8.25</v>
      </c>
    </row>
    <row r="45" spans="1:11">
      <c r="A45" s="16">
        <v>0.67708333333333304</v>
      </c>
      <c r="B45" s="17">
        <f t="shared" si="1"/>
        <v>16.249999999999993</v>
      </c>
      <c r="C45" s="18">
        <v>78.25</v>
      </c>
      <c r="D45" s="18">
        <f t="shared" si="7"/>
        <v>939</v>
      </c>
      <c r="E45" s="18">
        <v>67.899999999999906</v>
      </c>
      <c r="F45" s="18">
        <f t="shared" si="2"/>
        <v>43.322880069399204</v>
      </c>
      <c r="G45" s="18">
        <f t="shared" si="3"/>
        <v>17.108263138717334</v>
      </c>
      <c r="H45" s="21">
        <f t="shared" si="4"/>
        <v>1033.2954545454545</v>
      </c>
      <c r="I45" s="21">
        <f t="shared" si="5"/>
        <v>58.646755998505526</v>
      </c>
      <c r="J45" s="21">
        <f t="shared" si="6"/>
        <v>91.917128453130175</v>
      </c>
      <c r="K45" s="21">
        <v>10</v>
      </c>
    </row>
    <row r="46" spans="1:11">
      <c r="A46" s="16">
        <v>0.68055555555555503</v>
      </c>
      <c r="B46" s="17">
        <f t="shared" si="1"/>
        <v>16.333333333333321</v>
      </c>
      <c r="C46" s="18">
        <v>71.5</v>
      </c>
      <c r="D46" s="18">
        <f t="shared" si="7"/>
        <v>858</v>
      </c>
      <c r="E46" s="18">
        <v>72.057142857142793</v>
      </c>
      <c r="F46" s="18">
        <f t="shared" si="2"/>
        <v>45.97530129813795</v>
      </c>
      <c r="G46" s="18">
        <f t="shared" si="3"/>
        <v>17.691100823045147</v>
      </c>
      <c r="H46" s="21">
        <f t="shared" si="4"/>
        <v>1033.2954545454545</v>
      </c>
      <c r="I46" s="21">
        <f t="shared" si="5"/>
        <v>60.644710973967165</v>
      </c>
      <c r="J46" s="21">
        <f t="shared" si="6"/>
        <v>95.04852559516064</v>
      </c>
      <c r="K46" s="21">
        <v>8.75</v>
      </c>
    </row>
    <row r="47" spans="1:11">
      <c r="A47" s="16">
        <v>0.68402777777777801</v>
      </c>
      <c r="B47" s="17">
        <f t="shared" si="1"/>
        <v>16.416666666666671</v>
      </c>
      <c r="C47" s="18">
        <v>59.25</v>
      </c>
      <c r="D47" s="18">
        <f t="shared" si="7"/>
        <v>711</v>
      </c>
      <c r="E47" s="18">
        <v>75.571428571428001</v>
      </c>
      <c r="F47" s="18">
        <f t="shared" si="2"/>
        <v>48.217554295628098</v>
      </c>
      <c r="G47" s="18">
        <f t="shared" si="3"/>
        <v>18.218749999999996</v>
      </c>
      <c r="H47" s="21">
        <f t="shared" si="4"/>
        <v>1033.2954545454545</v>
      </c>
      <c r="I47" s="21">
        <f t="shared" si="5"/>
        <v>62.453480939847132</v>
      </c>
      <c r="J47" s="21">
        <f t="shared" si="6"/>
        <v>97.8834128530371</v>
      </c>
      <c r="K47" s="21">
        <v>7</v>
      </c>
    </row>
    <row r="48" spans="1:11">
      <c r="A48" s="16">
        <v>0.6875</v>
      </c>
      <c r="B48" s="17">
        <f t="shared" si="1"/>
        <v>16.5</v>
      </c>
      <c r="C48" s="18">
        <v>65</v>
      </c>
      <c r="D48" s="18">
        <f t="shared" si="7"/>
        <v>780</v>
      </c>
      <c r="E48" s="18">
        <v>78</v>
      </c>
      <c r="F48" s="18">
        <f t="shared" si="2"/>
        <v>49.767078724788547</v>
      </c>
      <c r="G48" s="18">
        <f t="shared" si="3"/>
        <v>18.687971536351132</v>
      </c>
      <c r="H48" s="21">
        <f t="shared" si="4"/>
        <v>1033.2954545454545</v>
      </c>
      <c r="I48" s="21">
        <f t="shared" si="5"/>
        <v>64.061962217490844</v>
      </c>
      <c r="J48" s="21">
        <f t="shared" si="6"/>
        <v>100.40438741837195</v>
      </c>
      <c r="K48" s="21">
        <v>7.5</v>
      </c>
    </row>
    <row r="49" spans="1:11">
      <c r="A49" s="16">
        <v>0.69097222222222199</v>
      </c>
      <c r="B49" s="17">
        <f t="shared" si="1"/>
        <v>16.583333333333329</v>
      </c>
      <c r="C49" s="18">
        <v>67.25</v>
      </c>
      <c r="D49" s="18">
        <f t="shared" si="7"/>
        <v>807</v>
      </c>
      <c r="E49" s="18">
        <v>120.72727272727201</v>
      </c>
      <c r="F49" s="18">
        <f t="shared" si="2"/>
        <v>77.028765205732867</v>
      </c>
      <c r="G49" s="18">
        <f t="shared" si="3"/>
        <v>19.095815650720105</v>
      </c>
      <c r="H49" s="21">
        <f t="shared" si="4"/>
        <v>1033.2954545454545</v>
      </c>
      <c r="I49" s="21">
        <f t="shared" si="5"/>
        <v>65.460043020134918</v>
      </c>
      <c r="J49" s="21">
        <f t="shared" si="6"/>
        <v>102.59560107608502</v>
      </c>
      <c r="K49" s="21">
        <v>5.5</v>
      </c>
    </row>
    <row r="50" spans="1:11">
      <c r="A50" s="16">
        <v>0.69444444444444398</v>
      </c>
      <c r="B50" s="17">
        <f t="shared" si="1"/>
        <v>16.666666666666657</v>
      </c>
      <c r="C50" s="18">
        <v>82.75</v>
      </c>
      <c r="D50" s="18">
        <f t="shared" si="7"/>
        <v>993</v>
      </c>
      <c r="E50" s="18">
        <v>139.5</v>
      </c>
      <c r="F50" s="18">
        <f t="shared" si="2"/>
        <v>89.006506180871824</v>
      </c>
      <c r="G50" s="18">
        <f t="shared" si="3"/>
        <v>19.439621913580176</v>
      </c>
      <c r="H50" s="21">
        <f t="shared" si="4"/>
        <v>1033.2954545454545</v>
      </c>
      <c r="I50" s="21">
        <f t="shared" si="5"/>
        <v>66.638603452905087</v>
      </c>
      <c r="J50" s="21">
        <f t="shared" si="6"/>
        <v>104.44276020440019</v>
      </c>
      <c r="K50" s="21">
        <v>6</v>
      </c>
    </row>
    <row r="51" spans="1:11">
      <c r="A51" s="16">
        <v>0.69791666666666696</v>
      </c>
      <c r="B51" s="17">
        <f t="shared" si="1"/>
        <v>16.750000000000007</v>
      </c>
      <c r="C51" s="18">
        <v>67.75</v>
      </c>
      <c r="D51" s="18">
        <f t="shared" si="7"/>
        <v>813</v>
      </c>
      <c r="E51" s="18">
        <v>99.076923076922995</v>
      </c>
      <c r="F51" s="18">
        <f t="shared" si="2"/>
        <v>63.21498757152623</v>
      </c>
      <c r="G51" s="18">
        <f t="shared" si="3"/>
        <v>19.717019247256506</v>
      </c>
      <c r="H51" s="21">
        <f t="shared" si="4"/>
        <v>1033.2954545454545</v>
      </c>
      <c r="I51" s="21">
        <f t="shared" si="5"/>
        <v>67.589515512816931</v>
      </c>
      <c r="J51" s="21">
        <f t="shared" si="6"/>
        <v>105.93312577484666</v>
      </c>
      <c r="K51" s="21">
        <v>6.5</v>
      </c>
    </row>
    <row r="52" spans="1:11">
      <c r="A52" s="16">
        <v>0.70138888888888895</v>
      </c>
      <c r="B52" s="17">
        <f t="shared" si="1"/>
        <v>16.833333333333336</v>
      </c>
      <c r="C52" s="18">
        <v>76.5</v>
      </c>
      <c r="D52" s="18">
        <f t="shared" si="7"/>
        <v>918</v>
      </c>
      <c r="E52" s="18">
        <v>120.88</v>
      </c>
      <c r="F52" s="18">
        <f t="shared" si="2"/>
        <v>77.126211234005638</v>
      </c>
      <c r="G52" s="18">
        <f t="shared" si="3"/>
        <v>19.925925925925892</v>
      </c>
      <c r="H52" s="21">
        <f t="shared" si="4"/>
        <v>1033.2954545454545</v>
      </c>
      <c r="I52" s="21">
        <f t="shared" si="5"/>
        <v>68.305643088774957</v>
      </c>
      <c r="J52" s="21">
        <f t="shared" si="6"/>
        <v>107.05551335225742</v>
      </c>
      <c r="K52" s="21">
        <v>6.25</v>
      </c>
    </row>
    <row r="53" spans="1:11">
      <c r="A53" s="16">
        <v>0.70486111111111105</v>
      </c>
      <c r="B53" s="17">
        <f t="shared" si="1"/>
        <v>16.916666666666664</v>
      </c>
      <c r="C53" s="18">
        <v>66</v>
      </c>
      <c r="D53" s="18">
        <f t="shared" si="7"/>
        <v>792</v>
      </c>
      <c r="E53" s="18">
        <v>124.85714285714201</v>
      </c>
      <c r="F53" s="18">
        <f t="shared" si="2"/>
        <v>79.663785357994314</v>
      </c>
      <c r="G53" s="18">
        <f t="shared" si="3"/>
        <v>20.064549575617239</v>
      </c>
      <c r="H53" s="21">
        <f t="shared" si="4"/>
        <v>1033.2954545454545</v>
      </c>
      <c r="I53" s="21">
        <f t="shared" si="5"/>
        <v>68.780841961574168</v>
      </c>
      <c r="J53" s="21">
        <f t="shared" si="6"/>
        <v>107.80029309477176</v>
      </c>
      <c r="K53" s="21">
        <v>5.25</v>
      </c>
    </row>
    <row r="54" spans="1:11">
      <c r="A54" s="16">
        <v>0.70833333333333304</v>
      </c>
      <c r="B54" s="17">
        <f t="shared" si="1"/>
        <v>16.999999999999993</v>
      </c>
      <c r="C54" s="18">
        <v>71.75</v>
      </c>
      <c r="D54" s="18">
        <f t="shared" si="7"/>
        <v>861</v>
      </c>
      <c r="E54" s="18">
        <v>111.75999999999999</v>
      </c>
      <c r="F54" s="18">
        <f t="shared" si="2"/>
        <v>71.307291260030354</v>
      </c>
      <c r="G54" s="18">
        <f t="shared" si="3"/>
        <v>20.131387174211209</v>
      </c>
      <c r="H54" s="21">
        <f t="shared" si="4"/>
        <v>1033.2954545454545</v>
      </c>
      <c r="I54" s="21">
        <f t="shared" si="5"/>
        <v>69.009959803898894</v>
      </c>
      <c r="J54" s="21">
        <f t="shared" si="6"/>
        <v>108.15938975383338</v>
      </c>
      <c r="K54" s="21">
        <v>6.25</v>
      </c>
    </row>
    <row r="55" spans="1:11">
      <c r="A55" s="16">
        <v>0.71180555555555503</v>
      </c>
      <c r="B55" s="17">
        <f t="shared" si="1"/>
        <v>17.083333333333321</v>
      </c>
      <c r="C55" s="18">
        <v>76</v>
      </c>
      <c r="D55" s="18">
        <f t="shared" si="7"/>
        <v>912</v>
      </c>
      <c r="E55" s="18">
        <v>78.228571428571001</v>
      </c>
      <c r="F55" s="18">
        <f t="shared" si="2"/>
        <v>49.912916318120992</v>
      </c>
      <c r="G55" s="18">
        <f t="shared" si="3"/>
        <v>20.125225051440289</v>
      </c>
      <c r="H55" s="21">
        <f t="shared" si="4"/>
        <v>1033.2954545454545</v>
      </c>
      <c r="I55" s="21">
        <f t="shared" si="5"/>
        <v>68.988836180323048</v>
      </c>
      <c r="J55" s="21">
        <f t="shared" si="6"/>
        <v>108.12628267419089</v>
      </c>
      <c r="K55" s="21">
        <v>8.75</v>
      </c>
    </row>
    <row r="56" spans="1:11">
      <c r="A56" s="16">
        <v>0.71527777777777801</v>
      </c>
      <c r="B56" s="17">
        <f t="shared" si="1"/>
        <v>17.166666666666671</v>
      </c>
      <c r="C56" s="18">
        <v>64</v>
      </c>
      <c r="D56" s="18">
        <f t="shared" si="7"/>
        <v>768</v>
      </c>
      <c r="E56" s="18">
        <v>107.565217391304</v>
      </c>
      <c r="F56" s="18">
        <f t="shared" si="2"/>
        <v>68.630854384128469</v>
      </c>
      <c r="G56" s="18">
        <f t="shared" si="3"/>
        <v>20.045138888888836</v>
      </c>
      <c r="H56" s="21">
        <f t="shared" si="4"/>
        <v>1033.2954545454545</v>
      </c>
      <c r="I56" s="21">
        <f t="shared" si="5"/>
        <v>68.714302547310197</v>
      </c>
      <c r="J56" s="21">
        <f t="shared" si="6"/>
        <v>107.6960057938978</v>
      </c>
      <c r="K56" s="21">
        <v>5.75</v>
      </c>
    </row>
    <row r="57" spans="1:11">
      <c r="A57" s="16">
        <v>0.71875</v>
      </c>
      <c r="B57" s="17">
        <f t="shared" si="1"/>
        <v>17.25</v>
      </c>
      <c r="C57" s="18">
        <v>63.75</v>
      </c>
      <c r="D57" s="18">
        <f t="shared" si="7"/>
        <v>765</v>
      </c>
      <c r="E57" s="18">
        <v>87.333333333333002</v>
      </c>
      <c r="F57" s="18">
        <f t="shared" si="2"/>
        <v>55.722113785874143</v>
      </c>
      <c r="G57" s="18">
        <f t="shared" si="3"/>
        <v>19.890493719993099</v>
      </c>
      <c r="H57" s="21">
        <f t="shared" si="4"/>
        <v>1033.2954545454545</v>
      </c>
      <c r="I57" s="21">
        <f t="shared" si="5"/>
        <v>68.184182253213777</v>
      </c>
      <c r="J57" s="21">
        <f t="shared" si="6"/>
        <v>106.86514764431297</v>
      </c>
      <c r="K57" s="21">
        <v>6.75</v>
      </c>
    </row>
    <row r="58" spans="1:11">
      <c r="A58" s="16">
        <v>0.72222222222222199</v>
      </c>
      <c r="B58" s="17">
        <f t="shared" si="1"/>
        <v>17.333333333333329</v>
      </c>
      <c r="C58" s="18">
        <v>65.25</v>
      </c>
      <c r="D58" s="18">
        <f t="shared" si="7"/>
        <v>783</v>
      </c>
      <c r="E58" s="18">
        <v>158.23529411764699</v>
      </c>
      <c r="F58" s="18">
        <f t="shared" si="2"/>
        <v>100.96036332555138</v>
      </c>
      <c r="G58" s="18">
        <f t="shared" si="3"/>
        <v>19.660943930041128</v>
      </c>
      <c r="H58" s="21">
        <f t="shared" si="4"/>
        <v>1033.2954545454545</v>
      </c>
      <c r="I58" s="21">
        <f t="shared" si="5"/>
        <v>67.397290538276621</v>
      </c>
      <c r="J58" s="21">
        <f t="shared" si="6"/>
        <v>105.63185135009977</v>
      </c>
      <c r="K58" s="21">
        <v>4.25</v>
      </c>
    </row>
    <row r="59" spans="1:11">
      <c r="A59" s="16">
        <v>0.72569444444444398</v>
      </c>
      <c r="B59" s="17">
        <f t="shared" si="1"/>
        <v>17.416666666666657</v>
      </c>
      <c r="C59" s="18">
        <v>64.75</v>
      </c>
      <c r="D59" s="18">
        <f t="shared" si="7"/>
        <v>777</v>
      </c>
      <c r="E59" s="18">
        <v>122</v>
      </c>
      <c r="F59" s="18">
        <f t="shared" si="2"/>
        <v>77.840815441335934</v>
      </c>
      <c r="G59" s="18">
        <f t="shared" si="3"/>
        <v>19.356433256172842</v>
      </c>
      <c r="H59" s="21">
        <f t="shared" si="4"/>
        <v>1033.2954545454545</v>
      </c>
      <c r="I59" s="21">
        <f t="shared" si="5"/>
        <v>66.353434534631305</v>
      </c>
      <c r="J59" s="21">
        <f t="shared" si="6"/>
        <v>103.9958146292267</v>
      </c>
      <c r="K59" s="21">
        <v>5.25</v>
      </c>
    </row>
    <row r="60" spans="1:11">
      <c r="A60" s="16">
        <v>0.72916666666666696</v>
      </c>
      <c r="B60" s="17">
        <f t="shared" si="1"/>
        <v>17.500000000000007</v>
      </c>
      <c r="C60" s="18">
        <v>68.25</v>
      </c>
      <c r="D60" s="18">
        <f t="shared" si="7"/>
        <v>819</v>
      </c>
      <c r="E60" s="18">
        <v>146.42105263157799</v>
      </c>
      <c r="F60" s="18">
        <f t="shared" si="2"/>
        <v>93.422410939514734</v>
      </c>
      <c r="G60" s="18">
        <f t="shared" si="3"/>
        <v>18.977194787379904</v>
      </c>
      <c r="H60" s="21">
        <f t="shared" si="4"/>
        <v>1033.2954545454545</v>
      </c>
      <c r="I60" s="21">
        <f t="shared" si="5"/>
        <v>65.053413266299685</v>
      </c>
      <c r="J60" s="21">
        <f t="shared" si="6"/>
        <v>101.95828979296664</v>
      </c>
      <c r="K60" s="21">
        <v>4.75</v>
      </c>
    </row>
    <row r="61" spans="1:11">
      <c r="A61" s="16">
        <v>0.73263888888888895</v>
      </c>
      <c r="B61" s="17">
        <f t="shared" si="1"/>
        <v>17.583333333333336</v>
      </c>
      <c r="C61" s="18">
        <v>71.75</v>
      </c>
      <c r="D61" s="18">
        <f t="shared" si="7"/>
        <v>861</v>
      </c>
      <c r="E61" s="18">
        <v>117.5</v>
      </c>
      <c r="F61" s="18">
        <f t="shared" si="2"/>
        <v>74.969637822598131</v>
      </c>
      <c r="G61" s="18">
        <f t="shared" si="3"/>
        <v>18.523750964506121</v>
      </c>
      <c r="H61" s="21">
        <f t="shared" si="4"/>
        <v>1033.2954545454545</v>
      </c>
      <c r="I61" s="21">
        <f t="shared" si="5"/>
        <v>63.499017649194279</v>
      </c>
      <c r="J61" s="21">
        <f t="shared" si="6"/>
        <v>99.522083745898996</v>
      </c>
      <c r="K61" s="21">
        <v>6</v>
      </c>
    </row>
    <row r="62" spans="1:11">
      <c r="A62" s="16">
        <v>0.73611111111111105</v>
      </c>
      <c r="B62" s="17">
        <f t="shared" si="1"/>
        <v>17.666666666666664</v>
      </c>
      <c r="C62" s="18">
        <v>63.75</v>
      </c>
      <c r="D62" s="18">
        <f t="shared" si="7"/>
        <v>765</v>
      </c>
      <c r="E62" s="18">
        <v>83.285714285713993</v>
      </c>
      <c r="F62" s="18">
        <f t="shared" si="2"/>
        <v>53.139573070607362</v>
      </c>
      <c r="G62" s="18">
        <f t="shared" si="3"/>
        <v>17.996913580246893</v>
      </c>
      <c r="H62" s="21">
        <f t="shared" si="4"/>
        <v>1033.2954545454545</v>
      </c>
      <c r="I62" s="21">
        <f t="shared" si="5"/>
        <v>61.693030491116332</v>
      </c>
      <c r="J62" s="21">
        <f t="shared" si="6"/>
        <v>96.69155798590667</v>
      </c>
      <c r="K62" s="21">
        <v>7</v>
      </c>
    </row>
    <row r="63" spans="1:11">
      <c r="A63" s="16">
        <v>0.73958333333333304</v>
      </c>
      <c r="B63" s="17">
        <f t="shared" si="1"/>
        <v>17.749999999999993</v>
      </c>
      <c r="C63" s="18">
        <v>70.25</v>
      </c>
      <c r="D63" s="18">
        <f t="shared" si="7"/>
        <v>843</v>
      </c>
      <c r="E63" s="22">
        <v>134.57142857142799</v>
      </c>
      <c r="F63" s="18">
        <f t="shared" si="2"/>
        <v>85.861883074634818</v>
      </c>
      <c r="G63" s="18">
        <f t="shared" si="3"/>
        <v>17.397783779149531</v>
      </c>
      <c r="H63" s="21">
        <f t="shared" si="4"/>
        <v>1033.2954545454545</v>
      </c>
      <c r="I63" s="21">
        <f t="shared" si="5"/>
        <v>59.639226491756958</v>
      </c>
      <c r="J63" s="21">
        <f t="shared" si="6"/>
        <v>93.472628604177885</v>
      </c>
      <c r="K63" s="21">
        <v>5.25</v>
      </c>
    </row>
    <row r="64" spans="1:11">
      <c r="A64" s="16">
        <v>0.74305555555555503</v>
      </c>
      <c r="B64" s="17">
        <f t="shared" si="1"/>
        <v>17.833333333333321</v>
      </c>
      <c r="C64" s="18">
        <v>94</v>
      </c>
      <c r="D64" s="18">
        <f t="shared" si="7"/>
        <v>1128</v>
      </c>
      <c r="E64" s="18">
        <v>89.692307692306997</v>
      </c>
      <c r="F64" s="18">
        <f t="shared" si="2"/>
        <v>57.227232537576917</v>
      </c>
      <c r="G64" s="18">
        <f t="shared" si="3"/>
        <v>16.727752057613252</v>
      </c>
      <c r="H64" s="21">
        <f t="shared" si="4"/>
        <v>1033.2954545454545</v>
      </c>
      <c r="I64" s="21">
        <f t="shared" si="5"/>
        <v>57.342372242697117</v>
      </c>
      <c r="J64" s="21">
        <f t="shared" si="6"/>
        <v>89.872766285206126</v>
      </c>
      <c r="K64" s="21">
        <v>9.75</v>
      </c>
    </row>
    <row r="65" spans="1:11">
      <c r="A65" s="16">
        <v>0.74652777777777801</v>
      </c>
      <c r="B65" s="17">
        <f t="shared" si="1"/>
        <v>17.916666666666671</v>
      </c>
      <c r="C65" s="18">
        <v>72.75</v>
      </c>
      <c r="D65" s="18">
        <f t="shared" si="7"/>
        <v>873</v>
      </c>
      <c r="E65" s="18">
        <v>73.771428571428501</v>
      </c>
      <c r="F65" s="18">
        <f t="shared" si="2"/>
        <v>47.069083248133296</v>
      </c>
      <c r="G65" s="18">
        <f t="shared" si="3"/>
        <v>15.988498263888829</v>
      </c>
      <c r="H65" s="21">
        <f t="shared" si="4"/>
        <v>1033.2954545454545</v>
      </c>
      <c r="I65" s="21">
        <f t="shared" si="5"/>
        <v>54.808226227406394</v>
      </c>
      <c r="J65" s="21">
        <f t="shared" si="6"/>
        <v>85.900996306788201</v>
      </c>
      <c r="K65" s="21">
        <v>8.75</v>
      </c>
    </row>
    <row r="66" spans="1:11">
      <c r="A66" s="16">
        <v>0.75</v>
      </c>
      <c r="B66" s="17">
        <f t="shared" si="1"/>
        <v>18</v>
      </c>
      <c r="C66" s="18">
        <v>58.75</v>
      </c>
      <c r="D66" s="18">
        <f t="shared" si="7"/>
        <v>705</v>
      </c>
      <c r="E66" s="22">
        <v>68</v>
      </c>
      <c r="F66" s="18">
        <f t="shared" si="2"/>
        <v>43.38668401648232</v>
      </c>
      <c r="G66" s="18">
        <f t="shared" si="3"/>
        <v>15.181991598079522</v>
      </c>
      <c r="H66" s="21">
        <f t="shared" si="4"/>
        <v>1033.2954545454545</v>
      </c>
      <c r="I66" s="21">
        <f t="shared" si="5"/>
        <v>52.043538821246187</v>
      </c>
      <c r="J66" s="21">
        <f t="shared" si="6"/>
        <v>81.56789854002929</v>
      </c>
      <c r="K66" s="21">
        <v>7.5</v>
      </c>
    </row>
    <row r="67" spans="1:11">
      <c r="A67" s="16">
        <v>0.75347222222222199</v>
      </c>
      <c r="B67" s="17">
        <f t="shared" si="1"/>
        <v>18.083333333333329</v>
      </c>
      <c r="C67" s="18">
        <v>52</v>
      </c>
      <c r="D67" s="18">
        <f t="shared" si="7"/>
        <v>624</v>
      </c>
      <c r="E67" s="18">
        <v>98.8</v>
      </c>
      <c r="F67" s="18">
        <f t="shared" si="2"/>
        <v>63.038299718065488</v>
      </c>
      <c r="G67" s="18">
        <f t="shared" si="3"/>
        <v>14.310490612139926</v>
      </c>
      <c r="H67" s="21">
        <f t="shared" si="4"/>
        <v>1033.2954545454545</v>
      </c>
      <c r="I67" s="21">
        <f t="shared" si="5"/>
        <v>49.056052291465789</v>
      </c>
      <c r="J67" s="21">
        <f t="shared" si="6"/>
        <v>76.88560744933676</v>
      </c>
      <c r="K67" s="21">
        <v>5</v>
      </c>
    </row>
    <row r="68" spans="1:11">
      <c r="A68" s="16">
        <v>0.75694444444444398</v>
      </c>
      <c r="B68" s="17">
        <f t="shared" si="1"/>
        <v>18.166666666666657</v>
      </c>
      <c r="C68" s="18">
        <v>82.5</v>
      </c>
      <c r="D68" s="18">
        <f t="shared" si="7"/>
        <v>990</v>
      </c>
      <c r="E68" s="18">
        <v>75.538461538460993</v>
      </c>
      <c r="F68" s="18">
        <f t="shared" si="2"/>
        <v>48.196520027358972</v>
      </c>
      <c r="G68" s="18">
        <f t="shared" si="3"/>
        <v>13.37654320987663</v>
      </c>
      <c r="H68" s="21">
        <f t="shared" si="4"/>
        <v>1033.2954545454545</v>
      </c>
      <c r="I68" s="21">
        <f t="shared" si="5"/>
        <v>45.854500797204629</v>
      </c>
      <c r="J68" s="21">
        <f t="shared" si="6"/>
        <v>71.867812092423705</v>
      </c>
      <c r="K68" s="21">
        <v>9.75</v>
      </c>
    </row>
    <row r="69" spans="1:11">
      <c r="A69" s="16">
        <v>0.76041666666666696</v>
      </c>
      <c r="B69" s="17">
        <f t="shared" si="1"/>
        <v>18.250000000000007</v>
      </c>
      <c r="C69" s="18">
        <v>70</v>
      </c>
      <c r="D69" s="18">
        <f t="shared" si="7"/>
        <v>840</v>
      </c>
      <c r="E69" s="18">
        <v>47.043478260869506</v>
      </c>
      <c r="F69" s="18">
        <f t="shared" si="2"/>
        <v>30.015595975597069</v>
      </c>
      <c r="G69" s="18">
        <f t="shared" si="3"/>
        <v>12.382986646947783</v>
      </c>
      <c r="H69" s="21">
        <f t="shared" si="4"/>
        <v>1033.2954545454545</v>
      </c>
      <c r="I69" s="21">
        <f t="shared" si="5"/>
        <v>42.448610389490781</v>
      </c>
      <c r="J69" s="21">
        <f t="shared" si="6"/>
        <v>66.529756120306601</v>
      </c>
      <c r="K69" s="21">
        <v>11.5</v>
      </c>
    </row>
    <row r="70" spans="1:11">
      <c r="A70" s="16">
        <v>0.76388888888888895</v>
      </c>
      <c r="B70" s="17">
        <f t="shared" si="1"/>
        <v>18.333333333333336</v>
      </c>
      <c r="C70" s="18">
        <v>88.5</v>
      </c>
      <c r="D70" s="18">
        <f t="shared" si="7"/>
        <v>1062</v>
      </c>
      <c r="E70" s="22">
        <v>33.830985915492903</v>
      </c>
      <c r="F70" s="18">
        <f t="shared" si="2"/>
        <v>21.585504351199333</v>
      </c>
      <c r="G70" s="18">
        <f t="shared" si="3"/>
        <v>11.332947530864157</v>
      </c>
      <c r="H70" s="21">
        <f t="shared" si="4"/>
        <v>1033.2954545454545</v>
      </c>
      <c r="I70" s="21">
        <f t="shared" si="5"/>
        <v>38.84909901124459</v>
      </c>
      <c r="J70" s="21">
        <f t="shared" si="6"/>
        <v>60.888237777310948</v>
      </c>
      <c r="K70" s="21">
        <v>17.75</v>
      </c>
    </row>
    <row r="71" spans="1:11">
      <c r="A71" s="16">
        <v>0.76736111111111105</v>
      </c>
      <c r="B71" s="17">
        <f t="shared" si="1"/>
        <v>18.416666666666664</v>
      </c>
      <c r="C71" s="18">
        <v>93</v>
      </c>
      <c r="D71" s="18">
        <f t="shared" si="7"/>
        <v>1116</v>
      </c>
      <c r="E71" s="18">
        <v>25.310344827586199</v>
      </c>
      <c r="F71" s="18">
        <f t="shared" si="2"/>
        <v>16.14899902033368</v>
      </c>
      <c r="G71" s="18">
        <f t="shared" si="3"/>
        <v>10.229841820987662</v>
      </c>
      <c r="H71" s="21">
        <f t="shared" si="4"/>
        <v>1033.2954545454545</v>
      </c>
      <c r="I71" s="21">
        <f t="shared" si="5"/>
        <v>35.067676497273645</v>
      </c>
      <c r="J71" s="21">
        <f t="shared" si="6"/>
        <v>54.96160990106349</v>
      </c>
      <c r="K71" s="21">
        <v>21.75</v>
      </c>
    </row>
    <row r="72" spans="1:11">
      <c r="A72" s="16">
        <v>0.77083333333333304</v>
      </c>
      <c r="B72" s="17">
        <f t="shared" si="1"/>
        <v>18.499999999999993</v>
      </c>
      <c r="C72" s="18">
        <v>88</v>
      </c>
      <c r="D72" s="18">
        <f t="shared" si="7"/>
        <v>1056</v>
      </c>
      <c r="E72" s="18">
        <v>13.1111111111111</v>
      </c>
      <c r="F72" s="18">
        <f t="shared" si="2"/>
        <v>8.3654063953348192</v>
      </c>
      <c r="G72" s="18">
        <f t="shared" si="3"/>
        <v>9.0773748285323208</v>
      </c>
      <c r="H72" s="21">
        <f t="shared" si="4"/>
        <v>1033.2954545454545</v>
      </c>
      <c r="I72" s="21">
        <f t="shared" si="5"/>
        <v>31.117044574276036</v>
      </c>
      <c r="J72" s="21">
        <f t="shared" si="6"/>
        <v>48.769779922497214</v>
      </c>
      <c r="K72" s="21">
        <v>27</v>
      </c>
    </row>
    <row r="73" spans="1:11">
      <c r="A73" s="16">
        <v>0.77430555555555503</v>
      </c>
      <c r="B73" s="17">
        <f t="shared" si="1"/>
        <v>18.583333333333321</v>
      </c>
      <c r="C73" s="18">
        <v>97</v>
      </c>
      <c r="D73" s="18">
        <f t="shared" si="7"/>
        <v>1164</v>
      </c>
      <c r="E73" s="18">
        <v>26.909090909090899</v>
      </c>
      <c r="F73" s="18">
        <f t="shared" si="2"/>
        <v>17.169062124169468</v>
      </c>
      <c r="G73" s="18">
        <f t="shared" si="3"/>
        <v>7.879541216563946</v>
      </c>
      <c r="H73" s="21">
        <f t="shared" si="4"/>
        <v>1033.2954545454545</v>
      </c>
      <c r="I73" s="21">
        <f t="shared" si="5"/>
        <v>27.010896860839324</v>
      </c>
      <c r="J73" s="21">
        <f t="shared" si="6"/>
        <v>42.334209865849807</v>
      </c>
      <c r="K73" s="21">
        <v>22</v>
      </c>
    </row>
    <row r="74" spans="1:11">
      <c r="A74" s="16">
        <v>0.77777777777777801</v>
      </c>
      <c r="B74" s="17">
        <f t="shared" si="1"/>
        <v>18.666666666666671</v>
      </c>
      <c r="C74" s="18">
        <v>95.25</v>
      </c>
      <c r="D74" s="18">
        <f t="shared" si="7"/>
        <v>1143</v>
      </c>
      <c r="E74" s="22">
        <v>15.944954128440301</v>
      </c>
      <c r="F74" s="18">
        <f t="shared" si="2"/>
        <v>10.173510094528599</v>
      </c>
      <c r="G74" s="18">
        <f t="shared" si="3"/>
        <v>6.6406249999999352</v>
      </c>
      <c r="H74" s="21">
        <f t="shared" si="4"/>
        <v>1033.2954545454545</v>
      </c>
      <c r="I74" s="21">
        <f t="shared" si="5"/>
        <v>22.763918867439777</v>
      </c>
      <c r="J74" s="21">
        <f t="shared" si="6"/>
        <v>35.677916348662414</v>
      </c>
      <c r="K74" s="21">
        <v>27.25</v>
      </c>
    </row>
    <row r="75" spans="1:11">
      <c r="A75" s="16">
        <v>0.78125</v>
      </c>
      <c r="B75" s="17">
        <f t="shared" si="1"/>
        <v>18.75</v>
      </c>
      <c r="C75" s="18">
        <v>95</v>
      </c>
      <c r="D75" s="18">
        <f t="shared" si="7"/>
        <v>1140</v>
      </c>
      <c r="E75" s="18">
        <v>2.5</v>
      </c>
      <c r="F75" s="18">
        <f t="shared" si="2"/>
        <v>1.5950986770765561</v>
      </c>
      <c r="G75" s="18">
        <f t="shared" si="3"/>
        <v>5.3651995456104</v>
      </c>
      <c r="H75" s="21">
        <f t="shared" si="4"/>
        <v>1033.2954545454545</v>
      </c>
      <c r="I75" s="21">
        <f t="shared" si="5"/>
        <v>18.391787996446283</v>
      </c>
      <c r="J75" s="21">
        <f t="shared" si="6"/>
        <v>28.825470581785797</v>
      </c>
      <c r="K75" s="21">
        <v>40</v>
      </c>
    </row>
    <row r="76" spans="1:11">
      <c r="A76" s="16">
        <v>0.78472222222222199</v>
      </c>
      <c r="B76" s="17">
        <f t="shared" si="1"/>
        <v>18.833333333333329</v>
      </c>
      <c r="C76" s="18">
        <v>99.25</v>
      </c>
      <c r="D76" s="18">
        <f t="shared" si="7"/>
        <v>1191</v>
      </c>
      <c r="E76" s="18">
        <v>3.9622641509433016</v>
      </c>
      <c r="F76" s="18">
        <f t="shared" si="2"/>
        <v>2.5280809221590097</v>
      </c>
      <c r="G76" s="18">
        <f t="shared" si="3"/>
        <v>4.0581275720165078</v>
      </c>
      <c r="H76" s="21">
        <f t="shared" si="4"/>
        <v>1033.2954545454545</v>
      </c>
      <c r="I76" s="21">
        <f t="shared" si="5"/>
        <v>13.911173542114643</v>
      </c>
      <c r="J76" s="21">
        <f t="shared" si="6"/>
        <v>21.802998369371387</v>
      </c>
      <c r="K76" s="21">
        <v>39.75</v>
      </c>
    </row>
    <row r="77" spans="1:11">
      <c r="A77" s="16">
        <v>0.78819444444444398</v>
      </c>
      <c r="B77" s="17">
        <f t="shared" si="1"/>
        <v>18.916666666666657</v>
      </c>
      <c r="C77" s="18">
        <v>99</v>
      </c>
      <c r="D77" s="18">
        <f t="shared" si="7"/>
        <v>1188</v>
      </c>
      <c r="E77" s="18">
        <v>1.789473684210499</v>
      </c>
      <c r="F77" s="18">
        <f t="shared" si="2"/>
        <v>1.1417548425389912</v>
      </c>
      <c r="G77" s="18">
        <f t="shared" si="3"/>
        <v>2.7245611496915103</v>
      </c>
      <c r="H77" s="21">
        <f t="shared" si="4"/>
        <v>1033.2954545454545</v>
      </c>
      <c r="I77" s="21">
        <f t="shared" si="5"/>
        <v>9.3397366905911099</v>
      </c>
      <c r="J77" s="21">
        <f t="shared" si="6"/>
        <v>14.638180108876822</v>
      </c>
      <c r="K77" s="21">
        <v>42.75</v>
      </c>
    </row>
    <row r="78" spans="1:11">
      <c r="A78" s="16">
        <v>0.79166666666666696</v>
      </c>
      <c r="B78" s="17">
        <f t="shared" si="1"/>
        <v>19.000000000000007</v>
      </c>
      <c r="C78" s="18">
        <v>104.25</v>
      </c>
      <c r="D78" s="18">
        <f t="shared" si="7"/>
        <v>1251</v>
      </c>
      <c r="E78" s="22">
        <v>2.112359550561699</v>
      </c>
      <c r="F78" s="18">
        <f t="shared" si="2"/>
        <v>1.3477687698443979</v>
      </c>
      <c r="G78" s="18">
        <f t="shared" si="3"/>
        <v>1.3699417009601096</v>
      </c>
      <c r="H78" s="21">
        <f t="shared" si="4"/>
        <v>1033.2954545454545</v>
      </c>
      <c r="I78" s="21">
        <f t="shared" si="5"/>
        <v>4.6961305199102013</v>
      </c>
      <c r="J78" s="21">
        <f t="shared" si="6"/>
        <v>7.3602507910625219</v>
      </c>
      <c r="K78" s="21">
        <v>44.5</v>
      </c>
    </row>
    <row r="79" spans="1:11">
      <c r="A79" s="16">
        <v>0.79513888888888895</v>
      </c>
      <c r="B79" s="17">
        <f t="shared" si="1"/>
        <v>19.083333333333336</v>
      </c>
      <c r="C79" s="18">
        <v>112.5</v>
      </c>
      <c r="D79" s="18">
        <f t="shared" si="7"/>
        <v>1350</v>
      </c>
      <c r="E79" s="18">
        <v>5.0344827586206016</v>
      </c>
      <c r="F79" s="18">
        <f t="shared" si="2"/>
        <v>3.2121987152161808</v>
      </c>
      <c r="G79" s="18">
        <f t="shared" si="3"/>
        <v>-4.2940959430224128E-14</v>
      </c>
      <c r="H79" s="21">
        <f t="shared" si="4"/>
        <v>1033.2954545454545</v>
      </c>
      <c r="I79" s="21">
        <f t="shared" si="5"/>
        <v>-1.4720068014074798E-13</v>
      </c>
      <c r="J79" s="21">
        <f t="shared" si="6"/>
        <v>-2.3070779610094799E-13</v>
      </c>
      <c r="K79" s="21">
        <v>31.034482758620602</v>
      </c>
    </row>
  </sheetData>
  <mergeCells count="3">
    <mergeCell ref="A18:B19"/>
    <mergeCell ref="C18:G18"/>
    <mergeCell ref="H18:J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zoomScale="85" zoomScaleNormal="85" workbookViewId="0">
      <selection activeCell="E172" sqref="E172:E230"/>
    </sheetView>
  </sheetViews>
  <sheetFormatPr defaultRowHeight="15"/>
  <sheetData>
    <row r="1" spans="1:9">
      <c r="A1" t="s">
        <v>34</v>
      </c>
      <c r="B1" t="s">
        <v>40</v>
      </c>
      <c r="C1" t="s">
        <v>35</v>
      </c>
      <c r="D1" t="s">
        <v>36</v>
      </c>
      <c r="E1" t="s">
        <v>37</v>
      </c>
      <c r="F1" t="s">
        <v>39</v>
      </c>
      <c r="G1" t="s">
        <v>38</v>
      </c>
      <c r="H1" t="s">
        <v>41</v>
      </c>
      <c r="I1" t="s">
        <v>42</v>
      </c>
    </row>
    <row r="2" spans="1:9">
      <c r="A2">
        <v>78</v>
      </c>
      <c r="B2" s="23">
        <v>0</v>
      </c>
      <c r="C2">
        <v>10</v>
      </c>
      <c r="D2">
        <v>0</v>
      </c>
      <c r="E2">
        <v>61.5</v>
      </c>
      <c r="F2">
        <v>6.7804878048780397</v>
      </c>
      <c r="G2">
        <v>34.75</v>
      </c>
      <c r="H2">
        <v>26</v>
      </c>
      <c r="I2">
        <f>F2-H2</f>
        <v>-19.219512195121961</v>
      </c>
    </row>
    <row r="3" spans="1:9">
      <c r="A3">
        <v>78</v>
      </c>
      <c r="B3" s="23">
        <v>3.472222222222222E-3</v>
      </c>
      <c r="C3">
        <v>10</v>
      </c>
      <c r="D3">
        <v>5</v>
      </c>
      <c r="E3">
        <v>63</v>
      </c>
      <c r="F3">
        <v>5.6190476190476097</v>
      </c>
      <c r="G3">
        <v>29.5</v>
      </c>
      <c r="H3">
        <v>26</v>
      </c>
      <c r="I3">
        <f t="shared" ref="I3:I66" si="0">F3-H3</f>
        <v>-20.38095238095239</v>
      </c>
    </row>
    <row r="4" spans="1:9">
      <c r="A4">
        <v>78</v>
      </c>
      <c r="B4" s="23">
        <v>6.9444444444444397E-3</v>
      </c>
      <c r="C4">
        <v>10</v>
      </c>
      <c r="D4">
        <v>10</v>
      </c>
      <c r="E4">
        <v>64.5</v>
      </c>
      <c r="F4">
        <v>7.4418604651162701</v>
      </c>
      <c r="G4">
        <v>40</v>
      </c>
      <c r="H4">
        <v>26</v>
      </c>
      <c r="I4">
        <f t="shared" si="0"/>
        <v>-18.558139534883729</v>
      </c>
    </row>
    <row r="5" spans="1:9">
      <c r="A5">
        <v>78</v>
      </c>
      <c r="B5" s="23">
        <v>1.0416666666666701E-2</v>
      </c>
      <c r="C5">
        <v>10</v>
      </c>
      <c r="D5">
        <v>15</v>
      </c>
      <c r="E5">
        <v>62.5</v>
      </c>
      <c r="F5">
        <v>6.5279999999999996</v>
      </c>
      <c r="G5">
        <v>34</v>
      </c>
      <c r="H5">
        <v>26</v>
      </c>
      <c r="I5">
        <f t="shared" si="0"/>
        <v>-19.472000000000001</v>
      </c>
    </row>
    <row r="6" spans="1:9">
      <c r="A6">
        <v>78</v>
      </c>
      <c r="B6" s="23">
        <v>1.38888888888889E-2</v>
      </c>
      <c r="C6">
        <v>10</v>
      </c>
      <c r="D6">
        <v>20</v>
      </c>
      <c r="E6">
        <v>64</v>
      </c>
      <c r="F6">
        <v>6</v>
      </c>
      <c r="G6">
        <v>32</v>
      </c>
      <c r="H6">
        <v>26</v>
      </c>
      <c r="I6">
        <f t="shared" si="0"/>
        <v>-20</v>
      </c>
    </row>
    <row r="7" spans="1:9">
      <c r="A7">
        <v>78</v>
      </c>
      <c r="B7" s="23">
        <v>1.7361111111111101E-2</v>
      </c>
      <c r="C7">
        <v>10</v>
      </c>
      <c r="D7">
        <v>25</v>
      </c>
      <c r="E7">
        <v>63</v>
      </c>
      <c r="F7">
        <v>6.8571428571428497</v>
      </c>
      <c r="G7">
        <v>36</v>
      </c>
      <c r="H7">
        <v>26</v>
      </c>
      <c r="I7">
        <f t="shared" si="0"/>
        <v>-19.142857142857149</v>
      </c>
    </row>
    <row r="8" spans="1:9">
      <c r="A8">
        <v>78</v>
      </c>
      <c r="B8" s="23">
        <v>2.0833333333333301E-2</v>
      </c>
      <c r="C8">
        <v>10</v>
      </c>
      <c r="D8">
        <v>30</v>
      </c>
      <c r="E8">
        <v>65</v>
      </c>
      <c r="F8">
        <v>5.0307692307692298</v>
      </c>
      <c r="G8">
        <v>27.25</v>
      </c>
      <c r="H8">
        <v>26</v>
      </c>
      <c r="I8">
        <f t="shared" si="0"/>
        <v>-20.969230769230769</v>
      </c>
    </row>
    <row r="9" spans="1:9">
      <c r="A9">
        <v>78</v>
      </c>
      <c r="B9" s="23">
        <v>2.4305555555555601E-2</v>
      </c>
      <c r="C9">
        <v>10</v>
      </c>
      <c r="D9">
        <v>35</v>
      </c>
      <c r="E9">
        <v>63.75</v>
      </c>
      <c r="F9">
        <v>6.4</v>
      </c>
      <c r="G9">
        <v>34</v>
      </c>
      <c r="H9">
        <v>26</v>
      </c>
      <c r="I9">
        <f t="shared" si="0"/>
        <v>-19.600000000000001</v>
      </c>
    </row>
    <row r="10" spans="1:9">
      <c r="A10">
        <v>78</v>
      </c>
      <c r="B10" s="23">
        <v>2.7777777777777801E-2</v>
      </c>
      <c r="C10">
        <v>10</v>
      </c>
      <c r="D10">
        <v>40</v>
      </c>
      <c r="E10">
        <v>65</v>
      </c>
      <c r="F10">
        <v>4.9384615384615298</v>
      </c>
      <c r="G10">
        <v>26.75</v>
      </c>
      <c r="H10">
        <v>26</v>
      </c>
      <c r="I10">
        <f t="shared" si="0"/>
        <v>-21.061538461538468</v>
      </c>
    </row>
    <row r="11" spans="1:9">
      <c r="A11">
        <v>78</v>
      </c>
      <c r="B11" s="23">
        <v>3.125E-2</v>
      </c>
      <c r="C11">
        <v>10</v>
      </c>
      <c r="D11">
        <v>45</v>
      </c>
      <c r="E11">
        <v>62.5</v>
      </c>
      <c r="F11">
        <v>7.056</v>
      </c>
      <c r="G11">
        <v>36.75</v>
      </c>
      <c r="H11">
        <v>26</v>
      </c>
      <c r="I11">
        <f t="shared" si="0"/>
        <v>-18.943999999999999</v>
      </c>
    </row>
    <row r="12" spans="1:9">
      <c r="A12">
        <v>78</v>
      </c>
      <c r="B12" s="23">
        <v>3.4722222222222203E-2</v>
      </c>
      <c r="C12">
        <v>10</v>
      </c>
      <c r="D12">
        <v>50</v>
      </c>
      <c r="E12">
        <v>59.75</v>
      </c>
      <c r="F12">
        <v>5.3723849372384898</v>
      </c>
      <c r="G12">
        <v>26.75</v>
      </c>
      <c r="H12">
        <v>26</v>
      </c>
      <c r="I12">
        <f t="shared" si="0"/>
        <v>-20.62761506276151</v>
      </c>
    </row>
    <row r="13" spans="1:9">
      <c r="A13">
        <v>78</v>
      </c>
      <c r="B13" s="23">
        <v>3.8194444444444399E-2</v>
      </c>
      <c r="C13">
        <v>10</v>
      </c>
      <c r="D13">
        <v>55</v>
      </c>
      <c r="E13">
        <v>62</v>
      </c>
      <c r="F13">
        <v>4.0161290322580596</v>
      </c>
      <c r="G13">
        <v>20.75</v>
      </c>
      <c r="H13">
        <v>26</v>
      </c>
      <c r="I13">
        <f t="shared" si="0"/>
        <v>-21.983870967741939</v>
      </c>
    </row>
    <row r="14" spans="1:9">
      <c r="A14">
        <v>78</v>
      </c>
      <c r="B14" s="23">
        <v>4.1666666666666699E-2</v>
      </c>
      <c r="C14">
        <v>10</v>
      </c>
      <c r="D14">
        <v>60</v>
      </c>
      <c r="E14">
        <v>64.5</v>
      </c>
      <c r="F14">
        <v>6.1860465116279002</v>
      </c>
      <c r="G14">
        <v>33.25</v>
      </c>
      <c r="H14">
        <v>26</v>
      </c>
      <c r="I14">
        <f t="shared" si="0"/>
        <v>-19.8139534883721</v>
      </c>
    </row>
    <row r="15" spans="1:9">
      <c r="A15">
        <v>78</v>
      </c>
      <c r="B15" s="23">
        <v>4.5138888888888902E-2</v>
      </c>
      <c r="C15">
        <v>10</v>
      </c>
      <c r="D15">
        <v>65</v>
      </c>
      <c r="E15">
        <v>61.5</v>
      </c>
      <c r="F15">
        <v>4.9268292682926802</v>
      </c>
      <c r="G15">
        <v>25.25</v>
      </c>
      <c r="H15">
        <v>26</v>
      </c>
      <c r="I15">
        <f t="shared" si="0"/>
        <v>-21.073170731707322</v>
      </c>
    </row>
    <row r="16" spans="1:9">
      <c r="A16">
        <v>78</v>
      </c>
      <c r="B16" s="23">
        <v>4.8611111111111098E-2</v>
      </c>
      <c r="C16">
        <v>10</v>
      </c>
      <c r="D16">
        <v>70</v>
      </c>
      <c r="E16">
        <v>63.5</v>
      </c>
      <c r="F16">
        <v>4.5354330708661399</v>
      </c>
      <c r="G16">
        <v>24</v>
      </c>
      <c r="H16">
        <v>26</v>
      </c>
      <c r="I16">
        <f t="shared" si="0"/>
        <v>-21.464566929133859</v>
      </c>
    </row>
    <row r="17" spans="1:9">
      <c r="A17">
        <v>78</v>
      </c>
      <c r="B17" s="23">
        <v>5.2083333333333301E-2</v>
      </c>
      <c r="C17">
        <v>10</v>
      </c>
      <c r="D17">
        <v>75</v>
      </c>
      <c r="E17">
        <v>63.25</v>
      </c>
      <c r="F17">
        <v>4.4584980237154097</v>
      </c>
      <c r="G17">
        <v>23.5</v>
      </c>
      <c r="H17">
        <v>26</v>
      </c>
      <c r="I17">
        <f t="shared" si="0"/>
        <v>-21.541501976284589</v>
      </c>
    </row>
    <row r="18" spans="1:9">
      <c r="A18">
        <v>78</v>
      </c>
      <c r="B18" s="23">
        <v>5.5555555555555601E-2</v>
      </c>
      <c r="C18">
        <v>10</v>
      </c>
      <c r="D18">
        <v>80</v>
      </c>
      <c r="E18">
        <v>63</v>
      </c>
      <c r="F18">
        <v>5.2380952380952301</v>
      </c>
      <c r="G18">
        <v>27.5</v>
      </c>
      <c r="H18">
        <v>26</v>
      </c>
      <c r="I18">
        <f t="shared" si="0"/>
        <v>-20.76190476190477</v>
      </c>
    </row>
    <row r="19" spans="1:9">
      <c r="A19">
        <v>78</v>
      </c>
      <c r="B19" s="23">
        <v>5.9027777777777797E-2</v>
      </c>
      <c r="C19">
        <v>10</v>
      </c>
      <c r="D19">
        <v>85</v>
      </c>
      <c r="E19">
        <v>62.5</v>
      </c>
      <c r="F19">
        <v>4.992</v>
      </c>
      <c r="G19">
        <v>26</v>
      </c>
      <c r="H19">
        <v>26</v>
      </c>
      <c r="I19">
        <f t="shared" si="0"/>
        <v>-21.007999999999999</v>
      </c>
    </row>
    <row r="20" spans="1:9">
      <c r="A20">
        <v>78</v>
      </c>
      <c r="B20" s="23">
        <v>6.25E-2</v>
      </c>
      <c r="C20">
        <v>10</v>
      </c>
      <c r="D20">
        <v>90</v>
      </c>
      <c r="E20">
        <v>63.25</v>
      </c>
      <c r="F20">
        <v>4.1739130434782599</v>
      </c>
      <c r="G20">
        <v>22</v>
      </c>
      <c r="H20">
        <v>26</v>
      </c>
      <c r="I20">
        <f t="shared" si="0"/>
        <v>-21.826086956521742</v>
      </c>
    </row>
    <row r="21" spans="1:9">
      <c r="A21">
        <v>78</v>
      </c>
      <c r="B21" s="23">
        <v>6.5972222222222196E-2</v>
      </c>
      <c r="C21">
        <v>10</v>
      </c>
      <c r="D21">
        <v>95</v>
      </c>
      <c r="E21">
        <v>64</v>
      </c>
      <c r="F21">
        <v>4.546875</v>
      </c>
      <c r="G21">
        <v>24.25</v>
      </c>
      <c r="H21">
        <v>26</v>
      </c>
      <c r="I21">
        <f t="shared" si="0"/>
        <v>-21.453125</v>
      </c>
    </row>
    <row r="22" spans="1:9">
      <c r="A22">
        <v>78</v>
      </c>
      <c r="B22" s="23">
        <v>6.9444444444444406E-2</v>
      </c>
      <c r="C22">
        <v>10</v>
      </c>
      <c r="D22">
        <v>100</v>
      </c>
      <c r="E22">
        <v>62.25</v>
      </c>
      <c r="F22">
        <v>4.04819277108433</v>
      </c>
      <c r="G22">
        <v>21</v>
      </c>
      <c r="H22">
        <v>26</v>
      </c>
      <c r="I22">
        <f t="shared" si="0"/>
        <v>-21.951807228915669</v>
      </c>
    </row>
    <row r="23" spans="1:9">
      <c r="A23">
        <v>78</v>
      </c>
      <c r="B23" s="23">
        <v>7.2916666666666699E-2</v>
      </c>
      <c r="C23">
        <v>10</v>
      </c>
      <c r="D23">
        <v>105</v>
      </c>
      <c r="E23">
        <v>62.75</v>
      </c>
      <c r="F23">
        <v>4.1593625498007896</v>
      </c>
      <c r="G23">
        <v>21.75</v>
      </c>
      <c r="H23">
        <v>26</v>
      </c>
      <c r="I23">
        <f t="shared" si="0"/>
        <v>-21.84063745019921</v>
      </c>
    </row>
    <row r="24" spans="1:9">
      <c r="A24">
        <v>78</v>
      </c>
      <c r="B24" s="23">
        <v>7.6388888888888895E-2</v>
      </c>
      <c r="C24">
        <v>10</v>
      </c>
      <c r="D24">
        <v>110</v>
      </c>
      <c r="E24">
        <v>61.5</v>
      </c>
      <c r="F24">
        <v>4.09756097560975</v>
      </c>
      <c r="G24">
        <v>21</v>
      </c>
      <c r="H24">
        <v>26</v>
      </c>
      <c r="I24">
        <f t="shared" si="0"/>
        <v>-21.902439024390251</v>
      </c>
    </row>
    <row r="25" spans="1:9">
      <c r="A25">
        <v>78</v>
      </c>
      <c r="B25" s="23">
        <v>7.9861111111111105E-2</v>
      </c>
      <c r="C25">
        <v>10</v>
      </c>
      <c r="D25">
        <v>115</v>
      </c>
      <c r="E25">
        <v>62.25</v>
      </c>
      <c r="F25">
        <v>3.4698795180722799</v>
      </c>
      <c r="G25">
        <v>18</v>
      </c>
      <c r="H25">
        <v>26</v>
      </c>
      <c r="I25">
        <f t="shared" si="0"/>
        <v>-22.530120481927721</v>
      </c>
    </row>
    <row r="26" spans="1:9">
      <c r="A26">
        <v>78</v>
      </c>
      <c r="B26" s="23">
        <v>8.3333333333333301E-2</v>
      </c>
      <c r="C26">
        <v>10</v>
      </c>
      <c r="D26">
        <v>120</v>
      </c>
      <c r="E26">
        <v>64</v>
      </c>
      <c r="F26">
        <v>4.3125</v>
      </c>
      <c r="G26">
        <v>23</v>
      </c>
      <c r="H26">
        <v>26</v>
      </c>
      <c r="I26">
        <f t="shared" si="0"/>
        <v>-21.6875</v>
      </c>
    </row>
    <row r="27" spans="1:9">
      <c r="A27">
        <v>78</v>
      </c>
      <c r="B27" s="23">
        <v>8.6805555555555594E-2</v>
      </c>
      <c r="C27">
        <v>10</v>
      </c>
      <c r="D27">
        <v>125</v>
      </c>
      <c r="E27">
        <v>65.75</v>
      </c>
      <c r="F27">
        <v>3.3764258555133</v>
      </c>
      <c r="G27">
        <v>18.5</v>
      </c>
      <c r="H27">
        <v>26</v>
      </c>
      <c r="I27">
        <f t="shared" si="0"/>
        <v>-22.6235741444867</v>
      </c>
    </row>
    <row r="28" spans="1:9">
      <c r="A28">
        <v>78</v>
      </c>
      <c r="B28" s="23">
        <v>9.0277777777777804E-2</v>
      </c>
      <c r="C28">
        <v>10</v>
      </c>
      <c r="D28">
        <v>130</v>
      </c>
      <c r="E28">
        <v>65.75</v>
      </c>
      <c r="F28">
        <v>3.7414448669201499</v>
      </c>
      <c r="G28">
        <v>20.5</v>
      </c>
      <c r="H28">
        <v>26</v>
      </c>
      <c r="I28">
        <f t="shared" si="0"/>
        <v>-22.258555133079849</v>
      </c>
    </row>
    <row r="29" spans="1:9">
      <c r="A29">
        <v>78</v>
      </c>
      <c r="B29" s="23">
        <v>9.375E-2</v>
      </c>
      <c r="C29">
        <v>10</v>
      </c>
      <c r="D29">
        <v>135</v>
      </c>
      <c r="E29">
        <v>62.75</v>
      </c>
      <c r="F29">
        <v>3.87250996015936</v>
      </c>
      <c r="G29">
        <v>20.25</v>
      </c>
      <c r="H29">
        <v>26</v>
      </c>
      <c r="I29">
        <f t="shared" si="0"/>
        <v>-22.127490039840641</v>
      </c>
    </row>
    <row r="30" spans="1:9">
      <c r="A30">
        <v>78</v>
      </c>
      <c r="B30" s="23">
        <v>9.7222222222222196E-2</v>
      </c>
      <c r="C30">
        <v>10</v>
      </c>
      <c r="D30">
        <v>140</v>
      </c>
      <c r="E30">
        <v>65.75</v>
      </c>
      <c r="F30">
        <v>3.46768060836501</v>
      </c>
      <c r="G30">
        <v>19</v>
      </c>
      <c r="H30">
        <v>26</v>
      </c>
      <c r="I30">
        <f t="shared" si="0"/>
        <v>-22.532319391634989</v>
      </c>
    </row>
    <row r="31" spans="1:9">
      <c r="A31">
        <v>78</v>
      </c>
      <c r="B31" s="23">
        <v>0.100694444444444</v>
      </c>
      <c r="C31">
        <v>10</v>
      </c>
      <c r="D31">
        <v>145</v>
      </c>
      <c r="E31">
        <v>63.25</v>
      </c>
      <c r="F31">
        <v>3.3201581027667899</v>
      </c>
      <c r="G31">
        <v>17.5</v>
      </c>
      <c r="H31">
        <v>26</v>
      </c>
      <c r="I31">
        <f t="shared" si="0"/>
        <v>-22.67984189723321</v>
      </c>
    </row>
    <row r="32" spans="1:9">
      <c r="A32">
        <v>78</v>
      </c>
      <c r="B32" s="23">
        <v>0.104166666666667</v>
      </c>
      <c r="C32">
        <v>10</v>
      </c>
      <c r="D32">
        <v>150</v>
      </c>
      <c r="E32">
        <v>61.5</v>
      </c>
      <c r="F32">
        <v>3.6097560975609699</v>
      </c>
      <c r="G32">
        <v>18.5</v>
      </c>
      <c r="H32">
        <v>26</v>
      </c>
      <c r="I32">
        <f t="shared" si="0"/>
        <v>-22.390243902439032</v>
      </c>
    </row>
    <row r="33" spans="1:9">
      <c r="A33">
        <v>78</v>
      </c>
      <c r="B33" s="23">
        <v>0.10763888888888901</v>
      </c>
      <c r="C33">
        <v>10</v>
      </c>
      <c r="D33">
        <v>155</v>
      </c>
      <c r="E33">
        <v>61.25</v>
      </c>
      <c r="F33">
        <v>4.7510204081632601</v>
      </c>
      <c r="G33">
        <v>24.25</v>
      </c>
      <c r="H33">
        <v>26</v>
      </c>
      <c r="I33">
        <f t="shared" si="0"/>
        <v>-21.24897959183674</v>
      </c>
    </row>
    <row r="34" spans="1:9">
      <c r="A34">
        <v>78</v>
      </c>
      <c r="B34" s="23">
        <v>0.11111111111111099</v>
      </c>
      <c r="C34">
        <v>10</v>
      </c>
      <c r="D34">
        <v>160</v>
      </c>
      <c r="E34">
        <v>62.25</v>
      </c>
      <c r="F34">
        <v>4.81927710843373</v>
      </c>
      <c r="G34">
        <v>25</v>
      </c>
      <c r="H34">
        <v>26</v>
      </c>
      <c r="I34">
        <f t="shared" si="0"/>
        <v>-21.180722891566269</v>
      </c>
    </row>
    <row r="35" spans="1:9">
      <c r="A35">
        <v>78</v>
      </c>
      <c r="B35" s="23">
        <v>0.114583333333333</v>
      </c>
      <c r="C35">
        <v>10</v>
      </c>
      <c r="D35">
        <v>165</v>
      </c>
      <c r="E35">
        <v>62</v>
      </c>
      <c r="F35">
        <v>4.2580645161290303</v>
      </c>
      <c r="G35">
        <v>22</v>
      </c>
      <c r="H35">
        <v>26</v>
      </c>
      <c r="I35">
        <f t="shared" si="0"/>
        <v>-21.741935483870968</v>
      </c>
    </row>
    <row r="36" spans="1:9">
      <c r="A36">
        <v>78</v>
      </c>
      <c r="B36" s="23">
        <v>0.118055555555556</v>
      </c>
      <c r="C36">
        <v>10</v>
      </c>
      <c r="D36">
        <v>170</v>
      </c>
      <c r="E36">
        <v>63</v>
      </c>
      <c r="F36">
        <v>3.5714285714285698</v>
      </c>
      <c r="G36">
        <v>18.75</v>
      </c>
      <c r="H36">
        <v>26</v>
      </c>
      <c r="I36">
        <f t="shared" si="0"/>
        <v>-22.428571428571431</v>
      </c>
    </row>
    <row r="37" spans="1:9">
      <c r="A37">
        <v>78</v>
      </c>
      <c r="B37" s="23">
        <v>0.121527777777778</v>
      </c>
      <c r="C37">
        <v>10</v>
      </c>
      <c r="D37">
        <v>175</v>
      </c>
      <c r="E37">
        <v>64.5</v>
      </c>
      <c r="F37">
        <v>3.2093023255813899</v>
      </c>
      <c r="G37">
        <v>17.25</v>
      </c>
      <c r="H37">
        <v>26</v>
      </c>
      <c r="I37">
        <f t="shared" si="0"/>
        <v>-22.79069767441861</v>
      </c>
    </row>
    <row r="38" spans="1:9">
      <c r="A38">
        <v>78</v>
      </c>
      <c r="B38" s="23">
        <v>0.125</v>
      </c>
      <c r="C38">
        <v>10</v>
      </c>
      <c r="D38">
        <v>180</v>
      </c>
      <c r="E38">
        <v>64.75</v>
      </c>
      <c r="F38">
        <v>4.4015444015443999</v>
      </c>
      <c r="G38">
        <v>23.75</v>
      </c>
      <c r="H38">
        <v>26</v>
      </c>
      <c r="I38">
        <f t="shared" si="0"/>
        <v>-21.598455598455601</v>
      </c>
    </row>
    <row r="39" spans="1:9">
      <c r="A39">
        <v>78</v>
      </c>
      <c r="B39" s="23">
        <v>0.12847222222222199</v>
      </c>
      <c r="C39">
        <v>10</v>
      </c>
      <c r="D39">
        <v>185</v>
      </c>
      <c r="E39">
        <v>66.5</v>
      </c>
      <c r="F39">
        <v>3.7894736842105199</v>
      </c>
      <c r="G39">
        <v>21</v>
      </c>
      <c r="H39">
        <v>26</v>
      </c>
      <c r="I39">
        <f t="shared" si="0"/>
        <v>-22.21052631578948</v>
      </c>
    </row>
    <row r="40" spans="1:9">
      <c r="A40">
        <v>78</v>
      </c>
      <c r="B40" s="23">
        <v>0.131944444444444</v>
      </c>
      <c r="C40">
        <v>10</v>
      </c>
      <c r="D40">
        <v>190</v>
      </c>
      <c r="E40">
        <v>65.5</v>
      </c>
      <c r="F40">
        <v>4.1221374045801502</v>
      </c>
      <c r="G40">
        <v>22.5</v>
      </c>
      <c r="H40">
        <v>26</v>
      </c>
      <c r="I40">
        <f t="shared" si="0"/>
        <v>-21.877862595419849</v>
      </c>
    </row>
    <row r="41" spans="1:9">
      <c r="A41">
        <v>78</v>
      </c>
      <c r="B41" s="23">
        <v>0.13541666666666699</v>
      </c>
      <c r="C41">
        <v>10</v>
      </c>
      <c r="D41">
        <v>195</v>
      </c>
      <c r="E41">
        <v>63.5</v>
      </c>
      <c r="F41">
        <v>3.0708661417322798</v>
      </c>
      <c r="G41">
        <v>16.25</v>
      </c>
      <c r="H41">
        <v>26</v>
      </c>
      <c r="I41">
        <f t="shared" si="0"/>
        <v>-22.929133858267718</v>
      </c>
    </row>
    <row r="42" spans="1:9">
      <c r="A42">
        <v>78</v>
      </c>
      <c r="B42" s="23">
        <v>0.13888888888888901</v>
      </c>
      <c r="C42">
        <v>10</v>
      </c>
      <c r="D42">
        <v>200</v>
      </c>
      <c r="E42">
        <v>64</v>
      </c>
      <c r="F42">
        <v>4.6875</v>
      </c>
      <c r="G42">
        <v>25</v>
      </c>
      <c r="H42">
        <v>26</v>
      </c>
      <c r="I42">
        <f t="shared" si="0"/>
        <v>-21.3125</v>
      </c>
    </row>
    <row r="43" spans="1:9">
      <c r="A43">
        <v>78</v>
      </c>
      <c r="B43" s="23">
        <v>0.14236111111111099</v>
      </c>
      <c r="C43">
        <v>10</v>
      </c>
      <c r="D43">
        <v>205</v>
      </c>
      <c r="E43">
        <v>62.25</v>
      </c>
      <c r="F43">
        <v>4.24096385542168</v>
      </c>
      <c r="G43">
        <v>22</v>
      </c>
      <c r="H43">
        <v>26</v>
      </c>
      <c r="I43">
        <f t="shared" si="0"/>
        <v>-21.759036144578321</v>
      </c>
    </row>
    <row r="44" spans="1:9">
      <c r="A44">
        <v>78</v>
      </c>
      <c r="B44" s="23">
        <v>0.14583333333333301</v>
      </c>
      <c r="C44">
        <v>10</v>
      </c>
      <c r="D44">
        <v>210</v>
      </c>
      <c r="E44">
        <v>65</v>
      </c>
      <c r="F44">
        <v>4.6153846153846096</v>
      </c>
      <c r="G44">
        <v>25</v>
      </c>
      <c r="H44">
        <v>26</v>
      </c>
      <c r="I44">
        <f t="shared" si="0"/>
        <v>-21.38461538461539</v>
      </c>
    </row>
    <row r="45" spans="1:9">
      <c r="A45">
        <v>78</v>
      </c>
      <c r="B45" s="23">
        <v>0.149305555555556</v>
      </c>
      <c r="C45">
        <v>10</v>
      </c>
      <c r="D45">
        <v>215</v>
      </c>
      <c r="E45">
        <v>65.75</v>
      </c>
      <c r="F45">
        <v>3.87832699619771</v>
      </c>
      <c r="G45">
        <v>21.25</v>
      </c>
      <c r="H45">
        <v>26</v>
      </c>
      <c r="I45">
        <f t="shared" si="0"/>
        <v>-22.12167300380229</v>
      </c>
    </row>
    <row r="46" spans="1:9">
      <c r="A46">
        <v>78</v>
      </c>
      <c r="B46" s="23">
        <v>0.15277777777777801</v>
      </c>
      <c r="C46">
        <v>10</v>
      </c>
      <c r="D46">
        <v>220</v>
      </c>
      <c r="E46">
        <v>65</v>
      </c>
      <c r="F46">
        <v>4.9384615384615298</v>
      </c>
      <c r="G46">
        <v>26.75</v>
      </c>
      <c r="H46">
        <v>26</v>
      </c>
      <c r="I46">
        <f t="shared" si="0"/>
        <v>-21.061538461538468</v>
      </c>
    </row>
    <row r="47" spans="1:9">
      <c r="A47">
        <v>78</v>
      </c>
      <c r="B47" s="23">
        <v>0.15625</v>
      </c>
      <c r="C47">
        <v>10</v>
      </c>
      <c r="D47">
        <v>225</v>
      </c>
      <c r="E47">
        <v>65.25</v>
      </c>
      <c r="F47">
        <v>5.2413793103448203</v>
      </c>
      <c r="G47">
        <v>28.5</v>
      </c>
      <c r="H47">
        <v>26</v>
      </c>
      <c r="I47">
        <f t="shared" si="0"/>
        <v>-20.758620689655181</v>
      </c>
    </row>
    <row r="48" spans="1:9">
      <c r="A48">
        <v>78</v>
      </c>
      <c r="B48" s="23">
        <v>0.15972222222222199</v>
      </c>
      <c r="C48">
        <v>10</v>
      </c>
      <c r="D48">
        <v>230</v>
      </c>
      <c r="E48">
        <v>64.75</v>
      </c>
      <c r="F48">
        <v>3.8918918918918899</v>
      </c>
      <c r="G48">
        <v>21</v>
      </c>
      <c r="H48">
        <v>26</v>
      </c>
      <c r="I48">
        <f t="shared" si="0"/>
        <v>-22.108108108108109</v>
      </c>
    </row>
    <row r="49" spans="1:9">
      <c r="A49">
        <v>78</v>
      </c>
      <c r="B49" s="23">
        <v>0.163194444444444</v>
      </c>
      <c r="C49">
        <v>10</v>
      </c>
      <c r="D49">
        <v>235</v>
      </c>
      <c r="E49">
        <v>65</v>
      </c>
      <c r="F49">
        <v>4.5230769230769203</v>
      </c>
      <c r="G49">
        <v>24.5</v>
      </c>
      <c r="H49">
        <v>26</v>
      </c>
      <c r="I49">
        <f t="shared" si="0"/>
        <v>-21.476923076923079</v>
      </c>
    </row>
    <row r="50" spans="1:9">
      <c r="A50">
        <v>78</v>
      </c>
      <c r="B50" s="23">
        <v>0.16666666666666699</v>
      </c>
      <c r="C50">
        <v>10</v>
      </c>
      <c r="D50">
        <v>240</v>
      </c>
      <c r="E50">
        <v>64.5</v>
      </c>
      <c r="F50">
        <v>3.81395348837209</v>
      </c>
      <c r="G50">
        <v>20.5</v>
      </c>
      <c r="H50">
        <v>26</v>
      </c>
      <c r="I50">
        <f t="shared" si="0"/>
        <v>-22.186046511627911</v>
      </c>
    </row>
    <row r="51" spans="1:9">
      <c r="A51">
        <v>78</v>
      </c>
      <c r="B51" s="23">
        <v>0.17013888888888901</v>
      </c>
      <c r="C51">
        <v>10</v>
      </c>
      <c r="D51">
        <v>245</v>
      </c>
      <c r="E51">
        <v>62</v>
      </c>
      <c r="F51">
        <v>4.0161290322580596</v>
      </c>
      <c r="G51">
        <v>20.75</v>
      </c>
      <c r="H51">
        <v>26</v>
      </c>
      <c r="I51">
        <f t="shared" si="0"/>
        <v>-21.983870967741939</v>
      </c>
    </row>
    <row r="52" spans="1:9">
      <c r="A52">
        <v>78</v>
      </c>
      <c r="B52" s="23">
        <v>0.17361111111111099</v>
      </c>
      <c r="C52">
        <v>10</v>
      </c>
      <c r="D52">
        <v>250</v>
      </c>
      <c r="E52">
        <v>64.75</v>
      </c>
      <c r="F52">
        <v>4.9111969111969103</v>
      </c>
      <c r="G52">
        <v>26.5</v>
      </c>
      <c r="H52">
        <v>26</v>
      </c>
      <c r="I52">
        <f t="shared" si="0"/>
        <v>-21.08880308880309</v>
      </c>
    </row>
    <row r="53" spans="1:9">
      <c r="A53">
        <v>78</v>
      </c>
      <c r="B53" s="23">
        <v>0.17708333333333301</v>
      </c>
      <c r="C53">
        <v>10</v>
      </c>
      <c r="D53">
        <v>255</v>
      </c>
      <c r="E53">
        <v>64</v>
      </c>
      <c r="F53">
        <v>4.359375</v>
      </c>
      <c r="G53">
        <v>23.25</v>
      </c>
      <c r="H53">
        <v>26</v>
      </c>
      <c r="I53">
        <f t="shared" si="0"/>
        <v>-21.640625</v>
      </c>
    </row>
    <row r="54" spans="1:9">
      <c r="A54">
        <v>78</v>
      </c>
      <c r="B54" s="23">
        <v>0.180555555555556</v>
      </c>
      <c r="C54">
        <v>10</v>
      </c>
      <c r="D54">
        <v>260</v>
      </c>
      <c r="E54">
        <v>63.5</v>
      </c>
      <c r="F54">
        <v>6.3307086614173196</v>
      </c>
      <c r="G54">
        <v>33.5</v>
      </c>
      <c r="H54">
        <v>26</v>
      </c>
      <c r="I54">
        <f t="shared" si="0"/>
        <v>-19.669291338582681</v>
      </c>
    </row>
    <row r="55" spans="1:9">
      <c r="A55">
        <v>78</v>
      </c>
      <c r="B55" s="23">
        <v>0.18402777777777801</v>
      </c>
      <c r="C55">
        <v>10</v>
      </c>
      <c r="D55">
        <v>265</v>
      </c>
      <c r="E55">
        <v>65</v>
      </c>
      <c r="F55">
        <v>6.4615384615384599</v>
      </c>
      <c r="G55">
        <v>35</v>
      </c>
      <c r="H55">
        <v>26</v>
      </c>
      <c r="I55">
        <f t="shared" si="0"/>
        <v>-19.53846153846154</v>
      </c>
    </row>
    <row r="56" spans="1:9">
      <c r="A56">
        <v>78</v>
      </c>
      <c r="B56" s="23">
        <v>0.1875</v>
      </c>
      <c r="C56">
        <v>10</v>
      </c>
      <c r="D56">
        <v>270</v>
      </c>
      <c r="E56">
        <v>66</v>
      </c>
      <c r="F56">
        <v>6.5909090909090899</v>
      </c>
      <c r="G56">
        <v>36.25</v>
      </c>
      <c r="H56">
        <v>26</v>
      </c>
      <c r="I56">
        <f t="shared" si="0"/>
        <v>-19.40909090909091</v>
      </c>
    </row>
    <row r="57" spans="1:9">
      <c r="A57">
        <v>78</v>
      </c>
      <c r="B57" s="23">
        <v>0.19097222222222199</v>
      </c>
      <c r="C57">
        <v>10</v>
      </c>
      <c r="D57">
        <v>275</v>
      </c>
      <c r="E57">
        <v>66</v>
      </c>
      <c r="F57">
        <v>7.5</v>
      </c>
      <c r="G57">
        <v>41.25</v>
      </c>
      <c r="H57">
        <v>26</v>
      </c>
      <c r="I57">
        <f t="shared" si="0"/>
        <v>-18.5</v>
      </c>
    </row>
    <row r="58" spans="1:9">
      <c r="A58">
        <v>78</v>
      </c>
      <c r="B58" s="23">
        <v>0.194444444444444</v>
      </c>
      <c r="C58">
        <v>10</v>
      </c>
      <c r="D58">
        <v>280</v>
      </c>
      <c r="E58">
        <v>66.5</v>
      </c>
      <c r="F58">
        <v>9.0676691729323302</v>
      </c>
      <c r="G58">
        <v>50.25</v>
      </c>
      <c r="H58">
        <v>26</v>
      </c>
      <c r="I58">
        <f t="shared" si="0"/>
        <v>-16.93233082706767</v>
      </c>
    </row>
    <row r="59" spans="1:9">
      <c r="A59">
        <v>78</v>
      </c>
      <c r="B59" s="23">
        <v>0.19791666666666699</v>
      </c>
      <c r="C59">
        <v>10</v>
      </c>
      <c r="D59">
        <v>285</v>
      </c>
      <c r="E59">
        <v>65.25</v>
      </c>
      <c r="F59">
        <v>8.2758620689655107</v>
      </c>
      <c r="G59">
        <v>45</v>
      </c>
      <c r="H59">
        <v>26</v>
      </c>
      <c r="I59">
        <f t="shared" si="0"/>
        <v>-17.724137931034491</v>
      </c>
    </row>
    <row r="60" spans="1:9">
      <c r="A60">
        <v>78</v>
      </c>
      <c r="B60" s="23">
        <v>0.20138888888888901</v>
      </c>
      <c r="C60">
        <v>10</v>
      </c>
      <c r="D60">
        <v>290</v>
      </c>
      <c r="E60">
        <v>66</v>
      </c>
      <c r="F60">
        <v>8.5909090909090899</v>
      </c>
      <c r="G60">
        <v>47.25</v>
      </c>
      <c r="H60">
        <v>26</v>
      </c>
      <c r="I60">
        <f t="shared" si="0"/>
        <v>-17.40909090909091</v>
      </c>
    </row>
    <row r="61" spans="1:9">
      <c r="A61">
        <v>78</v>
      </c>
      <c r="B61" s="23">
        <v>0.20486111111111099</v>
      </c>
      <c r="C61">
        <v>10</v>
      </c>
      <c r="D61">
        <v>295</v>
      </c>
      <c r="E61">
        <v>66.5</v>
      </c>
      <c r="F61">
        <v>7.44360902255639</v>
      </c>
      <c r="G61">
        <v>41.25</v>
      </c>
      <c r="H61">
        <v>26</v>
      </c>
      <c r="I61">
        <f t="shared" si="0"/>
        <v>-18.556390977443609</v>
      </c>
    </row>
    <row r="62" spans="1:9">
      <c r="A62">
        <v>78</v>
      </c>
      <c r="B62" s="23">
        <v>0.20833333333333301</v>
      </c>
      <c r="C62">
        <v>10</v>
      </c>
      <c r="D62">
        <v>300</v>
      </c>
      <c r="E62">
        <v>65</v>
      </c>
      <c r="F62">
        <v>7.6153846153846096</v>
      </c>
      <c r="G62">
        <v>41.25</v>
      </c>
      <c r="H62">
        <v>26</v>
      </c>
      <c r="I62">
        <f t="shared" si="0"/>
        <v>-18.38461538461539</v>
      </c>
    </row>
    <row r="63" spans="1:9">
      <c r="A63">
        <v>78</v>
      </c>
      <c r="B63" s="23">
        <v>0.211805555555556</v>
      </c>
      <c r="C63">
        <v>10</v>
      </c>
      <c r="D63">
        <v>305</v>
      </c>
      <c r="E63">
        <v>66.25</v>
      </c>
      <c r="F63">
        <v>8.0150943396226406</v>
      </c>
      <c r="G63">
        <v>44.25</v>
      </c>
      <c r="H63">
        <v>26</v>
      </c>
      <c r="I63">
        <f t="shared" si="0"/>
        <v>-17.984905660377358</v>
      </c>
    </row>
    <row r="64" spans="1:9">
      <c r="A64">
        <v>78</v>
      </c>
      <c r="B64" s="23">
        <v>0.21527777777777801</v>
      </c>
      <c r="C64">
        <v>10</v>
      </c>
      <c r="D64">
        <v>310</v>
      </c>
      <c r="E64">
        <v>64.75</v>
      </c>
      <c r="F64">
        <v>9.1274131274131207</v>
      </c>
      <c r="G64">
        <v>49.25</v>
      </c>
      <c r="H64">
        <v>26</v>
      </c>
      <c r="I64">
        <f t="shared" si="0"/>
        <v>-16.872586872586879</v>
      </c>
    </row>
    <row r="65" spans="1:9">
      <c r="A65">
        <v>78</v>
      </c>
      <c r="B65" s="23">
        <v>0.21875</v>
      </c>
      <c r="C65">
        <v>10</v>
      </c>
      <c r="D65">
        <v>315</v>
      </c>
      <c r="E65">
        <v>65</v>
      </c>
      <c r="F65">
        <v>9.9692307692307693</v>
      </c>
      <c r="G65">
        <v>54</v>
      </c>
      <c r="H65">
        <v>26</v>
      </c>
      <c r="I65">
        <f t="shared" si="0"/>
        <v>-16.030769230769231</v>
      </c>
    </row>
    <row r="66" spans="1:9">
      <c r="A66">
        <v>78</v>
      </c>
      <c r="B66" s="23">
        <v>0.22222222222222199</v>
      </c>
      <c r="C66">
        <v>10</v>
      </c>
      <c r="D66">
        <v>320</v>
      </c>
      <c r="E66">
        <v>65.75</v>
      </c>
      <c r="F66">
        <v>10.676806083650099</v>
      </c>
      <c r="G66">
        <v>58.5</v>
      </c>
      <c r="H66">
        <v>26</v>
      </c>
      <c r="I66">
        <f t="shared" si="0"/>
        <v>-15.323193916349901</v>
      </c>
    </row>
    <row r="67" spans="1:9">
      <c r="A67">
        <v>78</v>
      </c>
      <c r="B67" s="23">
        <v>0.225694444444444</v>
      </c>
      <c r="C67">
        <v>10</v>
      </c>
      <c r="D67">
        <v>325</v>
      </c>
      <c r="E67">
        <v>65.5</v>
      </c>
      <c r="F67">
        <v>12.091603053435099</v>
      </c>
      <c r="G67">
        <v>66</v>
      </c>
      <c r="H67">
        <v>26</v>
      </c>
      <c r="I67">
        <f t="shared" ref="I67:I130" si="1">F67-H67</f>
        <v>-13.908396946564901</v>
      </c>
    </row>
    <row r="68" spans="1:9">
      <c r="A68">
        <v>78</v>
      </c>
      <c r="B68" s="23">
        <v>0.22916666666666699</v>
      </c>
      <c r="C68">
        <v>10</v>
      </c>
      <c r="D68">
        <v>330</v>
      </c>
      <c r="E68">
        <v>67.75</v>
      </c>
      <c r="F68">
        <v>10.538745387453799</v>
      </c>
      <c r="G68">
        <v>59.5</v>
      </c>
      <c r="H68">
        <v>26</v>
      </c>
      <c r="I68">
        <f t="shared" si="1"/>
        <v>-15.461254612546201</v>
      </c>
    </row>
    <row r="69" spans="1:9">
      <c r="A69">
        <v>78</v>
      </c>
      <c r="B69" s="23">
        <v>0.23263888888888901</v>
      </c>
      <c r="C69">
        <v>10</v>
      </c>
      <c r="D69">
        <v>335</v>
      </c>
      <c r="E69">
        <v>66.5</v>
      </c>
      <c r="F69">
        <v>13.172932330827001</v>
      </c>
      <c r="G69">
        <v>73</v>
      </c>
      <c r="H69">
        <v>26</v>
      </c>
      <c r="I69">
        <f t="shared" si="1"/>
        <v>-12.827067669172999</v>
      </c>
    </row>
    <row r="70" spans="1:9">
      <c r="A70">
        <v>78</v>
      </c>
      <c r="B70" s="23">
        <v>0.23611111111111099</v>
      </c>
      <c r="C70">
        <v>10</v>
      </c>
      <c r="D70">
        <v>340</v>
      </c>
      <c r="E70">
        <v>66.25</v>
      </c>
      <c r="F70">
        <v>17.388679245283001</v>
      </c>
      <c r="G70">
        <v>96</v>
      </c>
      <c r="H70">
        <v>26</v>
      </c>
      <c r="I70">
        <f t="shared" si="1"/>
        <v>-8.6113207547169992</v>
      </c>
    </row>
    <row r="71" spans="1:9">
      <c r="A71">
        <v>78</v>
      </c>
      <c r="B71" s="23">
        <v>0.23958333333333301</v>
      </c>
      <c r="C71">
        <v>10</v>
      </c>
      <c r="D71">
        <v>345</v>
      </c>
      <c r="E71">
        <v>65.25</v>
      </c>
      <c r="F71">
        <v>16.551724137931</v>
      </c>
      <c r="G71">
        <v>90</v>
      </c>
      <c r="H71">
        <v>26</v>
      </c>
      <c r="I71">
        <f t="shared" si="1"/>
        <v>-9.4482758620689999</v>
      </c>
    </row>
    <row r="72" spans="1:9">
      <c r="A72">
        <v>78</v>
      </c>
      <c r="B72" s="23">
        <v>0.243055555555556</v>
      </c>
      <c r="C72">
        <v>10</v>
      </c>
      <c r="D72">
        <v>350</v>
      </c>
      <c r="E72">
        <v>65.5</v>
      </c>
      <c r="F72">
        <v>11.5419847328244</v>
      </c>
      <c r="G72">
        <v>63</v>
      </c>
      <c r="H72">
        <v>26</v>
      </c>
      <c r="I72">
        <f t="shared" si="1"/>
        <v>-14.4580152671756</v>
      </c>
    </row>
    <row r="73" spans="1:9">
      <c r="A73">
        <v>78</v>
      </c>
      <c r="B73" s="23">
        <v>0.24652777777777801</v>
      </c>
      <c r="C73">
        <v>10</v>
      </c>
      <c r="D73">
        <v>355</v>
      </c>
      <c r="E73">
        <v>63.5</v>
      </c>
      <c r="F73">
        <v>20.6456692913385</v>
      </c>
      <c r="G73">
        <v>109.25</v>
      </c>
      <c r="H73">
        <v>26</v>
      </c>
      <c r="I73">
        <f t="shared" si="1"/>
        <v>-5.3543307086615002</v>
      </c>
    </row>
    <row r="74" spans="1:9">
      <c r="A74">
        <v>78</v>
      </c>
      <c r="B74" s="23">
        <v>0.25</v>
      </c>
      <c r="C74">
        <v>10</v>
      </c>
      <c r="D74">
        <v>360</v>
      </c>
      <c r="E74">
        <v>63.25</v>
      </c>
      <c r="F74">
        <v>15.367588932806299</v>
      </c>
      <c r="G74">
        <v>81</v>
      </c>
      <c r="H74">
        <v>26</v>
      </c>
      <c r="I74">
        <f t="shared" si="1"/>
        <v>-10.632411067193701</v>
      </c>
    </row>
    <row r="75" spans="1:9">
      <c r="A75">
        <v>78</v>
      </c>
      <c r="B75" s="23">
        <v>0.25347222222222199</v>
      </c>
      <c r="C75">
        <v>10</v>
      </c>
      <c r="D75">
        <v>365</v>
      </c>
      <c r="E75">
        <v>61.75</v>
      </c>
      <c r="F75">
        <v>17.3927125506072</v>
      </c>
      <c r="G75">
        <v>89.5</v>
      </c>
      <c r="H75">
        <v>26</v>
      </c>
      <c r="I75">
        <f t="shared" si="1"/>
        <v>-8.6072874493927998</v>
      </c>
    </row>
    <row r="76" spans="1:9">
      <c r="A76">
        <v>78</v>
      </c>
      <c r="B76" s="23">
        <v>0.25694444444444398</v>
      </c>
      <c r="C76">
        <v>10</v>
      </c>
      <c r="D76">
        <v>370</v>
      </c>
      <c r="E76">
        <v>61.75</v>
      </c>
      <c r="F76">
        <v>20.5020242914979</v>
      </c>
      <c r="G76">
        <v>105.5</v>
      </c>
      <c r="H76">
        <v>26</v>
      </c>
      <c r="I76">
        <f t="shared" si="1"/>
        <v>-5.4979757085020999</v>
      </c>
    </row>
    <row r="77" spans="1:9">
      <c r="A77">
        <v>78</v>
      </c>
      <c r="B77" s="23">
        <v>0.26041666666666702</v>
      </c>
      <c r="C77">
        <v>10</v>
      </c>
      <c r="D77">
        <v>375</v>
      </c>
      <c r="E77">
        <v>62.25</v>
      </c>
      <c r="F77">
        <v>19.036144578313198</v>
      </c>
      <c r="G77">
        <v>98.75</v>
      </c>
      <c r="H77">
        <v>26</v>
      </c>
      <c r="I77">
        <f t="shared" si="1"/>
        <v>-6.9638554216868016</v>
      </c>
    </row>
    <row r="78" spans="1:9">
      <c r="A78">
        <v>78</v>
      </c>
      <c r="B78" s="23">
        <v>0.26388888888888901</v>
      </c>
      <c r="C78">
        <v>10</v>
      </c>
      <c r="D78">
        <v>380</v>
      </c>
      <c r="E78">
        <v>62.25</v>
      </c>
      <c r="F78">
        <v>21.493975903614398</v>
      </c>
      <c r="G78">
        <v>111.5</v>
      </c>
      <c r="H78">
        <v>26</v>
      </c>
      <c r="I78">
        <f t="shared" si="1"/>
        <v>-4.5060240963856018</v>
      </c>
    </row>
    <row r="79" spans="1:9">
      <c r="A79">
        <v>78</v>
      </c>
      <c r="B79" s="23">
        <v>0.26736111111111099</v>
      </c>
      <c r="C79">
        <v>10</v>
      </c>
      <c r="D79">
        <v>385</v>
      </c>
      <c r="E79">
        <v>64.75</v>
      </c>
      <c r="F79">
        <v>21.127413127413099</v>
      </c>
      <c r="G79">
        <v>114</v>
      </c>
      <c r="H79">
        <v>26</v>
      </c>
      <c r="I79">
        <f t="shared" si="1"/>
        <v>-4.8725868725869006</v>
      </c>
    </row>
    <row r="80" spans="1:9">
      <c r="A80">
        <v>78</v>
      </c>
      <c r="B80" s="23">
        <v>0.27083333333333298</v>
      </c>
      <c r="C80">
        <v>10</v>
      </c>
      <c r="D80">
        <v>390</v>
      </c>
      <c r="E80">
        <v>64.75</v>
      </c>
      <c r="F80">
        <v>23.166023166023098</v>
      </c>
      <c r="G80">
        <v>125</v>
      </c>
      <c r="H80">
        <v>26</v>
      </c>
      <c r="I80">
        <f t="shared" si="1"/>
        <v>-2.8339768339769016</v>
      </c>
    </row>
    <row r="81" spans="1:9">
      <c r="A81">
        <v>78</v>
      </c>
      <c r="B81" s="23">
        <v>0.27430555555555602</v>
      </c>
      <c r="C81">
        <v>10</v>
      </c>
      <c r="D81">
        <v>395</v>
      </c>
      <c r="E81">
        <v>64</v>
      </c>
      <c r="F81">
        <v>23.4375</v>
      </c>
      <c r="G81">
        <v>125</v>
      </c>
      <c r="H81">
        <v>26</v>
      </c>
      <c r="I81">
        <f t="shared" si="1"/>
        <v>-2.5625</v>
      </c>
    </row>
    <row r="82" spans="1:9">
      <c r="A82">
        <v>78</v>
      </c>
      <c r="B82" s="23">
        <v>0.27777777777777801</v>
      </c>
      <c r="C82">
        <v>10</v>
      </c>
      <c r="D82">
        <v>400</v>
      </c>
      <c r="E82">
        <v>63</v>
      </c>
      <c r="F82">
        <v>24.6666666666666</v>
      </c>
      <c r="G82">
        <v>129.5</v>
      </c>
      <c r="H82">
        <v>26</v>
      </c>
      <c r="I82">
        <f t="shared" si="1"/>
        <v>-1.3333333333333997</v>
      </c>
    </row>
    <row r="83" spans="1:9">
      <c r="A83">
        <v>78</v>
      </c>
      <c r="B83" s="23">
        <v>0.28125</v>
      </c>
      <c r="C83">
        <v>10</v>
      </c>
      <c r="D83">
        <v>405</v>
      </c>
      <c r="E83">
        <v>59</v>
      </c>
      <c r="F83">
        <v>26.084745762711801</v>
      </c>
      <c r="G83">
        <v>128.25</v>
      </c>
      <c r="H83">
        <v>26</v>
      </c>
      <c r="I83">
        <f t="shared" si="1"/>
        <v>8.474576271180112E-2</v>
      </c>
    </row>
    <row r="84" spans="1:9">
      <c r="A84">
        <v>78</v>
      </c>
      <c r="B84" s="23">
        <v>0.28472222222222199</v>
      </c>
      <c r="C84">
        <v>10</v>
      </c>
      <c r="D84">
        <v>410</v>
      </c>
      <c r="E84">
        <v>62.5</v>
      </c>
      <c r="F84">
        <v>22.128</v>
      </c>
      <c r="G84">
        <v>115.25</v>
      </c>
      <c r="H84">
        <v>26</v>
      </c>
      <c r="I84">
        <f t="shared" si="1"/>
        <v>-3.8719999999999999</v>
      </c>
    </row>
    <row r="85" spans="1:9">
      <c r="A85">
        <v>78</v>
      </c>
      <c r="B85" s="23">
        <v>0.28819444444444398</v>
      </c>
      <c r="C85">
        <v>10</v>
      </c>
      <c r="D85">
        <v>415</v>
      </c>
      <c r="E85">
        <v>63</v>
      </c>
      <c r="F85">
        <v>22.761904761904699</v>
      </c>
      <c r="G85">
        <v>119.5</v>
      </c>
      <c r="H85">
        <v>26</v>
      </c>
      <c r="I85">
        <f t="shared" si="1"/>
        <v>-3.2380952380953012</v>
      </c>
    </row>
    <row r="86" spans="1:9">
      <c r="A86">
        <v>78</v>
      </c>
      <c r="B86" s="23">
        <v>0.29166666666666702</v>
      </c>
      <c r="C86">
        <v>10</v>
      </c>
      <c r="D86">
        <v>420</v>
      </c>
      <c r="E86">
        <v>62.25</v>
      </c>
      <c r="F86">
        <v>20.144578313253</v>
      </c>
      <c r="G86">
        <v>104.5</v>
      </c>
      <c r="H86">
        <v>26</v>
      </c>
      <c r="I86">
        <f t="shared" si="1"/>
        <v>-5.8554216867470004</v>
      </c>
    </row>
    <row r="87" spans="1:9">
      <c r="A87">
        <v>78</v>
      </c>
      <c r="B87" s="23">
        <v>0.29513888888888901</v>
      </c>
      <c r="C87">
        <v>10</v>
      </c>
      <c r="D87">
        <v>425</v>
      </c>
      <c r="E87">
        <v>62</v>
      </c>
      <c r="F87">
        <v>20.661290322580601</v>
      </c>
      <c r="G87">
        <v>106.75</v>
      </c>
      <c r="H87">
        <v>26</v>
      </c>
      <c r="I87">
        <f t="shared" si="1"/>
        <v>-5.3387096774193985</v>
      </c>
    </row>
    <row r="88" spans="1:9">
      <c r="A88">
        <v>78</v>
      </c>
      <c r="B88" s="23">
        <v>0.29861111111111099</v>
      </c>
      <c r="C88">
        <v>10</v>
      </c>
      <c r="D88">
        <v>430</v>
      </c>
      <c r="E88">
        <v>63</v>
      </c>
      <c r="F88">
        <v>20.904761904761902</v>
      </c>
      <c r="G88">
        <v>109.75</v>
      </c>
      <c r="H88">
        <v>26</v>
      </c>
      <c r="I88">
        <f t="shared" si="1"/>
        <v>-5.0952380952380985</v>
      </c>
    </row>
    <row r="89" spans="1:9">
      <c r="A89">
        <v>78</v>
      </c>
      <c r="B89" s="23">
        <v>0.30208333333333298</v>
      </c>
      <c r="C89">
        <v>10</v>
      </c>
      <c r="D89">
        <v>435</v>
      </c>
      <c r="E89">
        <v>64</v>
      </c>
      <c r="F89">
        <v>20.859375</v>
      </c>
      <c r="G89">
        <v>111.25</v>
      </c>
      <c r="H89">
        <v>26</v>
      </c>
      <c r="I89">
        <f t="shared" si="1"/>
        <v>-5.140625</v>
      </c>
    </row>
    <row r="90" spans="1:9">
      <c r="A90">
        <v>78</v>
      </c>
      <c r="B90" s="23">
        <v>0.30555555555555602</v>
      </c>
      <c r="C90">
        <v>10</v>
      </c>
      <c r="D90">
        <v>440</v>
      </c>
      <c r="E90">
        <v>63.5</v>
      </c>
      <c r="F90">
        <v>22.7244094488188</v>
      </c>
      <c r="G90">
        <v>120.25</v>
      </c>
      <c r="H90">
        <v>26</v>
      </c>
      <c r="I90">
        <f t="shared" si="1"/>
        <v>-3.2755905511811996</v>
      </c>
    </row>
    <row r="91" spans="1:9">
      <c r="A91">
        <v>78</v>
      </c>
      <c r="B91" s="23">
        <v>0.30902777777777801</v>
      </c>
      <c r="C91">
        <v>10</v>
      </c>
      <c r="D91">
        <v>445</v>
      </c>
      <c r="E91">
        <v>65.5</v>
      </c>
      <c r="F91">
        <v>20.7480916030534</v>
      </c>
      <c r="G91">
        <v>113.25</v>
      </c>
      <c r="H91">
        <v>26</v>
      </c>
      <c r="I91">
        <f t="shared" si="1"/>
        <v>-5.2519083969466003</v>
      </c>
    </row>
    <row r="92" spans="1:9">
      <c r="A92">
        <v>78</v>
      </c>
      <c r="B92" s="23">
        <v>0.3125</v>
      </c>
      <c r="C92">
        <v>10</v>
      </c>
      <c r="D92">
        <v>450</v>
      </c>
      <c r="E92">
        <v>63</v>
      </c>
      <c r="F92">
        <v>22.3333333333333</v>
      </c>
      <c r="G92">
        <v>117.25</v>
      </c>
      <c r="H92">
        <v>26</v>
      </c>
      <c r="I92">
        <f t="shared" si="1"/>
        <v>-3.6666666666666998</v>
      </c>
    </row>
    <row r="93" spans="1:9">
      <c r="A93">
        <v>78</v>
      </c>
      <c r="B93" s="23">
        <v>0.31597222222222199</v>
      </c>
      <c r="C93">
        <v>10</v>
      </c>
      <c r="D93">
        <v>455</v>
      </c>
      <c r="E93">
        <v>61</v>
      </c>
      <c r="F93">
        <v>25.180327868852402</v>
      </c>
      <c r="G93">
        <v>128</v>
      </c>
      <c r="H93">
        <v>26</v>
      </c>
      <c r="I93">
        <f t="shared" si="1"/>
        <v>-0.81967213114759829</v>
      </c>
    </row>
    <row r="94" spans="1:9">
      <c r="A94">
        <v>78</v>
      </c>
      <c r="B94" s="23">
        <v>0.31944444444444398</v>
      </c>
      <c r="C94">
        <v>10</v>
      </c>
      <c r="D94">
        <v>460</v>
      </c>
      <c r="E94">
        <v>65</v>
      </c>
      <c r="F94">
        <v>21.3692307692307</v>
      </c>
      <c r="G94">
        <v>115.75</v>
      </c>
      <c r="H94">
        <v>26</v>
      </c>
      <c r="I94">
        <f t="shared" si="1"/>
        <v>-4.6307692307692996</v>
      </c>
    </row>
    <row r="95" spans="1:9">
      <c r="A95">
        <v>78</v>
      </c>
      <c r="B95" s="23">
        <v>0.32291666666666702</v>
      </c>
      <c r="C95">
        <v>10</v>
      </c>
      <c r="D95">
        <v>465</v>
      </c>
      <c r="E95">
        <v>65.25</v>
      </c>
      <c r="F95">
        <v>22.620689655172399</v>
      </c>
      <c r="G95">
        <v>123</v>
      </c>
      <c r="H95">
        <v>26</v>
      </c>
      <c r="I95">
        <f t="shared" si="1"/>
        <v>-3.3793103448276014</v>
      </c>
    </row>
    <row r="96" spans="1:9">
      <c r="A96">
        <v>78</v>
      </c>
      <c r="B96" s="23">
        <v>0.32638888888888901</v>
      </c>
      <c r="C96">
        <v>10</v>
      </c>
      <c r="D96">
        <v>470</v>
      </c>
      <c r="E96">
        <v>63.25</v>
      </c>
      <c r="F96">
        <v>23.478260869565201</v>
      </c>
      <c r="G96">
        <v>123.75</v>
      </c>
      <c r="H96">
        <v>26</v>
      </c>
      <c r="I96">
        <f t="shared" si="1"/>
        <v>-2.5217391304347991</v>
      </c>
    </row>
    <row r="97" spans="1:9">
      <c r="A97">
        <v>78</v>
      </c>
      <c r="B97" s="23">
        <v>0.32986111111111099</v>
      </c>
      <c r="C97">
        <v>10</v>
      </c>
      <c r="D97">
        <v>475</v>
      </c>
      <c r="E97">
        <v>64</v>
      </c>
      <c r="F97">
        <v>21.46875</v>
      </c>
      <c r="G97">
        <v>114.5</v>
      </c>
      <c r="H97">
        <v>26</v>
      </c>
      <c r="I97">
        <f t="shared" si="1"/>
        <v>-4.53125</v>
      </c>
    </row>
    <row r="98" spans="1:9">
      <c r="A98">
        <v>78</v>
      </c>
      <c r="B98" s="23">
        <v>0.33333333333333298</v>
      </c>
      <c r="C98">
        <v>10</v>
      </c>
      <c r="D98">
        <v>480</v>
      </c>
      <c r="E98">
        <v>64.5</v>
      </c>
      <c r="F98">
        <v>21.209302325581302</v>
      </c>
      <c r="G98">
        <v>114</v>
      </c>
      <c r="H98">
        <v>26</v>
      </c>
      <c r="I98">
        <f t="shared" si="1"/>
        <v>-4.7906976744186984</v>
      </c>
    </row>
    <row r="99" spans="1:9">
      <c r="A99">
        <v>78</v>
      </c>
      <c r="B99" s="23">
        <v>0.33680555555555602</v>
      </c>
      <c r="C99">
        <v>10</v>
      </c>
      <c r="D99">
        <v>485</v>
      </c>
      <c r="E99">
        <v>65.75</v>
      </c>
      <c r="F99">
        <v>18.022813688212899</v>
      </c>
      <c r="G99">
        <v>98.75</v>
      </c>
      <c r="H99">
        <v>26</v>
      </c>
      <c r="I99">
        <f t="shared" si="1"/>
        <v>-7.9771863117871007</v>
      </c>
    </row>
    <row r="100" spans="1:9">
      <c r="A100">
        <v>78</v>
      </c>
      <c r="B100" s="23">
        <v>0.34027777777777801</v>
      </c>
      <c r="C100">
        <v>10</v>
      </c>
      <c r="D100">
        <v>490</v>
      </c>
      <c r="E100">
        <v>64.75</v>
      </c>
      <c r="F100">
        <v>17.930501930501901</v>
      </c>
      <c r="G100">
        <v>96.75</v>
      </c>
      <c r="H100">
        <v>26</v>
      </c>
      <c r="I100">
        <f t="shared" si="1"/>
        <v>-8.0694980694980991</v>
      </c>
    </row>
    <row r="101" spans="1:9">
      <c r="A101">
        <v>78</v>
      </c>
      <c r="B101" s="23">
        <v>0.34375</v>
      </c>
      <c r="C101">
        <v>10</v>
      </c>
      <c r="D101">
        <v>495</v>
      </c>
      <c r="E101">
        <v>65.75</v>
      </c>
      <c r="F101">
        <v>19.300380228136799</v>
      </c>
      <c r="G101">
        <v>105.75</v>
      </c>
      <c r="H101">
        <v>26</v>
      </c>
      <c r="I101">
        <f t="shared" si="1"/>
        <v>-6.6996197718632011</v>
      </c>
    </row>
    <row r="102" spans="1:9">
      <c r="A102">
        <v>78</v>
      </c>
      <c r="B102" s="23">
        <v>0.34722222222222199</v>
      </c>
      <c r="C102">
        <v>10</v>
      </c>
      <c r="D102">
        <v>500</v>
      </c>
      <c r="E102">
        <v>65.5</v>
      </c>
      <c r="F102">
        <v>19.740458015267102</v>
      </c>
      <c r="G102">
        <v>107.75</v>
      </c>
      <c r="H102">
        <v>26</v>
      </c>
      <c r="I102">
        <f t="shared" si="1"/>
        <v>-6.2595419847328984</v>
      </c>
    </row>
    <row r="103" spans="1:9">
      <c r="A103">
        <v>78</v>
      </c>
      <c r="B103" s="23">
        <v>0.35069444444444398</v>
      </c>
      <c r="C103">
        <v>10</v>
      </c>
      <c r="D103">
        <v>505</v>
      </c>
      <c r="E103">
        <v>65.75</v>
      </c>
      <c r="F103">
        <v>19.026615969581702</v>
      </c>
      <c r="G103">
        <v>104.25</v>
      </c>
      <c r="H103">
        <v>26</v>
      </c>
      <c r="I103">
        <f t="shared" si="1"/>
        <v>-6.9733840304182984</v>
      </c>
    </row>
    <row r="104" spans="1:9">
      <c r="A104">
        <v>78</v>
      </c>
      <c r="B104" s="23">
        <v>0.35416666666666702</v>
      </c>
      <c r="C104">
        <v>10</v>
      </c>
      <c r="D104">
        <v>510</v>
      </c>
      <c r="E104">
        <v>66.25</v>
      </c>
      <c r="F104">
        <v>17.479245283018798</v>
      </c>
      <c r="G104">
        <v>96.5</v>
      </c>
      <c r="H104">
        <v>26</v>
      </c>
      <c r="I104">
        <f t="shared" si="1"/>
        <v>-8.5207547169812017</v>
      </c>
    </row>
    <row r="105" spans="1:9">
      <c r="A105">
        <v>78</v>
      </c>
      <c r="B105" s="23">
        <v>0.35763888888888901</v>
      </c>
      <c r="C105">
        <v>10</v>
      </c>
      <c r="D105">
        <v>515</v>
      </c>
      <c r="E105">
        <v>64.5</v>
      </c>
      <c r="F105">
        <v>20.465116279069701</v>
      </c>
      <c r="G105">
        <v>110</v>
      </c>
      <c r="H105">
        <v>26</v>
      </c>
      <c r="I105">
        <f t="shared" si="1"/>
        <v>-5.5348837209302992</v>
      </c>
    </row>
    <row r="106" spans="1:9">
      <c r="A106">
        <v>78</v>
      </c>
      <c r="B106" s="23">
        <v>0.36111111111111099</v>
      </c>
      <c r="C106">
        <v>10</v>
      </c>
      <c r="D106">
        <v>520</v>
      </c>
      <c r="E106">
        <v>64.75</v>
      </c>
      <c r="F106">
        <v>20.803088803088801</v>
      </c>
      <c r="G106">
        <v>112.25</v>
      </c>
      <c r="H106">
        <v>26</v>
      </c>
      <c r="I106">
        <f t="shared" si="1"/>
        <v>-5.1969111969111985</v>
      </c>
    </row>
    <row r="107" spans="1:9">
      <c r="A107">
        <v>78</v>
      </c>
      <c r="B107" s="23">
        <v>0.36458333333333298</v>
      </c>
      <c r="C107">
        <v>10</v>
      </c>
      <c r="D107">
        <v>525</v>
      </c>
      <c r="E107">
        <v>63.5</v>
      </c>
      <c r="F107">
        <v>20.881889763779501</v>
      </c>
      <c r="G107">
        <v>110.5</v>
      </c>
      <c r="H107">
        <v>26</v>
      </c>
      <c r="I107">
        <f t="shared" si="1"/>
        <v>-5.1181102362204989</v>
      </c>
    </row>
    <row r="108" spans="1:9">
      <c r="A108">
        <v>78</v>
      </c>
      <c r="B108" s="23">
        <v>0.36805555555555602</v>
      </c>
      <c r="C108">
        <v>10</v>
      </c>
      <c r="D108">
        <v>530</v>
      </c>
      <c r="E108">
        <v>63.5</v>
      </c>
      <c r="F108">
        <v>21.8267716535433</v>
      </c>
      <c r="G108">
        <v>115.5</v>
      </c>
      <c r="H108">
        <v>26</v>
      </c>
      <c r="I108">
        <f t="shared" si="1"/>
        <v>-4.1732283464566997</v>
      </c>
    </row>
    <row r="109" spans="1:9">
      <c r="A109">
        <v>78</v>
      </c>
      <c r="B109" s="23">
        <v>0.37152777777777801</v>
      </c>
      <c r="C109">
        <v>10</v>
      </c>
      <c r="D109">
        <v>535</v>
      </c>
      <c r="E109">
        <v>65.25</v>
      </c>
      <c r="F109">
        <v>17.931034482758601</v>
      </c>
      <c r="G109">
        <v>97.5</v>
      </c>
      <c r="H109">
        <v>26</v>
      </c>
      <c r="I109">
        <f t="shared" si="1"/>
        <v>-8.0689655172413985</v>
      </c>
    </row>
    <row r="110" spans="1:9">
      <c r="A110">
        <v>78</v>
      </c>
      <c r="B110" s="23">
        <v>0.375</v>
      </c>
      <c r="C110">
        <v>10</v>
      </c>
      <c r="D110">
        <v>540</v>
      </c>
      <c r="E110">
        <v>65.5</v>
      </c>
      <c r="F110">
        <v>18</v>
      </c>
      <c r="G110">
        <v>98.25</v>
      </c>
      <c r="H110">
        <v>26</v>
      </c>
      <c r="I110">
        <f t="shared" si="1"/>
        <v>-8</v>
      </c>
    </row>
    <row r="111" spans="1:9">
      <c r="A111">
        <v>78</v>
      </c>
      <c r="B111" s="23">
        <v>0.37847222222222199</v>
      </c>
      <c r="C111">
        <v>10</v>
      </c>
      <c r="D111">
        <v>545</v>
      </c>
      <c r="E111">
        <v>66</v>
      </c>
      <c r="F111">
        <v>20.090909090909001</v>
      </c>
      <c r="G111">
        <v>110.5</v>
      </c>
      <c r="H111">
        <v>26</v>
      </c>
      <c r="I111">
        <f t="shared" si="1"/>
        <v>-5.9090909090909989</v>
      </c>
    </row>
    <row r="112" spans="1:9">
      <c r="A112">
        <v>78</v>
      </c>
      <c r="B112" s="23">
        <v>0.38194444444444398</v>
      </c>
      <c r="C112">
        <v>10</v>
      </c>
      <c r="D112">
        <v>550</v>
      </c>
      <c r="E112">
        <v>64</v>
      </c>
      <c r="F112">
        <v>20.90625</v>
      </c>
      <c r="G112">
        <v>111.5</v>
      </c>
      <c r="H112">
        <v>26</v>
      </c>
      <c r="I112">
        <f t="shared" si="1"/>
        <v>-5.09375</v>
      </c>
    </row>
    <row r="113" spans="1:9">
      <c r="A113">
        <v>78</v>
      </c>
      <c r="B113" s="23">
        <v>0.38541666666666702</v>
      </c>
      <c r="C113">
        <v>10</v>
      </c>
      <c r="D113">
        <v>555</v>
      </c>
      <c r="E113">
        <v>64</v>
      </c>
      <c r="F113">
        <v>20.71875</v>
      </c>
      <c r="G113">
        <v>110.5</v>
      </c>
      <c r="H113">
        <v>26</v>
      </c>
      <c r="I113">
        <f t="shared" si="1"/>
        <v>-5.28125</v>
      </c>
    </row>
    <row r="114" spans="1:9">
      <c r="A114">
        <v>78</v>
      </c>
      <c r="B114" s="23">
        <v>0.38888888888888901</v>
      </c>
      <c r="C114">
        <v>10</v>
      </c>
      <c r="D114">
        <v>560</v>
      </c>
      <c r="E114">
        <v>64.5</v>
      </c>
      <c r="F114">
        <v>21.767441860465102</v>
      </c>
      <c r="G114">
        <v>117</v>
      </c>
      <c r="H114">
        <v>26</v>
      </c>
      <c r="I114">
        <f t="shared" si="1"/>
        <v>-4.2325581395348983</v>
      </c>
    </row>
    <row r="115" spans="1:9">
      <c r="A115">
        <v>78</v>
      </c>
      <c r="B115" s="23">
        <v>0.39236111111111099</v>
      </c>
      <c r="C115">
        <v>10</v>
      </c>
      <c r="D115">
        <v>565</v>
      </c>
      <c r="E115">
        <v>66.25</v>
      </c>
      <c r="F115">
        <v>19.335849056603699</v>
      </c>
      <c r="G115">
        <v>106.75</v>
      </c>
      <c r="H115">
        <v>26</v>
      </c>
      <c r="I115">
        <f t="shared" si="1"/>
        <v>-6.6641509433963009</v>
      </c>
    </row>
    <row r="116" spans="1:9">
      <c r="A116">
        <v>78</v>
      </c>
      <c r="B116" s="23">
        <v>0.39583333333333298</v>
      </c>
      <c r="C116">
        <v>10</v>
      </c>
      <c r="D116">
        <v>570</v>
      </c>
      <c r="E116">
        <v>66.5</v>
      </c>
      <c r="F116">
        <v>18.947368421052602</v>
      </c>
      <c r="G116">
        <v>105</v>
      </c>
      <c r="H116">
        <v>26</v>
      </c>
      <c r="I116">
        <f t="shared" si="1"/>
        <v>-7.0526315789473983</v>
      </c>
    </row>
    <row r="117" spans="1:9">
      <c r="A117">
        <v>78</v>
      </c>
      <c r="B117" s="23">
        <v>0.39930555555555602</v>
      </c>
      <c r="C117">
        <v>10</v>
      </c>
      <c r="D117">
        <v>575</v>
      </c>
      <c r="E117">
        <v>65</v>
      </c>
      <c r="F117">
        <v>20.584615384615301</v>
      </c>
      <c r="G117">
        <v>111.5</v>
      </c>
      <c r="H117">
        <v>26</v>
      </c>
      <c r="I117">
        <f t="shared" si="1"/>
        <v>-5.4153846153846992</v>
      </c>
    </row>
    <row r="118" spans="1:9">
      <c r="A118">
        <v>78</v>
      </c>
      <c r="B118" s="23">
        <v>0.40277777777777801</v>
      </c>
      <c r="C118">
        <v>10</v>
      </c>
      <c r="D118">
        <v>580</v>
      </c>
      <c r="E118">
        <v>65.5</v>
      </c>
      <c r="F118">
        <v>20.4274809160305</v>
      </c>
      <c r="G118">
        <v>111.5</v>
      </c>
      <c r="H118">
        <v>26</v>
      </c>
      <c r="I118">
        <f t="shared" si="1"/>
        <v>-5.5725190839694996</v>
      </c>
    </row>
    <row r="119" spans="1:9">
      <c r="A119">
        <v>78</v>
      </c>
      <c r="B119" s="23">
        <v>0.40625</v>
      </c>
      <c r="C119">
        <v>10</v>
      </c>
      <c r="D119">
        <v>585</v>
      </c>
      <c r="E119">
        <v>64.25</v>
      </c>
      <c r="F119">
        <v>19.797665369649799</v>
      </c>
      <c r="G119">
        <v>106</v>
      </c>
      <c r="H119">
        <v>26</v>
      </c>
      <c r="I119">
        <f t="shared" si="1"/>
        <v>-6.2023346303502009</v>
      </c>
    </row>
    <row r="120" spans="1:9">
      <c r="A120">
        <v>78</v>
      </c>
      <c r="B120" s="23">
        <v>0.40972222222222199</v>
      </c>
      <c r="C120">
        <v>10</v>
      </c>
      <c r="D120">
        <v>590</v>
      </c>
      <c r="E120">
        <v>64.75</v>
      </c>
      <c r="F120">
        <v>20.756756756756701</v>
      </c>
      <c r="G120">
        <v>112</v>
      </c>
      <c r="H120">
        <v>26</v>
      </c>
      <c r="I120">
        <f t="shared" si="1"/>
        <v>-5.2432432432432989</v>
      </c>
    </row>
    <row r="121" spans="1:9">
      <c r="A121">
        <v>78</v>
      </c>
      <c r="B121" s="23">
        <v>0.41319444444444398</v>
      </c>
      <c r="C121">
        <v>10</v>
      </c>
      <c r="D121">
        <v>595</v>
      </c>
      <c r="E121">
        <v>65.5</v>
      </c>
      <c r="F121">
        <v>18</v>
      </c>
      <c r="G121">
        <v>98.25</v>
      </c>
      <c r="H121">
        <v>26</v>
      </c>
      <c r="I121">
        <f t="shared" si="1"/>
        <v>-8</v>
      </c>
    </row>
    <row r="122" spans="1:9">
      <c r="A122">
        <v>78</v>
      </c>
      <c r="B122" s="23">
        <v>0.41666666666666702</v>
      </c>
      <c r="C122">
        <v>10</v>
      </c>
      <c r="D122">
        <v>600</v>
      </c>
      <c r="E122">
        <v>64.25</v>
      </c>
      <c r="F122">
        <v>17.136186770428001</v>
      </c>
      <c r="G122">
        <v>91.75</v>
      </c>
      <c r="H122">
        <v>26</v>
      </c>
      <c r="I122">
        <f t="shared" si="1"/>
        <v>-8.8638132295719991</v>
      </c>
    </row>
    <row r="123" spans="1:9">
      <c r="A123">
        <v>78</v>
      </c>
      <c r="B123" s="23">
        <v>0.42013888888888901</v>
      </c>
      <c r="C123">
        <v>10</v>
      </c>
      <c r="D123">
        <v>605</v>
      </c>
      <c r="E123">
        <v>65.25</v>
      </c>
      <c r="F123">
        <v>19.034482758620602</v>
      </c>
      <c r="G123">
        <v>103.5</v>
      </c>
      <c r="H123">
        <v>26</v>
      </c>
      <c r="I123">
        <f t="shared" si="1"/>
        <v>-6.9655172413793984</v>
      </c>
    </row>
    <row r="124" spans="1:9">
      <c r="A124">
        <v>78</v>
      </c>
      <c r="B124" s="23">
        <v>0.42361111111111099</v>
      </c>
      <c r="C124">
        <v>10</v>
      </c>
      <c r="D124">
        <v>610</v>
      </c>
      <c r="E124">
        <v>65</v>
      </c>
      <c r="F124">
        <v>19.2</v>
      </c>
      <c r="G124">
        <v>104</v>
      </c>
      <c r="H124">
        <v>26</v>
      </c>
      <c r="I124">
        <f t="shared" si="1"/>
        <v>-6.8000000000000007</v>
      </c>
    </row>
    <row r="125" spans="1:9">
      <c r="A125">
        <v>78</v>
      </c>
      <c r="B125" s="23">
        <v>0.42708333333333298</v>
      </c>
      <c r="C125">
        <v>10</v>
      </c>
      <c r="D125">
        <v>615</v>
      </c>
      <c r="E125">
        <v>64.75</v>
      </c>
      <c r="F125">
        <v>21.8687258687258</v>
      </c>
      <c r="G125">
        <v>118</v>
      </c>
      <c r="H125">
        <v>26</v>
      </c>
      <c r="I125">
        <f t="shared" si="1"/>
        <v>-4.1312741312741998</v>
      </c>
    </row>
    <row r="126" spans="1:9">
      <c r="A126">
        <v>78</v>
      </c>
      <c r="B126" s="23">
        <v>0.43055555555555602</v>
      </c>
      <c r="C126">
        <v>10</v>
      </c>
      <c r="D126">
        <v>620</v>
      </c>
      <c r="E126">
        <v>65.25</v>
      </c>
      <c r="F126">
        <v>20.045977011494202</v>
      </c>
      <c r="G126">
        <v>109</v>
      </c>
      <c r="H126">
        <v>26</v>
      </c>
      <c r="I126">
        <f t="shared" si="1"/>
        <v>-5.9540229885057983</v>
      </c>
    </row>
    <row r="127" spans="1:9">
      <c r="A127">
        <v>78</v>
      </c>
      <c r="B127" s="23">
        <v>0.43402777777777801</v>
      </c>
      <c r="C127">
        <v>10</v>
      </c>
      <c r="D127">
        <v>625</v>
      </c>
      <c r="E127">
        <v>65.5</v>
      </c>
      <c r="F127">
        <v>19.465648854961799</v>
      </c>
      <c r="G127">
        <v>106.25</v>
      </c>
      <c r="H127">
        <v>26</v>
      </c>
      <c r="I127">
        <f t="shared" si="1"/>
        <v>-6.534351145038201</v>
      </c>
    </row>
    <row r="128" spans="1:9">
      <c r="A128">
        <v>78</v>
      </c>
      <c r="B128" s="23">
        <v>0.4375</v>
      </c>
      <c r="C128">
        <v>10</v>
      </c>
      <c r="D128">
        <v>630</v>
      </c>
      <c r="E128">
        <v>64.75</v>
      </c>
      <c r="F128">
        <v>19.088803088803001</v>
      </c>
      <c r="G128">
        <v>103</v>
      </c>
      <c r="H128">
        <v>26</v>
      </c>
      <c r="I128">
        <f t="shared" si="1"/>
        <v>-6.9111969111969991</v>
      </c>
    </row>
    <row r="129" spans="1:9">
      <c r="A129">
        <v>78</v>
      </c>
      <c r="B129" s="23">
        <v>0.44097222222222199</v>
      </c>
      <c r="C129">
        <v>10</v>
      </c>
      <c r="D129">
        <v>635</v>
      </c>
      <c r="E129">
        <v>63.75</v>
      </c>
      <c r="F129">
        <v>20.658823529411698</v>
      </c>
      <c r="G129">
        <v>109.75</v>
      </c>
      <c r="H129">
        <v>26</v>
      </c>
      <c r="I129">
        <f t="shared" si="1"/>
        <v>-5.3411764705883016</v>
      </c>
    </row>
    <row r="130" spans="1:9">
      <c r="A130">
        <v>78</v>
      </c>
      <c r="B130" s="23">
        <v>0.44444444444444398</v>
      </c>
      <c r="C130">
        <v>10</v>
      </c>
      <c r="D130">
        <v>640</v>
      </c>
      <c r="E130">
        <v>64</v>
      </c>
      <c r="F130">
        <v>21.515625</v>
      </c>
      <c r="G130">
        <v>114.75</v>
      </c>
      <c r="H130">
        <v>26</v>
      </c>
      <c r="I130">
        <f t="shared" si="1"/>
        <v>-4.484375</v>
      </c>
    </row>
    <row r="131" spans="1:9">
      <c r="A131">
        <v>78</v>
      </c>
      <c r="B131" s="23">
        <v>0.44791666666666702</v>
      </c>
      <c r="C131">
        <v>10</v>
      </c>
      <c r="D131">
        <v>645</v>
      </c>
      <c r="E131">
        <v>62.75</v>
      </c>
      <c r="F131">
        <v>19.8406374501992</v>
      </c>
      <c r="G131">
        <v>103.75</v>
      </c>
      <c r="H131">
        <v>26</v>
      </c>
      <c r="I131">
        <f t="shared" ref="I131:I194" si="2">F131-H131</f>
        <v>-6.1593625498008002</v>
      </c>
    </row>
    <row r="132" spans="1:9">
      <c r="A132">
        <v>78</v>
      </c>
      <c r="B132" s="23">
        <v>0.45138888888888901</v>
      </c>
      <c r="C132">
        <v>10</v>
      </c>
      <c r="D132">
        <v>650</v>
      </c>
      <c r="E132">
        <v>63.75</v>
      </c>
      <c r="F132">
        <v>21.082352941176399</v>
      </c>
      <c r="G132">
        <v>112</v>
      </c>
      <c r="H132">
        <v>26</v>
      </c>
      <c r="I132">
        <f t="shared" si="2"/>
        <v>-4.9176470588236008</v>
      </c>
    </row>
    <row r="133" spans="1:9">
      <c r="A133">
        <v>78</v>
      </c>
      <c r="B133" s="23">
        <v>0.45486111111111099</v>
      </c>
      <c r="C133">
        <v>10</v>
      </c>
      <c r="D133">
        <v>655</v>
      </c>
      <c r="E133">
        <v>54.75</v>
      </c>
      <c r="F133">
        <v>24.164383561643799</v>
      </c>
      <c r="G133">
        <v>110.25</v>
      </c>
      <c r="H133">
        <v>26</v>
      </c>
      <c r="I133">
        <f t="shared" si="2"/>
        <v>-1.835616438356201</v>
      </c>
    </row>
    <row r="134" spans="1:9">
      <c r="A134">
        <v>78</v>
      </c>
      <c r="B134" s="23">
        <v>0.45833333333333298</v>
      </c>
      <c r="C134">
        <v>10</v>
      </c>
      <c r="D134">
        <v>660</v>
      </c>
      <c r="E134">
        <v>57.75</v>
      </c>
      <c r="F134">
        <v>21.662337662337599</v>
      </c>
      <c r="G134">
        <v>104.25</v>
      </c>
      <c r="H134">
        <v>26</v>
      </c>
      <c r="I134">
        <f t="shared" si="2"/>
        <v>-4.3376623376624011</v>
      </c>
    </row>
    <row r="135" spans="1:9">
      <c r="A135">
        <v>78</v>
      </c>
      <c r="B135" s="23">
        <v>0.46180555555555602</v>
      </c>
      <c r="C135">
        <v>10</v>
      </c>
      <c r="D135">
        <v>665</v>
      </c>
      <c r="E135">
        <v>54.5</v>
      </c>
      <c r="F135">
        <v>22.844036697247699</v>
      </c>
      <c r="G135">
        <v>103.75</v>
      </c>
      <c r="H135">
        <v>26</v>
      </c>
      <c r="I135">
        <f t="shared" si="2"/>
        <v>-3.1559633027523013</v>
      </c>
    </row>
    <row r="136" spans="1:9">
      <c r="A136">
        <v>78</v>
      </c>
      <c r="B136" s="23">
        <v>0.46527777777777801</v>
      </c>
      <c r="C136">
        <v>10</v>
      </c>
      <c r="D136">
        <v>670</v>
      </c>
      <c r="E136">
        <v>55</v>
      </c>
      <c r="F136">
        <v>23.4</v>
      </c>
      <c r="G136">
        <v>107.25</v>
      </c>
      <c r="H136">
        <v>26</v>
      </c>
      <c r="I136">
        <f t="shared" si="2"/>
        <v>-2.6000000000000014</v>
      </c>
    </row>
    <row r="137" spans="1:9">
      <c r="A137">
        <v>78</v>
      </c>
      <c r="B137" s="23">
        <v>0.46875</v>
      </c>
      <c r="C137">
        <v>10</v>
      </c>
      <c r="D137">
        <v>675</v>
      </c>
      <c r="E137">
        <v>57.75</v>
      </c>
      <c r="F137">
        <v>23.324675324675301</v>
      </c>
      <c r="G137">
        <v>112.25</v>
      </c>
      <c r="H137">
        <v>26</v>
      </c>
      <c r="I137">
        <f t="shared" si="2"/>
        <v>-2.6753246753246991</v>
      </c>
    </row>
    <row r="138" spans="1:9">
      <c r="A138">
        <v>78</v>
      </c>
      <c r="B138" s="23">
        <v>0.47222222222222199</v>
      </c>
      <c r="C138">
        <v>10</v>
      </c>
      <c r="D138">
        <v>680</v>
      </c>
      <c r="E138">
        <v>62.25</v>
      </c>
      <c r="F138">
        <v>21.831325301204799</v>
      </c>
      <c r="G138">
        <v>113.25</v>
      </c>
      <c r="H138">
        <v>26</v>
      </c>
      <c r="I138">
        <f t="shared" si="2"/>
        <v>-4.1686746987952006</v>
      </c>
    </row>
    <row r="139" spans="1:9">
      <c r="A139">
        <v>78</v>
      </c>
      <c r="B139" s="23">
        <v>0.47569444444444398</v>
      </c>
      <c r="C139">
        <v>10</v>
      </c>
      <c r="D139">
        <v>685</v>
      </c>
      <c r="E139">
        <v>59.5</v>
      </c>
      <c r="F139">
        <v>20.117647058823501</v>
      </c>
      <c r="G139">
        <v>99.75</v>
      </c>
      <c r="H139">
        <v>26</v>
      </c>
      <c r="I139">
        <f t="shared" si="2"/>
        <v>-5.8823529411764994</v>
      </c>
    </row>
    <row r="140" spans="1:9">
      <c r="A140">
        <v>78</v>
      </c>
      <c r="B140" s="23">
        <v>0.47916666666666702</v>
      </c>
      <c r="C140">
        <v>10</v>
      </c>
      <c r="D140">
        <v>690</v>
      </c>
      <c r="E140">
        <v>49.75</v>
      </c>
      <c r="F140">
        <v>22.3115577889447</v>
      </c>
      <c r="G140">
        <v>92.5</v>
      </c>
      <c r="H140">
        <v>26</v>
      </c>
      <c r="I140">
        <f t="shared" si="2"/>
        <v>-3.6884422110552997</v>
      </c>
    </row>
    <row r="141" spans="1:9">
      <c r="A141">
        <v>78</v>
      </c>
      <c r="B141" s="23">
        <v>0.48263888888888901</v>
      </c>
      <c r="C141">
        <v>10</v>
      </c>
      <c r="D141">
        <v>695</v>
      </c>
      <c r="E141">
        <v>46</v>
      </c>
      <c r="F141">
        <v>24.782608695652101</v>
      </c>
      <c r="G141">
        <v>95</v>
      </c>
      <c r="H141">
        <v>26</v>
      </c>
      <c r="I141">
        <f t="shared" si="2"/>
        <v>-1.217391304347899</v>
      </c>
    </row>
    <row r="142" spans="1:9">
      <c r="A142">
        <v>78</v>
      </c>
      <c r="B142" s="23">
        <v>0.48611111111111099</v>
      </c>
      <c r="C142">
        <v>10</v>
      </c>
      <c r="D142">
        <v>700</v>
      </c>
      <c r="E142">
        <v>42.25</v>
      </c>
      <c r="F142">
        <v>27.5502958579881</v>
      </c>
      <c r="G142">
        <v>97</v>
      </c>
      <c r="H142">
        <v>26</v>
      </c>
      <c r="I142">
        <f t="shared" si="2"/>
        <v>1.5502958579881003</v>
      </c>
    </row>
    <row r="143" spans="1:9">
      <c r="A143">
        <v>78</v>
      </c>
      <c r="B143" s="23">
        <v>0.48958333333333298</v>
      </c>
      <c r="C143">
        <v>10</v>
      </c>
      <c r="D143">
        <v>705</v>
      </c>
      <c r="E143">
        <v>40.75</v>
      </c>
      <c r="F143">
        <v>26.576687116564401</v>
      </c>
      <c r="G143">
        <v>90.25</v>
      </c>
      <c r="H143">
        <v>26</v>
      </c>
      <c r="I143">
        <f t="shared" si="2"/>
        <v>0.57668711656440053</v>
      </c>
    </row>
    <row r="144" spans="1:9">
      <c r="A144">
        <v>78</v>
      </c>
      <c r="B144" s="23">
        <v>0.49305555555555602</v>
      </c>
      <c r="C144">
        <v>10</v>
      </c>
      <c r="D144">
        <v>710</v>
      </c>
      <c r="E144">
        <v>39</v>
      </c>
      <c r="F144">
        <v>29.4615384615384</v>
      </c>
      <c r="G144">
        <v>95.75</v>
      </c>
      <c r="H144">
        <v>26</v>
      </c>
      <c r="I144">
        <f t="shared" si="2"/>
        <v>3.4615384615383995</v>
      </c>
    </row>
    <row r="145" spans="1:9">
      <c r="A145">
        <v>78</v>
      </c>
      <c r="B145" s="23">
        <v>0.49652777777777801</v>
      </c>
      <c r="C145">
        <v>10</v>
      </c>
      <c r="D145">
        <v>715</v>
      </c>
      <c r="E145">
        <v>35.5</v>
      </c>
      <c r="F145">
        <v>34.478873239436602</v>
      </c>
      <c r="G145">
        <v>102</v>
      </c>
      <c r="H145">
        <v>26</v>
      </c>
      <c r="I145">
        <f t="shared" si="2"/>
        <v>8.4788732394366022</v>
      </c>
    </row>
    <row r="146" spans="1:9">
      <c r="A146">
        <v>78</v>
      </c>
      <c r="B146" s="23">
        <v>0.5</v>
      </c>
      <c r="C146">
        <v>10</v>
      </c>
      <c r="D146">
        <v>720</v>
      </c>
      <c r="E146">
        <v>33.75</v>
      </c>
      <c r="F146">
        <v>27.1111111111111</v>
      </c>
      <c r="G146">
        <v>76.25</v>
      </c>
      <c r="H146">
        <v>26</v>
      </c>
      <c r="I146">
        <f t="shared" si="2"/>
        <v>1.1111111111111001</v>
      </c>
    </row>
    <row r="147" spans="1:9">
      <c r="A147">
        <v>78</v>
      </c>
      <c r="B147" s="23">
        <v>0.50347222222222199</v>
      </c>
      <c r="C147">
        <v>10</v>
      </c>
      <c r="D147">
        <v>725</v>
      </c>
      <c r="E147">
        <v>21.75</v>
      </c>
      <c r="F147">
        <v>44.137931034482698</v>
      </c>
      <c r="G147">
        <v>80</v>
      </c>
      <c r="H147">
        <v>26</v>
      </c>
      <c r="I147">
        <f t="shared" si="2"/>
        <v>18.137931034482698</v>
      </c>
    </row>
    <row r="148" spans="1:9">
      <c r="A148">
        <v>78</v>
      </c>
      <c r="B148" s="23">
        <v>0.50694444444444398</v>
      </c>
      <c r="C148">
        <v>10</v>
      </c>
      <c r="D148">
        <v>730</v>
      </c>
      <c r="E148">
        <v>28.5</v>
      </c>
      <c r="F148">
        <v>42.421052631578902</v>
      </c>
      <c r="G148">
        <v>100.75</v>
      </c>
      <c r="H148">
        <v>26</v>
      </c>
      <c r="I148">
        <f t="shared" si="2"/>
        <v>16.421052631578902</v>
      </c>
    </row>
    <row r="149" spans="1:9">
      <c r="A149">
        <v>78</v>
      </c>
      <c r="B149" s="23">
        <v>0.51041666666666696</v>
      </c>
      <c r="C149">
        <v>10</v>
      </c>
      <c r="D149">
        <v>735</v>
      </c>
      <c r="E149">
        <v>33.75</v>
      </c>
      <c r="F149">
        <v>32.533333333333303</v>
      </c>
      <c r="G149">
        <v>91.5</v>
      </c>
      <c r="H149">
        <v>26</v>
      </c>
      <c r="I149">
        <f t="shared" si="2"/>
        <v>6.533333333333303</v>
      </c>
    </row>
    <row r="150" spans="1:9">
      <c r="A150">
        <v>78</v>
      </c>
      <c r="B150" s="23">
        <v>0.51388888888888895</v>
      </c>
      <c r="C150">
        <v>10</v>
      </c>
      <c r="D150">
        <v>740</v>
      </c>
      <c r="E150">
        <v>30.25</v>
      </c>
      <c r="F150">
        <v>37.190082644628099</v>
      </c>
      <c r="G150">
        <v>93.75</v>
      </c>
      <c r="H150">
        <v>26</v>
      </c>
      <c r="I150">
        <f t="shared" si="2"/>
        <v>11.190082644628099</v>
      </c>
    </row>
    <row r="151" spans="1:9">
      <c r="A151">
        <v>78</v>
      </c>
      <c r="B151" s="23">
        <v>0.51736111111111105</v>
      </c>
      <c r="C151">
        <v>10</v>
      </c>
      <c r="D151">
        <v>745</v>
      </c>
      <c r="E151">
        <v>32.25</v>
      </c>
      <c r="F151">
        <v>38.697674418604599</v>
      </c>
      <c r="G151">
        <v>104</v>
      </c>
      <c r="H151">
        <v>26</v>
      </c>
      <c r="I151">
        <f t="shared" si="2"/>
        <v>12.697674418604599</v>
      </c>
    </row>
    <row r="152" spans="1:9">
      <c r="A152">
        <v>78</v>
      </c>
      <c r="B152" s="23">
        <v>0.52083333333333304</v>
      </c>
      <c r="C152">
        <v>10</v>
      </c>
      <c r="D152">
        <v>750</v>
      </c>
      <c r="E152">
        <v>30.25</v>
      </c>
      <c r="F152">
        <v>39.3719008264462</v>
      </c>
      <c r="G152">
        <v>99.25</v>
      </c>
      <c r="H152">
        <v>26</v>
      </c>
      <c r="I152">
        <f t="shared" si="2"/>
        <v>13.3719008264462</v>
      </c>
    </row>
    <row r="153" spans="1:9">
      <c r="A153">
        <v>78</v>
      </c>
      <c r="B153" s="23">
        <v>0.52430555555555602</v>
      </c>
      <c r="C153">
        <v>10</v>
      </c>
      <c r="D153">
        <v>755</v>
      </c>
      <c r="E153">
        <v>24</v>
      </c>
      <c r="F153">
        <v>48.125</v>
      </c>
      <c r="G153">
        <v>96.25</v>
      </c>
      <c r="H153">
        <v>26</v>
      </c>
      <c r="I153">
        <f t="shared" si="2"/>
        <v>22.125</v>
      </c>
    </row>
    <row r="154" spans="1:9">
      <c r="A154">
        <v>78</v>
      </c>
      <c r="B154" s="23">
        <v>0.52777777777777801</v>
      </c>
      <c r="C154">
        <v>10</v>
      </c>
      <c r="D154">
        <v>760</v>
      </c>
      <c r="E154">
        <v>25.5</v>
      </c>
      <c r="F154">
        <v>50.235294117647001</v>
      </c>
      <c r="G154">
        <v>106.75</v>
      </c>
      <c r="H154">
        <v>26</v>
      </c>
      <c r="I154">
        <f t="shared" si="2"/>
        <v>24.235294117647001</v>
      </c>
    </row>
    <row r="155" spans="1:9">
      <c r="A155">
        <v>78</v>
      </c>
      <c r="B155" s="23">
        <v>0.53125</v>
      </c>
      <c r="C155">
        <v>10</v>
      </c>
      <c r="D155">
        <v>765</v>
      </c>
      <c r="E155">
        <v>41.75</v>
      </c>
      <c r="F155">
        <v>39.161676646706503</v>
      </c>
      <c r="G155">
        <v>136.25</v>
      </c>
      <c r="H155">
        <v>26</v>
      </c>
      <c r="I155">
        <f t="shared" si="2"/>
        <v>13.161676646706503</v>
      </c>
    </row>
    <row r="156" spans="1:9">
      <c r="A156">
        <v>78</v>
      </c>
      <c r="B156" s="23">
        <v>0.53472222222222199</v>
      </c>
      <c r="C156">
        <v>10</v>
      </c>
      <c r="D156">
        <v>770</v>
      </c>
      <c r="E156">
        <v>56.25</v>
      </c>
      <c r="F156">
        <v>21.813333333333301</v>
      </c>
      <c r="G156">
        <v>102.25</v>
      </c>
      <c r="H156">
        <v>26</v>
      </c>
      <c r="I156">
        <f t="shared" si="2"/>
        <v>-4.1866666666666994</v>
      </c>
    </row>
    <row r="157" spans="1:9">
      <c r="A157">
        <v>78</v>
      </c>
      <c r="B157" s="23">
        <v>0.53819444444444398</v>
      </c>
      <c r="C157">
        <v>10</v>
      </c>
      <c r="D157">
        <v>775</v>
      </c>
      <c r="E157">
        <v>64.5</v>
      </c>
      <c r="F157">
        <v>16.325581395348799</v>
      </c>
      <c r="G157">
        <v>87.75</v>
      </c>
      <c r="H157">
        <v>26</v>
      </c>
      <c r="I157">
        <f t="shared" si="2"/>
        <v>-9.6744186046512013</v>
      </c>
    </row>
    <row r="158" spans="1:9">
      <c r="A158">
        <v>78</v>
      </c>
      <c r="B158" s="23">
        <v>0.54166666666666696</v>
      </c>
      <c r="C158">
        <v>10</v>
      </c>
      <c r="D158">
        <v>780</v>
      </c>
      <c r="E158">
        <v>64.75</v>
      </c>
      <c r="F158">
        <v>12.6023166023166</v>
      </c>
      <c r="G158">
        <v>68</v>
      </c>
      <c r="H158">
        <v>26</v>
      </c>
      <c r="I158">
        <f t="shared" si="2"/>
        <v>-13.3976833976834</v>
      </c>
    </row>
    <row r="159" spans="1:9">
      <c r="A159">
        <v>78</v>
      </c>
      <c r="B159" s="23">
        <v>0.54513888888888895</v>
      </c>
      <c r="C159">
        <v>10</v>
      </c>
      <c r="D159">
        <v>785</v>
      </c>
      <c r="E159">
        <v>65.75</v>
      </c>
      <c r="F159">
        <v>12.319391634980899</v>
      </c>
      <c r="G159">
        <v>67.5</v>
      </c>
      <c r="H159">
        <v>26</v>
      </c>
      <c r="I159">
        <f t="shared" si="2"/>
        <v>-13.680608365019101</v>
      </c>
    </row>
    <row r="160" spans="1:9">
      <c r="A160">
        <v>78</v>
      </c>
      <c r="B160" s="23">
        <v>0.54861111111111105</v>
      </c>
      <c r="C160">
        <v>10</v>
      </c>
      <c r="D160">
        <v>790</v>
      </c>
      <c r="E160">
        <v>65</v>
      </c>
      <c r="F160">
        <v>13.615384615384601</v>
      </c>
      <c r="G160">
        <v>73.75</v>
      </c>
      <c r="H160">
        <v>26</v>
      </c>
      <c r="I160">
        <f t="shared" si="2"/>
        <v>-12.384615384615399</v>
      </c>
    </row>
    <row r="161" spans="1:9">
      <c r="A161">
        <v>78</v>
      </c>
      <c r="B161" s="23">
        <v>0.55208333333333304</v>
      </c>
      <c r="C161">
        <v>10</v>
      </c>
      <c r="D161">
        <v>795</v>
      </c>
      <c r="E161">
        <v>64.5</v>
      </c>
      <c r="F161">
        <v>14.1860465116279</v>
      </c>
      <c r="G161">
        <v>76.25</v>
      </c>
      <c r="H161">
        <v>26</v>
      </c>
      <c r="I161">
        <f t="shared" si="2"/>
        <v>-11.8139534883721</v>
      </c>
    </row>
    <row r="162" spans="1:9">
      <c r="A162">
        <v>78</v>
      </c>
      <c r="B162" s="23">
        <v>0.55555555555555602</v>
      </c>
      <c r="C162">
        <v>10</v>
      </c>
      <c r="D162">
        <v>800</v>
      </c>
      <c r="E162">
        <v>64.5</v>
      </c>
      <c r="F162">
        <v>13.860465116279</v>
      </c>
      <c r="G162">
        <v>74.5</v>
      </c>
      <c r="H162">
        <v>26</v>
      </c>
      <c r="I162">
        <f t="shared" si="2"/>
        <v>-12.139534883721</v>
      </c>
    </row>
    <row r="163" spans="1:9">
      <c r="A163">
        <v>78</v>
      </c>
      <c r="B163" s="23">
        <v>0.55902777777777801</v>
      </c>
      <c r="C163">
        <v>10</v>
      </c>
      <c r="D163">
        <v>805</v>
      </c>
      <c r="E163">
        <v>65.25</v>
      </c>
      <c r="F163">
        <v>15.0344827586206</v>
      </c>
      <c r="G163">
        <v>81.75</v>
      </c>
      <c r="H163">
        <v>26</v>
      </c>
      <c r="I163">
        <f t="shared" si="2"/>
        <v>-10.9655172413794</v>
      </c>
    </row>
    <row r="164" spans="1:9">
      <c r="A164">
        <v>78</v>
      </c>
      <c r="B164" s="23">
        <v>0.5625</v>
      </c>
      <c r="C164">
        <v>10</v>
      </c>
      <c r="D164">
        <v>810</v>
      </c>
      <c r="E164">
        <v>65</v>
      </c>
      <c r="F164">
        <v>15.7846153846153</v>
      </c>
      <c r="G164">
        <v>85.5</v>
      </c>
      <c r="H164">
        <v>26</v>
      </c>
      <c r="I164">
        <f t="shared" si="2"/>
        <v>-10.2153846153847</v>
      </c>
    </row>
    <row r="165" spans="1:9">
      <c r="A165">
        <v>78</v>
      </c>
      <c r="B165" s="23">
        <v>0.56597222222222199</v>
      </c>
      <c r="C165">
        <v>10</v>
      </c>
      <c r="D165">
        <v>815</v>
      </c>
      <c r="E165">
        <v>63.75</v>
      </c>
      <c r="F165">
        <v>14.823529411764699</v>
      </c>
      <c r="G165">
        <v>78.75</v>
      </c>
      <c r="H165">
        <v>26</v>
      </c>
      <c r="I165">
        <f t="shared" si="2"/>
        <v>-11.176470588235301</v>
      </c>
    </row>
    <row r="166" spans="1:9">
      <c r="A166">
        <v>78</v>
      </c>
      <c r="B166" s="23">
        <v>0.56944444444444398</v>
      </c>
      <c r="C166">
        <v>10</v>
      </c>
      <c r="D166">
        <v>820</v>
      </c>
      <c r="E166">
        <v>63.75</v>
      </c>
      <c r="F166">
        <v>17.741176470588201</v>
      </c>
      <c r="G166">
        <v>94.25</v>
      </c>
      <c r="H166">
        <v>26</v>
      </c>
      <c r="I166">
        <f t="shared" si="2"/>
        <v>-8.2588235294117993</v>
      </c>
    </row>
    <row r="167" spans="1:9">
      <c r="A167">
        <v>78</v>
      </c>
      <c r="B167" s="23">
        <v>0.57291666666666696</v>
      </c>
      <c r="C167">
        <v>10</v>
      </c>
      <c r="D167">
        <v>825</v>
      </c>
      <c r="E167">
        <v>64.25</v>
      </c>
      <c r="F167">
        <v>17.369649805447398</v>
      </c>
      <c r="G167">
        <v>93</v>
      </c>
      <c r="H167">
        <v>26</v>
      </c>
      <c r="I167">
        <f t="shared" si="2"/>
        <v>-8.6303501945526016</v>
      </c>
    </row>
    <row r="168" spans="1:9">
      <c r="A168">
        <v>78</v>
      </c>
      <c r="B168" s="23">
        <v>0.57638888888888895</v>
      </c>
      <c r="C168">
        <v>10</v>
      </c>
      <c r="D168">
        <v>830</v>
      </c>
      <c r="E168">
        <v>63.75</v>
      </c>
      <c r="F168">
        <v>17.176470588235201</v>
      </c>
      <c r="G168">
        <v>91.25</v>
      </c>
      <c r="H168">
        <v>26</v>
      </c>
      <c r="I168">
        <f t="shared" si="2"/>
        <v>-8.8235294117647989</v>
      </c>
    </row>
    <row r="169" spans="1:9">
      <c r="A169">
        <v>78</v>
      </c>
      <c r="B169" s="23">
        <v>0.57986111111111105</v>
      </c>
      <c r="C169">
        <v>10</v>
      </c>
      <c r="D169">
        <v>835</v>
      </c>
      <c r="E169">
        <v>63.5</v>
      </c>
      <c r="F169">
        <v>19.181102362204701</v>
      </c>
      <c r="G169">
        <v>101.5</v>
      </c>
      <c r="H169">
        <v>26</v>
      </c>
      <c r="I169">
        <f t="shared" si="2"/>
        <v>-6.818897637795299</v>
      </c>
    </row>
    <row r="170" spans="1:9">
      <c r="A170">
        <v>78</v>
      </c>
      <c r="B170" s="23">
        <v>0.58333333333333304</v>
      </c>
      <c r="C170">
        <v>10</v>
      </c>
      <c r="D170">
        <v>840</v>
      </c>
      <c r="E170">
        <v>63.25</v>
      </c>
      <c r="F170">
        <v>19.731225296442599</v>
      </c>
      <c r="G170">
        <v>104</v>
      </c>
      <c r="H170">
        <v>26</v>
      </c>
      <c r="I170">
        <f t="shared" si="2"/>
        <v>-6.2687747035574013</v>
      </c>
    </row>
    <row r="171" spans="1:9">
      <c r="A171">
        <v>78</v>
      </c>
      <c r="B171" s="23">
        <v>0.58680555555555503</v>
      </c>
      <c r="C171">
        <v>10</v>
      </c>
      <c r="D171">
        <v>845</v>
      </c>
      <c r="E171">
        <v>60</v>
      </c>
      <c r="F171">
        <v>23.5</v>
      </c>
      <c r="G171">
        <v>117.5</v>
      </c>
      <c r="H171">
        <v>26</v>
      </c>
      <c r="I171">
        <f t="shared" si="2"/>
        <v>-2.5</v>
      </c>
    </row>
    <row r="172" spans="1:9">
      <c r="A172">
        <v>78</v>
      </c>
      <c r="B172" s="23">
        <v>0.59027777777777801</v>
      </c>
      <c r="C172">
        <v>10</v>
      </c>
      <c r="D172">
        <v>850</v>
      </c>
      <c r="E172">
        <v>49.75</v>
      </c>
      <c r="F172">
        <v>27.678391959798901</v>
      </c>
      <c r="G172">
        <v>114.75</v>
      </c>
      <c r="H172">
        <v>26</v>
      </c>
      <c r="I172">
        <f t="shared" si="2"/>
        <v>1.6783919597989012</v>
      </c>
    </row>
    <row r="173" spans="1:9">
      <c r="A173">
        <v>78</v>
      </c>
      <c r="B173" s="23">
        <v>0.59375</v>
      </c>
      <c r="C173">
        <v>10</v>
      </c>
      <c r="D173">
        <v>855</v>
      </c>
      <c r="E173">
        <v>39.25</v>
      </c>
      <c r="F173">
        <v>33.5541401273885</v>
      </c>
      <c r="G173">
        <v>109.75</v>
      </c>
      <c r="H173">
        <v>26</v>
      </c>
      <c r="I173">
        <f t="shared" si="2"/>
        <v>7.5541401273885</v>
      </c>
    </row>
    <row r="174" spans="1:9">
      <c r="A174">
        <v>78</v>
      </c>
      <c r="B174" s="23">
        <v>0.59722222222222199</v>
      </c>
      <c r="C174">
        <v>10</v>
      </c>
      <c r="D174">
        <v>860</v>
      </c>
      <c r="E174">
        <v>44.25</v>
      </c>
      <c r="F174">
        <v>32.542372881355902</v>
      </c>
      <c r="G174">
        <v>120</v>
      </c>
      <c r="H174">
        <v>26</v>
      </c>
      <c r="I174">
        <f t="shared" si="2"/>
        <v>6.5423728813559023</v>
      </c>
    </row>
    <row r="175" spans="1:9">
      <c r="A175">
        <v>78</v>
      </c>
      <c r="B175" s="23">
        <v>0.60069444444444398</v>
      </c>
      <c r="C175">
        <v>10</v>
      </c>
      <c r="D175">
        <v>865</v>
      </c>
      <c r="E175">
        <v>46</v>
      </c>
      <c r="F175">
        <v>31.760869565217298</v>
      </c>
      <c r="G175">
        <v>121.75</v>
      </c>
      <c r="H175">
        <v>26</v>
      </c>
      <c r="I175">
        <f t="shared" si="2"/>
        <v>5.7608695652172983</v>
      </c>
    </row>
    <row r="176" spans="1:9">
      <c r="A176">
        <v>78</v>
      </c>
      <c r="B176" s="23">
        <v>0.60416666666666696</v>
      </c>
      <c r="C176">
        <v>10</v>
      </c>
      <c r="D176">
        <v>870</v>
      </c>
      <c r="E176">
        <v>42</v>
      </c>
      <c r="F176">
        <v>32.285714285714199</v>
      </c>
      <c r="G176">
        <v>113</v>
      </c>
      <c r="H176">
        <v>26</v>
      </c>
      <c r="I176">
        <f t="shared" si="2"/>
        <v>6.2857142857141994</v>
      </c>
    </row>
    <row r="177" spans="1:9">
      <c r="A177">
        <v>78</v>
      </c>
      <c r="B177" s="23">
        <v>0.60763888888888895</v>
      </c>
      <c r="C177">
        <v>10</v>
      </c>
      <c r="D177">
        <v>875</v>
      </c>
      <c r="E177">
        <v>33</v>
      </c>
      <c r="F177">
        <v>35</v>
      </c>
      <c r="G177">
        <v>96.25</v>
      </c>
      <c r="H177">
        <v>26</v>
      </c>
      <c r="I177">
        <f t="shared" si="2"/>
        <v>9</v>
      </c>
    </row>
    <row r="178" spans="1:9">
      <c r="A178">
        <v>78</v>
      </c>
      <c r="B178" s="23">
        <v>0.61111111111111105</v>
      </c>
      <c r="C178">
        <v>10</v>
      </c>
      <c r="D178">
        <v>880</v>
      </c>
      <c r="E178">
        <v>36.25</v>
      </c>
      <c r="F178">
        <v>38.979310344827503</v>
      </c>
      <c r="G178">
        <v>117.75</v>
      </c>
      <c r="H178">
        <v>26</v>
      </c>
      <c r="I178">
        <f t="shared" si="2"/>
        <v>12.979310344827503</v>
      </c>
    </row>
    <row r="179" spans="1:9">
      <c r="A179">
        <v>78</v>
      </c>
      <c r="B179" s="23">
        <v>0.61458333333333304</v>
      </c>
      <c r="C179">
        <v>10</v>
      </c>
      <c r="D179">
        <v>885</v>
      </c>
      <c r="E179">
        <v>34.5</v>
      </c>
      <c r="F179">
        <v>37.2173913043478</v>
      </c>
      <c r="G179">
        <v>107</v>
      </c>
      <c r="H179">
        <v>26</v>
      </c>
      <c r="I179">
        <f t="shared" si="2"/>
        <v>11.2173913043478</v>
      </c>
    </row>
    <row r="180" spans="1:9">
      <c r="A180">
        <v>78</v>
      </c>
      <c r="B180" s="23">
        <v>0.61805555555555503</v>
      </c>
      <c r="C180">
        <v>10</v>
      </c>
      <c r="D180">
        <v>890</v>
      </c>
      <c r="E180">
        <v>25.5</v>
      </c>
      <c r="F180">
        <v>52.352941176470502</v>
      </c>
      <c r="G180">
        <v>111.25</v>
      </c>
      <c r="H180">
        <v>26</v>
      </c>
      <c r="I180">
        <f t="shared" si="2"/>
        <v>26.352941176470502</v>
      </c>
    </row>
    <row r="181" spans="1:9">
      <c r="A181">
        <v>78</v>
      </c>
      <c r="B181" s="23">
        <v>0.62152777777777801</v>
      </c>
      <c r="C181">
        <v>10</v>
      </c>
      <c r="D181">
        <v>895</v>
      </c>
      <c r="E181">
        <v>26</v>
      </c>
      <c r="F181">
        <v>50.307692307692299</v>
      </c>
      <c r="G181">
        <v>109</v>
      </c>
      <c r="H181">
        <v>26</v>
      </c>
      <c r="I181">
        <f t="shared" si="2"/>
        <v>24.307692307692299</v>
      </c>
    </row>
    <row r="182" spans="1:9">
      <c r="A182">
        <v>78</v>
      </c>
      <c r="B182" s="23">
        <v>0.625</v>
      </c>
      <c r="C182">
        <v>10</v>
      </c>
      <c r="D182">
        <v>900</v>
      </c>
      <c r="E182">
        <v>33</v>
      </c>
      <c r="F182">
        <v>40.272727272727202</v>
      </c>
      <c r="G182">
        <v>110.75</v>
      </c>
      <c r="H182">
        <v>26</v>
      </c>
      <c r="I182">
        <f t="shared" si="2"/>
        <v>14.272727272727202</v>
      </c>
    </row>
    <row r="183" spans="1:9">
      <c r="A183">
        <v>78</v>
      </c>
      <c r="B183" s="23">
        <v>0.62847222222222199</v>
      </c>
      <c r="C183">
        <v>10</v>
      </c>
      <c r="D183">
        <v>905</v>
      </c>
      <c r="E183">
        <v>32</v>
      </c>
      <c r="F183">
        <v>41.34375</v>
      </c>
      <c r="G183">
        <v>110.25</v>
      </c>
      <c r="H183">
        <v>26</v>
      </c>
      <c r="I183">
        <f t="shared" si="2"/>
        <v>15.34375</v>
      </c>
    </row>
    <row r="184" spans="1:9">
      <c r="A184">
        <v>78</v>
      </c>
      <c r="B184" s="23">
        <v>0.63194444444444398</v>
      </c>
      <c r="C184">
        <v>10</v>
      </c>
      <c r="D184">
        <v>910</v>
      </c>
      <c r="E184">
        <v>34.75</v>
      </c>
      <c r="F184">
        <v>39.1079136690647</v>
      </c>
      <c r="G184">
        <v>113.25</v>
      </c>
      <c r="H184">
        <v>26</v>
      </c>
      <c r="I184">
        <f t="shared" si="2"/>
        <v>13.1079136690647</v>
      </c>
    </row>
    <row r="185" spans="1:9">
      <c r="A185">
        <v>78</v>
      </c>
      <c r="B185" s="23">
        <v>0.63541666666666696</v>
      </c>
      <c r="C185">
        <v>10</v>
      </c>
      <c r="D185">
        <v>915</v>
      </c>
      <c r="E185">
        <v>26.75</v>
      </c>
      <c r="F185">
        <v>42.9532710280373</v>
      </c>
      <c r="G185">
        <v>95.75</v>
      </c>
      <c r="H185">
        <v>26</v>
      </c>
      <c r="I185">
        <f t="shared" si="2"/>
        <v>16.9532710280373</v>
      </c>
    </row>
    <row r="186" spans="1:9">
      <c r="A186">
        <v>78</v>
      </c>
      <c r="B186" s="23">
        <v>0.63888888888888895</v>
      </c>
      <c r="C186">
        <v>10</v>
      </c>
      <c r="D186">
        <v>920</v>
      </c>
      <c r="E186">
        <v>30.75</v>
      </c>
      <c r="F186">
        <v>42.048780487804798</v>
      </c>
      <c r="G186">
        <v>107.75</v>
      </c>
      <c r="H186">
        <v>26</v>
      </c>
      <c r="I186">
        <f t="shared" si="2"/>
        <v>16.048780487804798</v>
      </c>
    </row>
    <row r="187" spans="1:9">
      <c r="A187">
        <v>78</v>
      </c>
      <c r="B187" s="23">
        <v>0.64236111111111105</v>
      </c>
      <c r="C187">
        <v>10</v>
      </c>
      <c r="D187">
        <v>925</v>
      </c>
      <c r="E187">
        <v>25.75</v>
      </c>
      <c r="F187">
        <v>45.203883495145597</v>
      </c>
      <c r="G187">
        <v>97</v>
      </c>
      <c r="H187">
        <v>26</v>
      </c>
      <c r="I187">
        <f t="shared" si="2"/>
        <v>19.203883495145597</v>
      </c>
    </row>
    <row r="188" spans="1:9">
      <c r="A188">
        <v>78</v>
      </c>
      <c r="B188" s="23">
        <v>0.64583333333333304</v>
      </c>
      <c r="C188">
        <v>10</v>
      </c>
      <c r="D188">
        <v>930</v>
      </c>
      <c r="E188">
        <v>18.75</v>
      </c>
      <c r="F188">
        <v>60.96</v>
      </c>
      <c r="G188">
        <v>95.25</v>
      </c>
      <c r="H188">
        <v>26</v>
      </c>
      <c r="I188">
        <f t="shared" si="2"/>
        <v>34.96</v>
      </c>
    </row>
    <row r="189" spans="1:9">
      <c r="A189">
        <v>78</v>
      </c>
      <c r="B189" s="23">
        <v>0.64930555555555503</v>
      </c>
      <c r="C189">
        <v>10</v>
      </c>
      <c r="D189">
        <v>935</v>
      </c>
      <c r="E189">
        <v>14.5</v>
      </c>
      <c r="F189">
        <v>70.965517241379303</v>
      </c>
      <c r="G189">
        <v>85.75</v>
      </c>
      <c r="H189">
        <v>26</v>
      </c>
      <c r="I189">
        <f t="shared" si="2"/>
        <v>44.965517241379303</v>
      </c>
    </row>
    <row r="190" spans="1:9">
      <c r="A190">
        <v>78</v>
      </c>
      <c r="B190" s="23">
        <v>0.65277777777777801</v>
      </c>
      <c r="C190">
        <v>10</v>
      </c>
      <c r="D190">
        <v>940</v>
      </c>
      <c r="E190">
        <v>10.75</v>
      </c>
      <c r="F190">
        <v>79.534883720930196</v>
      </c>
      <c r="G190">
        <v>71.25</v>
      </c>
      <c r="H190">
        <v>26</v>
      </c>
      <c r="I190">
        <f t="shared" si="2"/>
        <v>53.534883720930196</v>
      </c>
    </row>
    <row r="191" spans="1:9">
      <c r="A191">
        <v>78</v>
      </c>
      <c r="B191" s="23">
        <v>0.65625</v>
      </c>
      <c r="C191">
        <v>10</v>
      </c>
      <c r="D191">
        <v>945</v>
      </c>
      <c r="E191">
        <v>6.75</v>
      </c>
      <c r="F191">
        <v>117.777777777777</v>
      </c>
      <c r="G191">
        <v>66.25</v>
      </c>
      <c r="H191">
        <v>26</v>
      </c>
      <c r="I191">
        <f t="shared" si="2"/>
        <v>91.777777777777004</v>
      </c>
    </row>
    <row r="192" spans="1:9">
      <c r="A192">
        <v>78</v>
      </c>
      <c r="B192" s="23">
        <v>0.65972222222222199</v>
      </c>
      <c r="C192">
        <v>10</v>
      </c>
      <c r="D192">
        <v>950</v>
      </c>
      <c r="E192">
        <v>11.5</v>
      </c>
      <c r="F192">
        <v>85.043478260869506</v>
      </c>
      <c r="G192">
        <v>81.5</v>
      </c>
      <c r="H192">
        <v>26</v>
      </c>
      <c r="I192">
        <f t="shared" si="2"/>
        <v>59.043478260869506</v>
      </c>
    </row>
    <row r="193" spans="1:9">
      <c r="A193">
        <v>78</v>
      </c>
      <c r="B193" s="23">
        <v>0.66319444444444398</v>
      </c>
      <c r="C193">
        <v>10</v>
      </c>
      <c r="D193">
        <v>955</v>
      </c>
      <c r="E193">
        <v>11.5</v>
      </c>
      <c r="F193">
        <v>89.478260869565204</v>
      </c>
      <c r="G193">
        <v>85.75</v>
      </c>
      <c r="H193">
        <v>26</v>
      </c>
      <c r="I193">
        <f t="shared" si="2"/>
        <v>63.478260869565204</v>
      </c>
    </row>
    <row r="194" spans="1:9">
      <c r="A194">
        <v>78</v>
      </c>
      <c r="B194" s="23">
        <v>0.66666666666666696</v>
      </c>
      <c r="C194">
        <v>10</v>
      </c>
      <c r="D194">
        <v>960</v>
      </c>
      <c r="E194">
        <v>7.75</v>
      </c>
      <c r="F194">
        <v>121.935483870967</v>
      </c>
      <c r="G194">
        <v>78.75</v>
      </c>
      <c r="H194">
        <v>26</v>
      </c>
      <c r="I194">
        <f t="shared" si="2"/>
        <v>95.935483870967005</v>
      </c>
    </row>
    <row r="195" spans="1:9">
      <c r="A195">
        <v>78</v>
      </c>
      <c r="B195" s="23">
        <v>0.67013888888888895</v>
      </c>
      <c r="C195">
        <v>10</v>
      </c>
      <c r="D195">
        <v>965</v>
      </c>
      <c r="E195">
        <v>13</v>
      </c>
      <c r="F195">
        <v>82.384615384615302</v>
      </c>
      <c r="G195">
        <v>89.25</v>
      </c>
      <c r="H195">
        <v>26</v>
      </c>
      <c r="I195">
        <f t="shared" ref="I195:I258" si="3">F195-H195</f>
        <v>56.384615384615302</v>
      </c>
    </row>
    <row r="196" spans="1:9">
      <c r="A196">
        <v>78</v>
      </c>
      <c r="B196" s="23">
        <v>0.67361111111111105</v>
      </c>
      <c r="C196">
        <v>10</v>
      </c>
      <c r="D196">
        <v>970</v>
      </c>
      <c r="E196">
        <v>8.25</v>
      </c>
      <c r="F196">
        <v>96</v>
      </c>
      <c r="G196">
        <v>66</v>
      </c>
      <c r="H196">
        <v>26</v>
      </c>
      <c r="I196">
        <f t="shared" si="3"/>
        <v>70</v>
      </c>
    </row>
    <row r="197" spans="1:9">
      <c r="A197">
        <v>78</v>
      </c>
      <c r="B197" s="23">
        <v>0.67708333333333304</v>
      </c>
      <c r="C197">
        <v>10</v>
      </c>
      <c r="D197">
        <v>975</v>
      </c>
      <c r="E197">
        <v>10</v>
      </c>
      <c r="F197">
        <v>93.899999999999906</v>
      </c>
      <c r="G197">
        <v>78.25</v>
      </c>
      <c r="H197">
        <v>26</v>
      </c>
      <c r="I197">
        <f t="shared" si="3"/>
        <v>67.899999999999906</v>
      </c>
    </row>
    <row r="198" spans="1:9">
      <c r="A198">
        <v>78</v>
      </c>
      <c r="B198" s="23">
        <v>0.68055555555555503</v>
      </c>
      <c r="C198">
        <v>10</v>
      </c>
      <c r="D198">
        <v>980</v>
      </c>
      <c r="E198">
        <v>8.75</v>
      </c>
      <c r="F198">
        <v>98.057142857142793</v>
      </c>
      <c r="G198">
        <v>71.5</v>
      </c>
      <c r="H198">
        <v>26</v>
      </c>
      <c r="I198">
        <f t="shared" si="3"/>
        <v>72.057142857142793</v>
      </c>
    </row>
    <row r="199" spans="1:9">
      <c r="A199">
        <v>78</v>
      </c>
      <c r="B199" s="23">
        <v>0.68402777777777801</v>
      </c>
      <c r="C199">
        <v>10</v>
      </c>
      <c r="D199">
        <v>985</v>
      </c>
      <c r="E199">
        <v>7</v>
      </c>
      <c r="F199">
        <v>101.571428571428</v>
      </c>
      <c r="G199">
        <v>59.25</v>
      </c>
      <c r="H199">
        <v>26</v>
      </c>
      <c r="I199">
        <f t="shared" si="3"/>
        <v>75.571428571428001</v>
      </c>
    </row>
    <row r="200" spans="1:9">
      <c r="A200">
        <v>78</v>
      </c>
      <c r="B200" s="23">
        <v>0.6875</v>
      </c>
      <c r="C200">
        <v>10</v>
      </c>
      <c r="D200">
        <v>990</v>
      </c>
      <c r="E200">
        <v>7.5</v>
      </c>
      <c r="F200">
        <v>104</v>
      </c>
      <c r="G200">
        <v>65</v>
      </c>
      <c r="H200">
        <v>26</v>
      </c>
      <c r="I200">
        <f t="shared" si="3"/>
        <v>78</v>
      </c>
    </row>
    <row r="201" spans="1:9">
      <c r="A201">
        <v>78</v>
      </c>
      <c r="B201" s="23">
        <v>0.69097222222222199</v>
      </c>
      <c r="C201">
        <v>10</v>
      </c>
      <c r="D201">
        <v>995</v>
      </c>
      <c r="E201">
        <v>5.5</v>
      </c>
      <c r="F201">
        <v>146.72727272727201</v>
      </c>
      <c r="G201">
        <v>67.25</v>
      </c>
      <c r="H201">
        <v>26</v>
      </c>
      <c r="I201">
        <f t="shared" si="3"/>
        <v>120.72727272727201</v>
      </c>
    </row>
    <row r="202" spans="1:9">
      <c r="A202">
        <v>78</v>
      </c>
      <c r="B202" s="23">
        <v>0.69444444444444398</v>
      </c>
      <c r="C202">
        <v>10</v>
      </c>
      <c r="D202">
        <v>1000</v>
      </c>
      <c r="E202">
        <v>6</v>
      </c>
      <c r="F202">
        <v>165.5</v>
      </c>
      <c r="G202">
        <v>82.75</v>
      </c>
      <c r="H202">
        <v>26</v>
      </c>
      <c r="I202">
        <f t="shared" si="3"/>
        <v>139.5</v>
      </c>
    </row>
    <row r="203" spans="1:9">
      <c r="A203">
        <v>78</v>
      </c>
      <c r="B203" s="23">
        <v>0.69791666666666696</v>
      </c>
      <c r="C203">
        <v>10</v>
      </c>
      <c r="D203">
        <v>1005</v>
      </c>
      <c r="E203">
        <v>6.5</v>
      </c>
      <c r="F203">
        <v>125.07692307692299</v>
      </c>
      <c r="G203">
        <v>67.75</v>
      </c>
      <c r="H203">
        <v>26</v>
      </c>
      <c r="I203">
        <f t="shared" si="3"/>
        <v>99.076923076922995</v>
      </c>
    </row>
    <row r="204" spans="1:9">
      <c r="A204">
        <v>78</v>
      </c>
      <c r="B204" s="23">
        <v>0.70138888888888895</v>
      </c>
      <c r="C204">
        <v>10</v>
      </c>
      <c r="D204">
        <v>1010</v>
      </c>
      <c r="E204">
        <v>6.25</v>
      </c>
      <c r="F204">
        <v>146.88</v>
      </c>
      <c r="G204">
        <v>76.5</v>
      </c>
      <c r="H204">
        <v>26</v>
      </c>
      <c r="I204">
        <f t="shared" si="3"/>
        <v>120.88</v>
      </c>
    </row>
    <row r="205" spans="1:9">
      <c r="A205">
        <v>78</v>
      </c>
      <c r="B205" s="23">
        <v>0.70486111111111105</v>
      </c>
      <c r="C205">
        <v>10</v>
      </c>
      <c r="D205">
        <v>1015</v>
      </c>
      <c r="E205">
        <v>5.25</v>
      </c>
      <c r="F205">
        <v>150.85714285714201</v>
      </c>
      <c r="G205">
        <v>66</v>
      </c>
      <c r="H205">
        <v>26</v>
      </c>
      <c r="I205">
        <f t="shared" si="3"/>
        <v>124.85714285714201</v>
      </c>
    </row>
    <row r="206" spans="1:9">
      <c r="A206">
        <v>78</v>
      </c>
      <c r="B206" s="23">
        <v>0.70833333333333304</v>
      </c>
      <c r="C206">
        <v>10</v>
      </c>
      <c r="D206">
        <v>1020</v>
      </c>
      <c r="E206">
        <v>6.25</v>
      </c>
      <c r="F206">
        <v>137.76</v>
      </c>
      <c r="G206">
        <v>71.75</v>
      </c>
      <c r="H206">
        <v>26</v>
      </c>
      <c r="I206">
        <f t="shared" si="3"/>
        <v>111.75999999999999</v>
      </c>
    </row>
    <row r="207" spans="1:9">
      <c r="A207">
        <v>78</v>
      </c>
      <c r="B207" s="23">
        <v>0.71180555555555503</v>
      </c>
      <c r="C207">
        <v>10</v>
      </c>
      <c r="D207">
        <v>1025</v>
      </c>
      <c r="E207">
        <v>8.75</v>
      </c>
      <c r="F207">
        <v>104.228571428571</v>
      </c>
      <c r="G207">
        <v>76</v>
      </c>
      <c r="H207">
        <v>26</v>
      </c>
      <c r="I207">
        <f t="shared" si="3"/>
        <v>78.228571428571001</v>
      </c>
    </row>
    <row r="208" spans="1:9">
      <c r="A208">
        <v>78</v>
      </c>
      <c r="B208" s="23">
        <v>0.71527777777777801</v>
      </c>
      <c r="C208">
        <v>10</v>
      </c>
      <c r="D208">
        <v>1030</v>
      </c>
      <c r="E208">
        <v>5.75</v>
      </c>
      <c r="F208">
        <v>133.565217391304</v>
      </c>
      <c r="G208">
        <v>64</v>
      </c>
      <c r="H208">
        <v>26</v>
      </c>
      <c r="I208">
        <f t="shared" si="3"/>
        <v>107.565217391304</v>
      </c>
    </row>
    <row r="209" spans="1:9">
      <c r="A209">
        <v>78</v>
      </c>
      <c r="B209" s="23">
        <v>0.71875</v>
      </c>
      <c r="C209">
        <v>10</v>
      </c>
      <c r="D209">
        <v>1035</v>
      </c>
      <c r="E209">
        <v>6.75</v>
      </c>
      <c r="F209">
        <v>113.333333333333</v>
      </c>
      <c r="G209">
        <v>63.75</v>
      </c>
      <c r="H209">
        <v>26</v>
      </c>
      <c r="I209">
        <f t="shared" si="3"/>
        <v>87.333333333333002</v>
      </c>
    </row>
    <row r="210" spans="1:9">
      <c r="A210">
        <v>78</v>
      </c>
      <c r="B210" s="23">
        <v>0.72222222222222199</v>
      </c>
      <c r="C210">
        <v>10</v>
      </c>
      <c r="D210">
        <v>1040</v>
      </c>
      <c r="E210">
        <v>4.25</v>
      </c>
      <c r="F210">
        <v>184.23529411764699</v>
      </c>
      <c r="G210">
        <v>65.25</v>
      </c>
      <c r="H210">
        <v>26</v>
      </c>
      <c r="I210">
        <f t="shared" si="3"/>
        <v>158.23529411764699</v>
      </c>
    </row>
    <row r="211" spans="1:9">
      <c r="A211">
        <v>78</v>
      </c>
      <c r="B211" s="23">
        <v>0.72569444444444398</v>
      </c>
      <c r="C211">
        <v>10</v>
      </c>
      <c r="D211">
        <v>1045</v>
      </c>
      <c r="E211">
        <v>5.25</v>
      </c>
      <c r="F211">
        <v>148</v>
      </c>
      <c r="G211">
        <v>64.75</v>
      </c>
      <c r="H211">
        <v>26</v>
      </c>
      <c r="I211">
        <f t="shared" si="3"/>
        <v>122</v>
      </c>
    </row>
    <row r="212" spans="1:9">
      <c r="A212">
        <v>78</v>
      </c>
      <c r="B212" s="23">
        <v>0.72916666666666696</v>
      </c>
      <c r="C212">
        <v>10</v>
      </c>
      <c r="D212">
        <v>1050</v>
      </c>
      <c r="E212">
        <v>4.75</v>
      </c>
      <c r="F212">
        <v>172.42105263157799</v>
      </c>
      <c r="G212">
        <v>68.25</v>
      </c>
      <c r="H212">
        <v>26</v>
      </c>
      <c r="I212">
        <f t="shared" si="3"/>
        <v>146.42105263157799</v>
      </c>
    </row>
    <row r="213" spans="1:9">
      <c r="A213">
        <v>78</v>
      </c>
      <c r="B213" s="23">
        <v>0.73263888888888895</v>
      </c>
      <c r="C213">
        <v>10</v>
      </c>
      <c r="D213">
        <v>1055</v>
      </c>
      <c r="E213">
        <v>6</v>
      </c>
      <c r="F213">
        <v>143.5</v>
      </c>
      <c r="G213">
        <v>71.75</v>
      </c>
      <c r="H213">
        <v>26</v>
      </c>
      <c r="I213">
        <f t="shared" si="3"/>
        <v>117.5</v>
      </c>
    </row>
    <row r="214" spans="1:9">
      <c r="A214">
        <v>78</v>
      </c>
      <c r="B214" s="23">
        <v>0.73611111111111105</v>
      </c>
      <c r="C214">
        <v>10</v>
      </c>
      <c r="D214">
        <v>1060</v>
      </c>
      <c r="E214">
        <v>7</v>
      </c>
      <c r="F214">
        <v>109.28571428571399</v>
      </c>
      <c r="G214">
        <v>63.75</v>
      </c>
      <c r="H214">
        <v>26</v>
      </c>
      <c r="I214">
        <f t="shared" si="3"/>
        <v>83.285714285713993</v>
      </c>
    </row>
    <row r="215" spans="1:9">
      <c r="A215">
        <v>78</v>
      </c>
      <c r="B215" s="23">
        <v>0.73958333333333304</v>
      </c>
      <c r="C215">
        <v>10</v>
      </c>
      <c r="D215">
        <v>1065</v>
      </c>
      <c r="E215">
        <v>5.25</v>
      </c>
      <c r="F215">
        <v>160.57142857142799</v>
      </c>
      <c r="G215">
        <v>70.25</v>
      </c>
      <c r="H215">
        <v>26</v>
      </c>
      <c r="I215">
        <f t="shared" si="3"/>
        <v>134.57142857142799</v>
      </c>
    </row>
    <row r="216" spans="1:9">
      <c r="A216">
        <v>78</v>
      </c>
      <c r="B216" s="23">
        <v>0.74305555555555503</v>
      </c>
      <c r="C216">
        <v>10</v>
      </c>
      <c r="D216">
        <v>1070</v>
      </c>
      <c r="E216">
        <v>9.75</v>
      </c>
      <c r="F216">
        <v>115.692307692307</v>
      </c>
      <c r="G216">
        <v>94</v>
      </c>
      <c r="H216">
        <v>26</v>
      </c>
      <c r="I216">
        <f t="shared" si="3"/>
        <v>89.692307692306997</v>
      </c>
    </row>
    <row r="217" spans="1:9">
      <c r="A217">
        <v>78</v>
      </c>
      <c r="B217" s="23">
        <v>0.74652777777777801</v>
      </c>
      <c r="C217">
        <v>10</v>
      </c>
      <c r="D217">
        <v>1075</v>
      </c>
      <c r="E217">
        <v>8.75</v>
      </c>
      <c r="F217">
        <v>99.771428571428501</v>
      </c>
      <c r="G217">
        <v>72.75</v>
      </c>
      <c r="H217">
        <v>26</v>
      </c>
      <c r="I217">
        <f t="shared" si="3"/>
        <v>73.771428571428501</v>
      </c>
    </row>
    <row r="218" spans="1:9">
      <c r="A218">
        <v>78</v>
      </c>
      <c r="B218" s="23">
        <v>0.75</v>
      </c>
      <c r="C218">
        <v>10</v>
      </c>
      <c r="D218">
        <v>1080</v>
      </c>
      <c r="E218">
        <v>7.5</v>
      </c>
      <c r="F218">
        <v>94</v>
      </c>
      <c r="G218">
        <v>58.75</v>
      </c>
      <c r="H218">
        <v>26</v>
      </c>
      <c r="I218">
        <f t="shared" si="3"/>
        <v>68</v>
      </c>
    </row>
    <row r="219" spans="1:9">
      <c r="A219">
        <v>78</v>
      </c>
      <c r="B219" s="23">
        <v>0.75347222222222199</v>
      </c>
      <c r="C219">
        <v>10</v>
      </c>
      <c r="D219">
        <v>1085</v>
      </c>
      <c r="E219">
        <v>5</v>
      </c>
      <c r="F219">
        <v>124.8</v>
      </c>
      <c r="G219">
        <v>52</v>
      </c>
      <c r="H219">
        <v>26</v>
      </c>
      <c r="I219">
        <f t="shared" si="3"/>
        <v>98.8</v>
      </c>
    </row>
    <row r="220" spans="1:9">
      <c r="A220">
        <v>78</v>
      </c>
      <c r="B220" s="23">
        <v>0.75694444444444398</v>
      </c>
      <c r="C220">
        <v>10</v>
      </c>
      <c r="D220">
        <v>1090</v>
      </c>
      <c r="E220">
        <v>9.75</v>
      </c>
      <c r="F220">
        <v>101.53846153846099</v>
      </c>
      <c r="G220">
        <v>82.5</v>
      </c>
      <c r="H220">
        <v>26</v>
      </c>
      <c r="I220">
        <f t="shared" si="3"/>
        <v>75.538461538460993</v>
      </c>
    </row>
    <row r="221" spans="1:9">
      <c r="A221">
        <v>78</v>
      </c>
      <c r="B221" s="23">
        <v>0.76041666666666696</v>
      </c>
      <c r="C221">
        <v>10</v>
      </c>
      <c r="D221">
        <v>1095</v>
      </c>
      <c r="E221">
        <v>11.5</v>
      </c>
      <c r="F221">
        <v>73.043478260869506</v>
      </c>
      <c r="G221">
        <v>70</v>
      </c>
      <c r="H221">
        <v>26</v>
      </c>
      <c r="I221">
        <f t="shared" si="3"/>
        <v>47.043478260869506</v>
      </c>
    </row>
    <row r="222" spans="1:9">
      <c r="A222">
        <v>78</v>
      </c>
      <c r="B222" s="23">
        <v>0.76388888888888895</v>
      </c>
      <c r="C222">
        <v>10</v>
      </c>
      <c r="D222">
        <v>1100</v>
      </c>
      <c r="E222">
        <v>17.75</v>
      </c>
      <c r="F222">
        <v>59.830985915492903</v>
      </c>
      <c r="G222">
        <v>88.5</v>
      </c>
      <c r="H222">
        <v>26</v>
      </c>
      <c r="I222">
        <f t="shared" si="3"/>
        <v>33.830985915492903</v>
      </c>
    </row>
    <row r="223" spans="1:9">
      <c r="A223">
        <v>78</v>
      </c>
      <c r="B223" s="23">
        <v>0.76736111111111105</v>
      </c>
      <c r="C223">
        <v>10</v>
      </c>
      <c r="D223">
        <v>1105</v>
      </c>
      <c r="E223">
        <v>21.75</v>
      </c>
      <c r="F223">
        <v>51.310344827586199</v>
      </c>
      <c r="G223">
        <v>93</v>
      </c>
      <c r="H223">
        <v>26</v>
      </c>
      <c r="I223">
        <f t="shared" si="3"/>
        <v>25.310344827586199</v>
      </c>
    </row>
    <row r="224" spans="1:9">
      <c r="A224">
        <v>78</v>
      </c>
      <c r="B224" s="23">
        <v>0.77083333333333304</v>
      </c>
      <c r="C224">
        <v>10</v>
      </c>
      <c r="D224">
        <v>1110</v>
      </c>
      <c r="E224">
        <v>27</v>
      </c>
      <c r="F224">
        <v>39.1111111111111</v>
      </c>
      <c r="G224">
        <v>88</v>
      </c>
      <c r="H224">
        <v>26</v>
      </c>
      <c r="I224">
        <f t="shared" si="3"/>
        <v>13.1111111111111</v>
      </c>
    </row>
    <row r="225" spans="1:9">
      <c r="A225">
        <v>78</v>
      </c>
      <c r="B225" s="23">
        <v>0.77430555555555503</v>
      </c>
      <c r="C225">
        <v>10</v>
      </c>
      <c r="D225">
        <v>1115</v>
      </c>
      <c r="E225">
        <v>22</v>
      </c>
      <c r="F225">
        <v>52.909090909090899</v>
      </c>
      <c r="G225">
        <v>97</v>
      </c>
      <c r="H225">
        <v>26</v>
      </c>
      <c r="I225">
        <f t="shared" si="3"/>
        <v>26.909090909090899</v>
      </c>
    </row>
    <row r="226" spans="1:9">
      <c r="A226">
        <v>78</v>
      </c>
      <c r="B226" s="23">
        <v>0.77777777777777801</v>
      </c>
      <c r="C226">
        <v>10</v>
      </c>
      <c r="D226">
        <v>1120</v>
      </c>
      <c r="E226">
        <v>27.25</v>
      </c>
      <c r="F226">
        <v>41.944954128440301</v>
      </c>
      <c r="G226">
        <v>95.25</v>
      </c>
      <c r="H226">
        <v>26</v>
      </c>
      <c r="I226">
        <f t="shared" si="3"/>
        <v>15.944954128440301</v>
      </c>
    </row>
    <row r="227" spans="1:9">
      <c r="A227">
        <v>78</v>
      </c>
      <c r="B227" s="23">
        <v>0.78125</v>
      </c>
      <c r="C227">
        <v>10</v>
      </c>
      <c r="D227">
        <v>1125</v>
      </c>
      <c r="E227">
        <v>40</v>
      </c>
      <c r="F227">
        <v>28.5</v>
      </c>
      <c r="G227">
        <v>95</v>
      </c>
      <c r="H227">
        <v>26</v>
      </c>
      <c r="I227">
        <f t="shared" si="3"/>
        <v>2.5</v>
      </c>
    </row>
    <row r="228" spans="1:9">
      <c r="A228">
        <v>78</v>
      </c>
      <c r="B228" s="23">
        <v>0.78472222222222199</v>
      </c>
      <c r="C228">
        <v>10</v>
      </c>
      <c r="D228">
        <v>1130</v>
      </c>
      <c r="E228">
        <v>39.75</v>
      </c>
      <c r="F228">
        <v>29.962264150943302</v>
      </c>
      <c r="G228">
        <v>99.25</v>
      </c>
      <c r="H228">
        <v>26</v>
      </c>
      <c r="I228">
        <f t="shared" si="3"/>
        <v>3.9622641509433016</v>
      </c>
    </row>
    <row r="229" spans="1:9">
      <c r="A229">
        <v>78</v>
      </c>
      <c r="B229" s="23">
        <v>0.78819444444444398</v>
      </c>
      <c r="C229">
        <v>10</v>
      </c>
      <c r="D229">
        <v>1135</v>
      </c>
      <c r="E229">
        <v>42.75</v>
      </c>
      <c r="F229">
        <v>27.789473684210499</v>
      </c>
      <c r="G229">
        <v>99</v>
      </c>
      <c r="H229">
        <v>26</v>
      </c>
      <c r="I229">
        <f t="shared" si="3"/>
        <v>1.789473684210499</v>
      </c>
    </row>
    <row r="230" spans="1:9">
      <c r="A230">
        <v>78</v>
      </c>
      <c r="B230" s="23">
        <v>0.79166666666666696</v>
      </c>
      <c r="C230">
        <v>10</v>
      </c>
      <c r="D230">
        <v>1140</v>
      </c>
      <c r="E230">
        <v>44.5</v>
      </c>
      <c r="F230">
        <v>28.112359550561699</v>
      </c>
      <c r="G230">
        <v>104.25</v>
      </c>
      <c r="H230">
        <v>26</v>
      </c>
      <c r="I230">
        <f t="shared" si="3"/>
        <v>2.112359550561699</v>
      </c>
    </row>
    <row r="231" spans="1:9">
      <c r="A231">
        <v>78</v>
      </c>
      <c r="B231" s="23">
        <v>0.79513888888888895</v>
      </c>
      <c r="C231">
        <v>10</v>
      </c>
      <c r="D231">
        <v>1145</v>
      </c>
      <c r="E231">
        <v>43.5</v>
      </c>
      <c r="F231">
        <v>31.034482758620602</v>
      </c>
      <c r="G231">
        <v>112.5</v>
      </c>
      <c r="H231">
        <v>26</v>
      </c>
      <c r="I231">
        <f t="shared" si="3"/>
        <v>5.0344827586206016</v>
      </c>
    </row>
    <row r="232" spans="1:9">
      <c r="A232">
        <v>78</v>
      </c>
      <c r="B232" s="23">
        <v>0.79861111111111105</v>
      </c>
      <c r="C232">
        <v>10</v>
      </c>
      <c r="D232">
        <v>1150</v>
      </c>
      <c r="E232">
        <v>54</v>
      </c>
      <c r="F232">
        <v>22.2777777777777</v>
      </c>
      <c r="G232">
        <v>100.25</v>
      </c>
      <c r="H232">
        <v>26</v>
      </c>
      <c r="I232">
        <f t="shared" si="3"/>
        <v>-3.7222222222222996</v>
      </c>
    </row>
    <row r="233" spans="1:9">
      <c r="A233">
        <v>78</v>
      </c>
      <c r="B233" s="23">
        <v>0.80208333333333304</v>
      </c>
      <c r="C233">
        <v>10</v>
      </c>
      <c r="D233">
        <v>1155</v>
      </c>
      <c r="E233">
        <v>62.75</v>
      </c>
      <c r="F233">
        <v>17.211155378486001</v>
      </c>
      <c r="G233">
        <v>90</v>
      </c>
      <c r="H233">
        <v>26</v>
      </c>
      <c r="I233">
        <f t="shared" si="3"/>
        <v>-8.7888446215139986</v>
      </c>
    </row>
    <row r="234" spans="1:9">
      <c r="A234">
        <v>78</v>
      </c>
      <c r="B234" s="23">
        <v>0.80555555555555503</v>
      </c>
      <c r="C234">
        <v>10</v>
      </c>
      <c r="D234">
        <v>1160</v>
      </c>
      <c r="E234">
        <v>63.25</v>
      </c>
      <c r="F234">
        <v>19.399209486166001</v>
      </c>
      <c r="G234">
        <v>102.25</v>
      </c>
      <c r="H234">
        <v>26</v>
      </c>
      <c r="I234">
        <f t="shared" si="3"/>
        <v>-6.6007905138339993</v>
      </c>
    </row>
    <row r="235" spans="1:9">
      <c r="A235">
        <v>78</v>
      </c>
      <c r="B235" s="23">
        <v>0.80902777777777801</v>
      </c>
      <c r="C235">
        <v>10</v>
      </c>
      <c r="D235">
        <v>1165</v>
      </c>
      <c r="E235">
        <v>63</v>
      </c>
      <c r="F235">
        <v>18.857142857142801</v>
      </c>
      <c r="G235">
        <v>99</v>
      </c>
      <c r="H235">
        <v>26</v>
      </c>
      <c r="I235">
        <f t="shared" si="3"/>
        <v>-7.1428571428571992</v>
      </c>
    </row>
    <row r="236" spans="1:9">
      <c r="A236">
        <v>78</v>
      </c>
      <c r="B236" s="23">
        <v>0.8125</v>
      </c>
      <c r="C236">
        <v>10</v>
      </c>
      <c r="D236">
        <v>1170</v>
      </c>
      <c r="E236">
        <v>64.5</v>
      </c>
      <c r="F236">
        <v>18.418604651162699</v>
      </c>
      <c r="G236">
        <v>99</v>
      </c>
      <c r="H236">
        <v>26</v>
      </c>
      <c r="I236">
        <f t="shared" si="3"/>
        <v>-7.5813953488373009</v>
      </c>
    </row>
    <row r="237" spans="1:9">
      <c r="A237">
        <v>78</v>
      </c>
      <c r="B237" s="23">
        <v>0.81597222222222199</v>
      </c>
      <c r="C237">
        <v>10</v>
      </c>
      <c r="D237">
        <v>1175</v>
      </c>
      <c r="E237">
        <v>64.75</v>
      </c>
      <c r="F237">
        <v>17.745173745173702</v>
      </c>
      <c r="G237">
        <v>95.75</v>
      </c>
      <c r="H237">
        <v>26</v>
      </c>
      <c r="I237">
        <f t="shared" si="3"/>
        <v>-8.2548262548262983</v>
      </c>
    </row>
    <row r="238" spans="1:9">
      <c r="A238">
        <v>78</v>
      </c>
      <c r="B238" s="23">
        <v>0.81944444444444398</v>
      </c>
      <c r="C238">
        <v>10</v>
      </c>
      <c r="D238">
        <v>1180</v>
      </c>
      <c r="E238">
        <v>63.75</v>
      </c>
      <c r="F238">
        <v>17.270588235294099</v>
      </c>
      <c r="G238">
        <v>91.75</v>
      </c>
      <c r="H238">
        <v>26</v>
      </c>
      <c r="I238">
        <f t="shared" si="3"/>
        <v>-8.7294117647059011</v>
      </c>
    </row>
    <row r="239" spans="1:9">
      <c r="A239">
        <v>78</v>
      </c>
      <c r="B239" s="23">
        <v>0.82291666666666696</v>
      </c>
      <c r="C239">
        <v>10</v>
      </c>
      <c r="D239">
        <v>1185</v>
      </c>
      <c r="E239">
        <v>62.75</v>
      </c>
      <c r="F239">
        <v>15.9681274900398</v>
      </c>
      <c r="G239">
        <v>83.5</v>
      </c>
      <c r="H239">
        <v>26</v>
      </c>
      <c r="I239">
        <f t="shared" si="3"/>
        <v>-10.0318725099602</v>
      </c>
    </row>
    <row r="240" spans="1:9">
      <c r="A240">
        <v>78</v>
      </c>
      <c r="B240" s="23">
        <v>0.82638888888888895</v>
      </c>
      <c r="C240">
        <v>10</v>
      </c>
      <c r="D240">
        <v>1190</v>
      </c>
      <c r="E240">
        <v>63.5</v>
      </c>
      <c r="F240">
        <v>14.740157480314901</v>
      </c>
      <c r="G240">
        <v>78</v>
      </c>
      <c r="H240">
        <v>26</v>
      </c>
      <c r="I240">
        <f t="shared" si="3"/>
        <v>-11.259842519685099</v>
      </c>
    </row>
    <row r="241" spans="1:9">
      <c r="A241">
        <v>78</v>
      </c>
      <c r="B241" s="23">
        <v>0.82986111111111105</v>
      </c>
      <c r="C241">
        <v>10</v>
      </c>
      <c r="D241">
        <v>1195</v>
      </c>
      <c r="E241">
        <v>63.5</v>
      </c>
      <c r="F241">
        <v>14.8346456692913</v>
      </c>
      <c r="G241">
        <v>78.5</v>
      </c>
      <c r="H241">
        <v>26</v>
      </c>
      <c r="I241">
        <f t="shared" si="3"/>
        <v>-11.1653543307087</v>
      </c>
    </row>
    <row r="242" spans="1:9">
      <c r="A242">
        <v>78</v>
      </c>
      <c r="B242" s="23">
        <v>0.83333333333333304</v>
      </c>
      <c r="C242">
        <v>10</v>
      </c>
      <c r="D242">
        <v>1200</v>
      </c>
      <c r="E242">
        <v>64.25</v>
      </c>
      <c r="F242">
        <v>15.455252918287901</v>
      </c>
      <c r="G242">
        <v>82.75</v>
      </c>
      <c r="H242">
        <v>26</v>
      </c>
      <c r="I242">
        <f t="shared" si="3"/>
        <v>-10.544747081712099</v>
      </c>
    </row>
    <row r="243" spans="1:9">
      <c r="A243">
        <v>78</v>
      </c>
      <c r="B243" s="23">
        <v>0.83680555555555503</v>
      </c>
      <c r="C243">
        <v>10</v>
      </c>
      <c r="D243">
        <v>1205</v>
      </c>
      <c r="E243">
        <v>64</v>
      </c>
      <c r="F243">
        <v>15.75</v>
      </c>
      <c r="G243">
        <v>84</v>
      </c>
      <c r="H243">
        <v>26</v>
      </c>
      <c r="I243">
        <f t="shared" si="3"/>
        <v>-10.25</v>
      </c>
    </row>
    <row r="244" spans="1:9">
      <c r="A244">
        <v>78</v>
      </c>
      <c r="B244" s="23">
        <v>0.84027777777777801</v>
      </c>
      <c r="C244">
        <v>10</v>
      </c>
      <c r="D244">
        <v>1210</v>
      </c>
      <c r="E244">
        <v>63.25</v>
      </c>
      <c r="F244">
        <v>15.699604743083</v>
      </c>
      <c r="G244">
        <v>82.75</v>
      </c>
      <c r="H244">
        <v>26</v>
      </c>
      <c r="I244">
        <f t="shared" si="3"/>
        <v>-10.300395256917</v>
      </c>
    </row>
    <row r="245" spans="1:9">
      <c r="A245">
        <v>78</v>
      </c>
      <c r="B245" s="23">
        <v>0.84375</v>
      </c>
      <c r="C245">
        <v>10</v>
      </c>
      <c r="D245">
        <v>1215</v>
      </c>
      <c r="E245">
        <v>63</v>
      </c>
      <c r="F245">
        <v>17.190476190476101</v>
      </c>
      <c r="G245">
        <v>90.25</v>
      </c>
      <c r="H245">
        <v>26</v>
      </c>
      <c r="I245">
        <f t="shared" si="3"/>
        <v>-8.809523809523899</v>
      </c>
    </row>
    <row r="246" spans="1:9">
      <c r="A246">
        <v>78</v>
      </c>
      <c r="B246" s="23">
        <v>0.84722222222222199</v>
      </c>
      <c r="C246">
        <v>10</v>
      </c>
      <c r="D246">
        <v>1220</v>
      </c>
      <c r="E246">
        <v>63.75</v>
      </c>
      <c r="F246">
        <v>16.470588235294102</v>
      </c>
      <c r="G246">
        <v>87.5</v>
      </c>
      <c r="H246">
        <v>26</v>
      </c>
      <c r="I246">
        <f t="shared" si="3"/>
        <v>-9.5294117647058982</v>
      </c>
    </row>
    <row r="247" spans="1:9">
      <c r="A247">
        <v>78</v>
      </c>
      <c r="B247" s="23">
        <v>0.85069444444444398</v>
      </c>
      <c r="C247">
        <v>10</v>
      </c>
      <c r="D247">
        <v>1225</v>
      </c>
      <c r="E247">
        <v>64.25</v>
      </c>
      <c r="F247">
        <v>15.0350194552529</v>
      </c>
      <c r="G247">
        <v>80.5</v>
      </c>
      <c r="H247">
        <v>26</v>
      </c>
      <c r="I247">
        <f t="shared" si="3"/>
        <v>-10.9649805447471</v>
      </c>
    </row>
    <row r="248" spans="1:9">
      <c r="A248">
        <v>78</v>
      </c>
      <c r="B248" s="23">
        <v>0.85416666666666696</v>
      </c>
      <c r="C248">
        <v>10</v>
      </c>
      <c r="D248">
        <v>1230</v>
      </c>
      <c r="E248">
        <v>65.25</v>
      </c>
      <c r="F248">
        <v>14.6206896551724</v>
      </c>
      <c r="G248">
        <v>79.5</v>
      </c>
      <c r="H248">
        <v>26</v>
      </c>
      <c r="I248">
        <f t="shared" si="3"/>
        <v>-11.3793103448276</v>
      </c>
    </row>
    <row r="249" spans="1:9">
      <c r="A249">
        <v>78</v>
      </c>
      <c r="B249" s="23">
        <v>0.85763888888888895</v>
      </c>
      <c r="C249">
        <v>10</v>
      </c>
      <c r="D249">
        <v>1235</v>
      </c>
      <c r="E249">
        <v>63.5</v>
      </c>
      <c r="F249">
        <v>14.881889763779499</v>
      </c>
      <c r="G249">
        <v>78.75</v>
      </c>
      <c r="H249">
        <v>26</v>
      </c>
      <c r="I249">
        <f t="shared" si="3"/>
        <v>-11.118110236220501</v>
      </c>
    </row>
    <row r="250" spans="1:9">
      <c r="A250">
        <v>78</v>
      </c>
      <c r="B250" s="23">
        <v>0.86111111111111105</v>
      </c>
      <c r="C250">
        <v>10</v>
      </c>
      <c r="D250">
        <v>1240</v>
      </c>
      <c r="E250">
        <v>65</v>
      </c>
      <c r="F250">
        <v>14.076923076923</v>
      </c>
      <c r="G250">
        <v>76.25</v>
      </c>
      <c r="H250">
        <v>26</v>
      </c>
      <c r="I250">
        <f t="shared" si="3"/>
        <v>-11.923076923077</v>
      </c>
    </row>
    <row r="251" spans="1:9">
      <c r="A251">
        <v>78</v>
      </c>
      <c r="B251" s="23">
        <v>0.86458333333333304</v>
      </c>
      <c r="C251">
        <v>10</v>
      </c>
      <c r="D251">
        <v>1245</v>
      </c>
      <c r="E251">
        <v>62.75</v>
      </c>
      <c r="F251">
        <v>14.629482071713101</v>
      </c>
      <c r="G251">
        <v>76.5</v>
      </c>
      <c r="H251">
        <v>26</v>
      </c>
      <c r="I251">
        <f t="shared" si="3"/>
        <v>-11.370517928286899</v>
      </c>
    </row>
    <row r="252" spans="1:9">
      <c r="A252">
        <v>78</v>
      </c>
      <c r="B252" s="23">
        <v>0.86805555555555503</v>
      </c>
      <c r="C252">
        <v>10</v>
      </c>
      <c r="D252">
        <v>1250</v>
      </c>
      <c r="E252">
        <v>64.25</v>
      </c>
      <c r="F252">
        <v>14.3813229571984</v>
      </c>
      <c r="G252">
        <v>77</v>
      </c>
      <c r="H252">
        <v>26</v>
      </c>
      <c r="I252">
        <f t="shared" si="3"/>
        <v>-11.6186770428016</v>
      </c>
    </row>
    <row r="253" spans="1:9">
      <c r="A253">
        <v>78</v>
      </c>
      <c r="B253" s="23">
        <v>0.87152777777777801</v>
      </c>
      <c r="C253">
        <v>10</v>
      </c>
      <c r="D253">
        <v>1255</v>
      </c>
      <c r="E253">
        <v>64</v>
      </c>
      <c r="F253">
        <v>15.046875</v>
      </c>
      <c r="G253">
        <v>80.25</v>
      </c>
      <c r="H253">
        <v>26</v>
      </c>
      <c r="I253">
        <f t="shared" si="3"/>
        <v>-10.953125</v>
      </c>
    </row>
    <row r="254" spans="1:9">
      <c r="A254">
        <v>78</v>
      </c>
      <c r="B254" s="23">
        <v>0.875</v>
      </c>
      <c r="C254">
        <v>10</v>
      </c>
      <c r="D254">
        <v>1260</v>
      </c>
      <c r="E254">
        <v>65.25</v>
      </c>
      <c r="F254">
        <v>12</v>
      </c>
      <c r="G254">
        <v>65.25</v>
      </c>
      <c r="H254">
        <v>26</v>
      </c>
      <c r="I254">
        <f t="shared" si="3"/>
        <v>-14</v>
      </c>
    </row>
    <row r="255" spans="1:9">
      <c r="A255">
        <v>78</v>
      </c>
      <c r="B255" s="23">
        <v>0.87847222222222199</v>
      </c>
      <c r="C255">
        <v>10</v>
      </c>
      <c r="D255">
        <v>1265</v>
      </c>
      <c r="E255">
        <v>65.25</v>
      </c>
      <c r="F255">
        <v>14.3908045977011</v>
      </c>
      <c r="G255">
        <v>78.25</v>
      </c>
      <c r="H255">
        <v>26</v>
      </c>
      <c r="I255">
        <f t="shared" si="3"/>
        <v>-11.6091954022989</v>
      </c>
    </row>
    <row r="256" spans="1:9">
      <c r="A256">
        <v>78</v>
      </c>
      <c r="B256" s="23">
        <v>0.88194444444444398</v>
      </c>
      <c r="C256">
        <v>10</v>
      </c>
      <c r="D256">
        <v>1270</v>
      </c>
      <c r="E256">
        <v>64.75</v>
      </c>
      <c r="F256">
        <v>15.5212355212355</v>
      </c>
      <c r="G256">
        <v>83.75</v>
      </c>
      <c r="H256">
        <v>26</v>
      </c>
      <c r="I256">
        <f t="shared" si="3"/>
        <v>-10.4787644787645</v>
      </c>
    </row>
    <row r="257" spans="1:9">
      <c r="A257">
        <v>78</v>
      </c>
      <c r="B257" s="23">
        <v>0.88541666666666696</v>
      </c>
      <c r="C257">
        <v>10</v>
      </c>
      <c r="D257">
        <v>1275</v>
      </c>
      <c r="E257">
        <v>64.75</v>
      </c>
      <c r="F257">
        <v>16.2162162162162</v>
      </c>
      <c r="G257">
        <v>87.5</v>
      </c>
      <c r="H257">
        <v>26</v>
      </c>
      <c r="I257">
        <f t="shared" si="3"/>
        <v>-9.7837837837838002</v>
      </c>
    </row>
    <row r="258" spans="1:9">
      <c r="A258">
        <v>78</v>
      </c>
      <c r="B258" s="23">
        <v>0.88888888888888895</v>
      </c>
      <c r="C258">
        <v>10</v>
      </c>
      <c r="D258">
        <v>1280</v>
      </c>
      <c r="E258">
        <v>62.5</v>
      </c>
      <c r="F258">
        <v>15.6</v>
      </c>
      <c r="G258">
        <v>81.25</v>
      </c>
      <c r="H258">
        <v>26</v>
      </c>
      <c r="I258">
        <f t="shared" si="3"/>
        <v>-10.4</v>
      </c>
    </row>
    <row r="259" spans="1:9">
      <c r="A259">
        <v>78</v>
      </c>
      <c r="B259" s="23">
        <v>0.89236111111111105</v>
      </c>
      <c r="C259">
        <v>10</v>
      </c>
      <c r="D259">
        <v>1285</v>
      </c>
      <c r="E259">
        <v>65.25</v>
      </c>
      <c r="F259">
        <v>13.8390804597701</v>
      </c>
      <c r="G259">
        <v>75.25</v>
      </c>
      <c r="H259">
        <v>26</v>
      </c>
      <c r="I259">
        <f t="shared" ref="I259:I289" si="4">F259-H259</f>
        <v>-12.1609195402299</v>
      </c>
    </row>
    <row r="260" spans="1:9">
      <c r="A260">
        <v>78</v>
      </c>
      <c r="B260" s="23">
        <v>0.89583333333333304</v>
      </c>
      <c r="C260">
        <v>10</v>
      </c>
      <c r="D260">
        <v>1290</v>
      </c>
      <c r="E260">
        <v>65</v>
      </c>
      <c r="F260">
        <v>14.0307692307692</v>
      </c>
      <c r="G260">
        <v>76</v>
      </c>
      <c r="H260">
        <v>26</v>
      </c>
      <c r="I260">
        <f t="shared" si="4"/>
        <v>-11.9692307692308</v>
      </c>
    </row>
    <row r="261" spans="1:9">
      <c r="A261">
        <v>78</v>
      </c>
      <c r="B261" s="23">
        <v>0.89930555555555503</v>
      </c>
      <c r="C261">
        <v>10</v>
      </c>
      <c r="D261">
        <v>1295</v>
      </c>
      <c r="E261">
        <v>64.5</v>
      </c>
      <c r="F261">
        <v>12.511627906976701</v>
      </c>
      <c r="G261">
        <v>67.25</v>
      </c>
      <c r="H261">
        <v>26</v>
      </c>
      <c r="I261">
        <f t="shared" si="4"/>
        <v>-13.488372093023299</v>
      </c>
    </row>
    <row r="262" spans="1:9">
      <c r="A262">
        <v>78</v>
      </c>
      <c r="B262" s="23">
        <v>0.90277777777777801</v>
      </c>
      <c r="C262">
        <v>10</v>
      </c>
      <c r="D262">
        <v>1300</v>
      </c>
      <c r="E262">
        <v>65.75</v>
      </c>
      <c r="F262">
        <v>12.8669201520912</v>
      </c>
      <c r="G262">
        <v>70.5</v>
      </c>
      <c r="H262">
        <v>26</v>
      </c>
      <c r="I262">
        <f t="shared" si="4"/>
        <v>-13.1330798479088</v>
      </c>
    </row>
    <row r="263" spans="1:9">
      <c r="A263">
        <v>78</v>
      </c>
      <c r="B263" s="23">
        <v>0.90625</v>
      </c>
      <c r="C263">
        <v>10</v>
      </c>
      <c r="D263">
        <v>1305</v>
      </c>
      <c r="E263">
        <v>64</v>
      </c>
      <c r="F263">
        <v>13.640625</v>
      </c>
      <c r="G263">
        <v>72.75</v>
      </c>
      <c r="H263">
        <v>26</v>
      </c>
      <c r="I263">
        <f t="shared" si="4"/>
        <v>-12.359375</v>
      </c>
    </row>
    <row r="264" spans="1:9">
      <c r="A264">
        <v>78</v>
      </c>
      <c r="B264" s="23">
        <v>0.90972222222222199</v>
      </c>
      <c r="C264">
        <v>10</v>
      </c>
      <c r="D264">
        <v>1310</v>
      </c>
      <c r="E264">
        <v>65.75</v>
      </c>
      <c r="F264">
        <v>12.4562737642585</v>
      </c>
      <c r="G264">
        <v>68.25</v>
      </c>
      <c r="H264">
        <v>26</v>
      </c>
      <c r="I264">
        <f t="shared" si="4"/>
        <v>-13.5437262357415</v>
      </c>
    </row>
    <row r="265" spans="1:9">
      <c r="A265">
        <v>78</v>
      </c>
      <c r="B265" s="23">
        <v>0.91319444444444398</v>
      </c>
      <c r="C265">
        <v>10</v>
      </c>
      <c r="D265">
        <v>1315</v>
      </c>
      <c r="E265">
        <v>64.75</v>
      </c>
      <c r="F265">
        <v>13.343629343629299</v>
      </c>
      <c r="G265">
        <v>72</v>
      </c>
      <c r="H265">
        <v>26</v>
      </c>
      <c r="I265">
        <f t="shared" si="4"/>
        <v>-12.656370656370701</v>
      </c>
    </row>
    <row r="266" spans="1:9">
      <c r="A266">
        <v>78</v>
      </c>
      <c r="B266" s="23">
        <v>0.91666666666666696</v>
      </c>
      <c r="C266">
        <v>10</v>
      </c>
      <c r="D266">
        <v>1320</v>
      </c>
      <c r="E266">
        <v>65</v>
      </c>
      <c r="F266">
        <v>13.3384615384615</v>
      </c>
      <c r="G266">
        <v>72.25</v>
      </c>
      <c r="H266">
        <v>26</v>
      </c>
      <c r="I266">
        <f t="shared" si="4"/>
        <v>-12.6615384615385</v>
      </c>
    </row>
    <row r="267" spans="1:9">
      <c r="A267">
        <v>78</v>
      </c>
      <c r="B267" s="23">
        <v>0.92013888888888895</v>
      </c>
      <c r="C267">
        <v>10</v>
      </c>
      <c r="D267">
        <v>1325</v>
      </c>
      <c r="E267">
        <v>65.25</v>
      </c>
      <c r="F267">
        <v>14.068965517241301</v>
      </c>
      <c r="G267">
        <v>76.5</v>
      </c>
      <c r="H267">
        <v>26</v>
      </c>
      <c r="I267">
        <f t="shared" si="4"/>
        <v>-11.931034482758699</v>
      </c>
    </row>
    <row r="268" spans="1:9">
      <c r="A268">
        <v>78</v>
      </c>
      <c r="B268" s="23">
        <v>0.92361111111111105</v>
      </c>
      <c r="C268">
        <v>10</v>
      </c>
      <c r="D268">
        <v>1330</v>
      </c>
      <c r="E268">
        <v>65.75</v>
      </c>
      <c r="F268">
        <v>13.323193916349799</v>
      </c>
      <c r="G268">
        <v>73</v>
      </c>
      <c r="H268">
        <v>26</v>
      </c>
      <c r="I268">
        <f t="shared" si="4"/>
        <v>-12.676806083650201</v>
      </c>
    </row>
    <row r="269" spans="1:9">
      <c r="A269">
        <v>78</v>
      </c>
      <c r="B269" s="23">
        <v>0.92708333333333304</v>
      </c>
      <c r="C269">
        <v>10</v>
      </c>
      <c r="D269">
        <v>1335</v>
      </c>
      <c r="E269">
        <v>61.25</v>
      </c>
      <c r="F269">
        <v>15.0367346938775</v>
      </c>
      <c r="G269">
        <v>76.75</v>
      </c>
      <c r="H269">
        <v>26</v>
      </c>
      <c r="I269">
        <f t="shared" si="4"/>
        <v>-10.9632653061225</v>
      </c>
    </row>
    <row r="270" spans="1:9">
      <c r="A270">
        <v>78</v>
      </c>
      <c r="B270" s="23">
        <v>0.93055555555555503</v>
      </c>
      <c r="C270">
        <v>10</v>
      </c>
      <c r="D270">
        <v>1340</v>
      </c>
      <c r="E270">
        <v>57.5</v>
      </c>
      <c r="F270">
        <v>16.852173913043401</v>
      </c>
      <c r="G270">
        <v>80.75</v>
      </c>
      <c r="H270">
        <v>26</v>
      </c>
      <c r="I270">
        <f t="shared" si="4"/>
        <v>-9.1478260869565986</v>
      </c>
    </row>
    <row r="271" spans="1:9">
      <c r="A271">
        <v>78</v>
      </c>
      <c r="B271" s="23">
        <v>0.93402777777777801</v>
      </c>
      <c r="C271">
        <v>10</v>
      </c>
      <c r="D271">
        <v>1345</v>
      </c>
      <c r="E271">
        <v>60.5</v>
      </c>
      <c r="F271">
        <v>16.066115702479301</v>
      </c>
      <c r="G271">
        <v>81</v>
      </c>
      <c r="H271">
        <v>26</v>
      </c>
      <c r="I271">
        <f t="shared" si="4"/>
        <v>-9.9338842975206987</v>
      </c>
    </row>
    <row r="272" spans="1:9">
      <c r="A272">
        <v>78</v>
      </c>
      <c r="B272" s="23">
        <v>0.9375</v>
      </c>
      <c r="C272">
        <v>10</v>
      </c>
      <c r="D272">
        <v>1350</v>
      </c>
      <c r="E272">
        <v>61.25</v>
      </c>
      <c r="F272">
        <v>13.9102040816326</v>
      </c>
      <c r="G272">
        <v>71</v>
      </c>
      <c r="H272">
        <v>26</v>
      </c>
      <c r="I272">
        <f t="shared" si="4"/>
        <v>-12.0897959183674</v>
      </c>
    </row>
    <row r="273" spans="1:9">
      <c r="A273">
        <v>78</v>
      </c>
      <c r="B273" s="23">
        <v>0.94097222222222199</v>
      </c>
      <c r="C273">
        <v>10</v>
      </c>
      <c r="D273">
        <v>1355</v>
      </c>
      <c r="E273">
        <v>61.75</v>
      </c>
      <c r="F273">
        <v>15.060728744939199</v>
      </c>
      <c r="G273">
        <v>77.5</v>
      </c>
      <c r="H273">
        <v>26</v>
      </c>
      <c r="I273">
        <f t="shared" si="4"/>
        <v>-10.939271255060801</v>
      </c>
    </row>
    <row r="274" spans="1:9">
      <c r="A274">
        <v>78</v>
      </c>
      <c r="B274" s="23">
        <v>0.94444444444444398</v>
      </c>
      <c r="C274">
        <v>10</v>
      </c>
      <c r="D274">
        <v>1360</v>
      </c>
      <c r="E274">
        <v>60.5</v>
      </c>
      <c r="F274">
        <v>14.3801652892561</v>
      </c>
      <c r="G274">
        <v>72.5</v>
      </c>
      <c r="H274">
        <v>26</v>
      </c>
      <c r="I274">
        <f t="shared" si="4"/>
        <v>-11.6198347107439</v>
      </c>
    </row>
    <row r="275" spans="1:9">
      <c r="A275">
        <v>78</v>
      </c>
      <c r="B275" s="23">
        <v>0.94791666666666696</v>
      </c>
      <c r="C275">
        <v>10</v>
      </c>
      <c r="D275">
        <v>1365</v>
      </c>
      <c r="E275">
        <v>63.25</v>
      </c>
      <c r="F275">
        <v>12.094861660078999</v>
      </c>
      <c r="G275">
        <v>63.75</v>
      </c>
      <c r="H275">
        <v>26</v>
      </c>
      <c r="I275">
        <f t="shared" si="4"/>
        <v>-13.905138339921001</v>
      </c>
    </row>
    <row r="276" spans="1:9">
      <c r="A276">
        <v>78</v>
      </c>
      <c r="B276" s="23">
        <v>0.95138888888888895</v>
      </c>
      <c r="C276">
        <v>10</v>
      </c>
      <c r="D276">
        <v>1370</v>
      </c>
      <c r="E276">
        <v>63.5</v>
      </c>
      <c r="F276">
        <v>9.8740157480314892</v>
      </c>
      <c r="G276">
        <v>52.25</v>
      </c>
      <c r="H276">
        <v>26</v>
      </c>
      <c r="I276">
        <f t="shared" si="4"/>
        <v>-16.125984251968511</v>
      </c>
    </row>
    <row r="277" spans="1:9">
      <c r="A277">
        <v>78</v>
      </c>
      <c r="B277" s="23">
        <v>0.95486111111111105</v>
      </c>
      <c r="C277">
        <v>10</v>
      </c>
      <c r="D277">
        <v>1375</v>
      </c>
      <c r="E277">
        <v>61.5</v>
      </c>
      <c r="F277">
        <v>10.682926829268199</v>
      </c>
      <c r="G277">
        <v>54.75</v>
      </c>
      <c r="H277">
        <v>26</v>
      </c>
      <c r="I277">
        <f t="shared" si="4"/>
        <v>-15.317073170731801</v>
      </c>
    </row>
    <row r="278" spans="1:9">
      <c r="A278">
        <v>78</v>
      </c>
      <c r="B278" s="23">
        <v>0.95833333333333304</v>
      </c>
      <c r="C278">
        <v>10</v>
      </c>
      <c r="D278">
        <v>1380</v>
      </c>
      <c r="E278">
        <v>63.5</v>
      </c>
      <c r="F278">
        <v>10.157480314960599</v>
      </c>
      <c r="G278">
        <v>53.75</v>
      </c>
      <c r="H278">
        <v>26</v>
      </c>
      <c r="I278">
        <f t="shared" si="4"/>
        <v>-15.842519685039401</v>
      </c>
    </row>
    <row r="279" spans="1:9">
      <c r="A279">
        <v>78</v>
      </c>
      <c r="B279" s="23">
        <v>0.96180555555555503</v>
      </c>
      <c r="C279">
        <v>10</v>
      </c>
      <c r="D279">
        <v>1385</v>
      </c>
      <c r="E279">
        <v>62.75</v>
      </c>
      <c r="F279">
        <v>10.422310756972101</v>
      </c>
      <c r="G279">
        <v>54.5</v>
      </c>
      <c r="H279">
        <v>26</v>
      </c>
      <c r="I279">
        <f t="shared" si="4"/>
        <v>-15.577689243027899</v>
      </c>
    </row>
    <row r="280" spans="1:9">
      <c r="A280">
        <v>78</v>
      </c>
      <c r="B280" s="23">
        <v>0.96527777777777801</v>
      </c>
      <c r="C280">
        <v>10</v>
      </c>
      <c r="D280">
        <v>1390</v>
      </c>
      <c r="E280">
        <v>62.5</v>
      </c>
      <c r="F280">
        <v>10.944000000000001</v>
      </c>
      <c r="G280">
        <v>57</v>
      </c>
      <c r="H280">
        <v>26</v>
      </c>
      <c r="I280">
        <f t="shared" si="4"/>
        <v>-15.055999999999999</v>
      </c>
    </row>
    <row r="281" spans="1:9">
      <c r="A281">
        <v>78</v>
      </c>
      <c r="B281" s="23">
        <v>0.96875</v>
      </c>
      <c r="C281">
        <v>10</v>
      </c>
      <c r="D281">
        <v>1395</v>
      </c>
      <c r="E281">
        <v>62.5</v>
      </c>
      <c r="F281">
        <v>12.096</v>
      </c>
      <c r="G281">
        <v>63</v>
      </c>
      <c r="H281">
        <v>26</v>
      </c>
      <c r="I281">
        <f t="shared" si="4"/>
        <v>-13.904</v>
      </c>
    </row>
    <row r="282" spans="1:9">
      <c r="A282">
        <v>78</v>
      </c>
      <c r="B282" s="23">
        <v>0.97222222222222199</v>
      </c>
      <c r="C282">
        <v>10</v>
      </c>
      <c r="D282">
        <v>1400</v>
      </c>
      <c r="E282">
        <v>61.75</v>
      </c>
      <c r="F282">
        <v>10.4453441295546</v>
      </c>
      <c r="G282">
        <v>53.75</v>
      </c>
      <c r="H282">
        <v>26</v>
      </c>
      <c r="I282">
        <f t="shared" si="4"/>
        <v>-15.5546558704454</v>
      </c>
    </row>
    <row r="283" spans="1:9">
      <c r="A283">
        <v>78</v>
      </c>
      <c r="B283" s="23">
        <v>0.97569444444444398</v>
      </c>
      <c r="C283">
        <v>10</v>
      </c>
      <c r="D283">
        <v>1405</v>
      </c>
      <c r="E283">
        <v>63.75</v>
      </c>
      <c r="F283">
        <v>10.776470588235201</v>
      </c>
      <c r="G283">
        <v>57.25</v>
      </c>
      <c r="H283">
        <v>26</v>
      </c>
      <c r="I283">
        <f t="shared" si="4"/>
        <v>-15.223529411764799</v>
      </c>
    </row>
    <row r="284" spans="1:9">
      <c r="A284">
        <v>78</v>
      </c>
      <c r="B284" s="23">
        <v>0.97916666666666696</v>
      </c>
      <c r="C284">
        <v>10</v>
      </c>
      <c r="D284">
        <v>1410</v>
      </c>
      <c r="E284">
        <v>63.5</v>
      </c>
      <c r="F284">
        <v>9.3543307086614096</v>
      </c>
      <c r="G284">
        <v>49.5</v>
      </c>
      <c r="H284">
        <v>26</v>
      </c>
      <c r="I284">
        <f t="shared" si="4"/>
        <v>-16.645669291338592</v>
      </c>
    </row>
    <row r="285" spans="1:9">
      <c r="A285">
        <v>78</v>
      </c>
      <c r="B285" s="23">
        <v>0.98263888888888895</v>
      </c>
      <c r="C285">
        <v>10</v>
      </c>
      <c r="D285">
        <v>1415</v>
      </c>
      <c r="E285">
        <v>62.5</v>
      </c>
      <c r="F285">
        <v>8.8800000000000008</v>
      </c>
      <c r="G285">
        <v>46.25</v>
      </c>
      <c r="H285">
        <v>26</v>
      </c>
      <c r="I285">
        <f t="shared" si="4"/>
        <v>-17.119999999999997</v>
      </c>
    </row>
    <row r="286" spans="1:9">
      <c r="A286">
        <v>78</v>
      </c>
      <c r="B286" s="23">
        <v>0.98611111111111105</v>
      </c>
      <c r="C286">
        <v>10</v>
      </c>
      <c r="D286">
        <v>1420</v>
      </c>
      <c r="E286">
        <v>63</v>
      </c>
      <c r="F286">
        <v>9.5714285714285694</v>
      </c>
      <c r="G286">
        <v>50.25</v>
      </c>
      <c r="H286">
        <v>26</v>
      </c>
      <c r="I286">
        <f t="shared" si="4"/>
        <v>-16.428571428571431</v>
      </c>
    </row>
    <row r="287" spans="1:9">
      <c r="A287">
        <v>78</v>
      </c>
      <c r="B287" s="23">
        <v>0.98958333333333304</v>
      </c>
      <c r="C287">
        <v>10</v>
      </c>
      <c r="D287">
        <v>1425</v>
      </c>
      <c r="E287">
        <v>63.5</v>
      </c>
      <c r="F287">
        <v>7.7007874015748001</v>
      </c>
      <c r="G287">
        <v>40.75</v>
      </c>
      <c r="H287">
        <v>26</v>
      </c>
      <c r="I287">
        <f t="shared" si="4"/>
        <v>-18.2992125984252</v>
      </c>
    </row>
    <row r="288" spans="1:9">
      <c r="A288">
        <v>78</v>
      </c>
      <c r="B288" s="23">
        <v>0.99305555555555503</v>
      </c>
      <c r="C288">
        <v>10</v>
      </c>
      <c r="D288">
        <v>1430</v>
      </c>
      <c r="E288">
        <v>63</v>
      </c>
      <c r="F288">
        <v>7.1904761904761898</v>
      </c>
      <c r="G288">
        <v>37.75</v>
      </c>
      <c r="H288">
        <v>26</v>
      </c>
      <c r="I288">
        <f t="shared" si="4"/>
        <v>-18.80952380952381</v>
      </c>
    </row>
    <row r="289" spans="1:9">
      <c r="A289">
        <v>78</v>
      </c>
      <c r="B289" s="23">
        <v>0.99652777777777801</v>
      </c>
      <c r="C289">
        <v>10</v>
      </c>
      <c r="D289">
        <v>1435</v>
      </c>
      <c r="E289">
        <v>63.5</v>
      </c>
      <c r="F289">
        <v>7.7952755905511797</v>
      </c>
      <c r="G289">
        <v>41.25</v>
      </c>
      <c r="H289">
        <v>26</v>
      </c>
      <c r="I289">
        <f t="shared" si="4"/>
        <v>-18.204724409448822</v>
      </c>
    </row>
  </sheetData>
  <autoFilter ref="A1:I289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A4" zoomScaleNormal="100" workbookViewId="0">
      <selection activeCell="R7" sqref="R7:R8"/>
    </sheetView>
  </sheetViews>
  <sheetFormatPr defaultRowHeight="14.25" customHeight="1"/>
  <cols>
    <col min="12" max="12" width="9.140625" bestFit="1" customWidth="1"/>
    <col min="15" max="15" width="8.85546875" customWidth="1"/>
  </cols>
  <sheetData>
    <row r="1" spans="1:20" ht="14.25" customHeight="1">
      <c r="A1" s="3" t="s">
        <v>14</v>
      </c>
      <c r="B1" s="4" t="s">
        <v>15</v>
      </c>
    </row>
    <row r="2" spans="1:20" ht="14.25" customHeight="1">
      <c r="A2" s="3"/>
      <c r="B2" s="4"/>
    </row>
    <row r="3" spans="1:20" ht="14.25" customHeight="1">
      <c r="A3" s="1" t="s">
        <v>0</v>
      </c>
    </row>
    <row r="4" spans="1:20" ht="14.25" customHeight="1">
      <c r="A4" s="1"/>
    </row>
    <row r="6" spans="1:20" ht="14.25" customHeight="1">
      <c r="A6" s="6" t="s">
        <v>1</v>
      </c>
      <c r="B6" s="7"/>
      <c r="C6" s="7"/>
      <c r="Q6" s="6" t="s">
        <v>19</v>
      </c>
      <c r="R6" s="7"/>
    </row>
    <row r="7" spans="1:20" ht="14.25" customHeight="1">
      <c r="A7" s="8" t="s">
        <v>2</v>
      </c>
      <c r="B7" s="9">
        <v>0.59027777777777779</v>
      </c>
      <c r="C7" s="10">
        <f>B7*24</f>
        <v>14.166666666666668</v>
      </c>
      <c r="Q7" s="14" t="s">
        <v>20</v>
      </c>
      <c r="R7" s="15">
        <f>AVERAGE(C20:C48)*(60/B15)</f>
        <v>1133.3793103448277</v>
      </c>
      <c r="S7" t="s">
        <v>21</v>
      </c>
      <c r="T7" t="s">
        <v>22</v>
      </c>
    </row>
    <row r="8" spans="1:20" ht="14.25" customHeight="1">
      <c r="A8" s="8" t="s">
        <v>3</v>
      </c>
      <c r="B8" s="9">
        <v>0.79166666666666663</v>
      </c>
      <c r="C8" s="10">
        <f t="shared" ref="C8:C10" si="0">B8*24</f>
        <v>19</v>
      </c>
      <c r="Q8" s="14" t="s">
        <v>23</v>
      </c>
      <c r="R8" s="7">
        <f>LINEST(F20:F48,G20:G48,FALSE,FALSE)</f>
        <v>2.919344823222791</v>
      </c>
      <c r="S8" t="s">
        <v>24</v>
      </c>
      <c r="T8" t="s">
        <v>27</v>
      </c>
    </row>
    <row r="9" spans="1:20" ht="14.25" customHeight="1">
      <c r="A9" s="8" t="s">
        <v>5</v>
      </c>
      <c r="B9" s="11">
        <f>7/12</f>
        <v>0.58333333333333337</v>
      </c>
      <c r="C9" s="10"/>
      <c r="D9" t="s">
        <v>8</v>
      </c>
    </row>
    <row r="10" spans="1:20" ht="14.25" customHeight="1">
      <c r="A10" s="8" t="s">
        <v>4</v>
      </c>
      <c r="B10" s="9">
        <f>B9*(B8-B7)+B7</f>
        <v>0.70775462962962965</v>
      </c>
      <c r="C10" s="10">
        <f t="shared" si="0"/>
        <v>16.986111111111111</v>
      </c>
      <c r="D10" t="s">
        <v>9</v>
      </c>
    </row>
    <row r="11" spans="1:20" ht="14.25" customHeight="1">
      <c r="A11" s="8" t="s">
        <v>6</v>
      </c>
      <c r="B11" s="12">
        <f>C11/24</f>
        <v>0.85879629629629661</v>
      </c>
      <c r="C11" s="11">
        <f>C7+(3*(C8-C7)-4*(C10-C7))/(4-6*B9)</f>
        <v>20.611111111111118</v>
      </c>
      <c r="D11" t="s">
        <v>7</v>
      </c>
    </row>
    <row r="12" spans="1:20" ht="14.25" customHeight="1">
      <c r="A12" s="8" t="s">
        <v>12</v>
      </c>
      <c r="B12" s="13">
        <v>4</v>
      </c>
      <c r="C12" s="7"/>
      <c r="D12" t="s">
        <v>13</v>
      </c>
    </row>
    <row r="13" spans="1:20" ht="14.25" customHeight="1">
      <c r="A13" s="8" t="s">
        <v>16</v>
      </c>
      <c r="B13" s="13">
        <v>53</v>
      </c>
      <c r="C13" s="7" t="s">
        <v>17</v>
      </c>
    </row>
    <row r="14" spans="1:20" ht="14.25" customHeight="1">
      <c r="A14" s="8" t="s">
        <v>18</v>
      </c>
      <c r="B14" s="62">
        <f>AVERAGE(K20:K78)</f>
        <v>15.614406779661017</v>
      </c>
      <c r="C14" s="7" t="s">
        <v>17</v>
      </c>
    </row>
    <row r="15" spans="1:20" ht="14.25" customHeight="1">
      <c r="A15" s="8" t="s">
        <v>25</v>
      </c>
      <c r="B15" s="13">
        <v>5</v>
      </c>
      <c r="C15" s="7" t="s">
        <v>26</v>
      </c>
    </row>
    <row r="16" spans="1:20" ht="14.25" customHeight="1">
      <c r="A16" s="5"/>
      <c r="B16" s="2"/>
    </row>
    <row r="18" spans="1:16" ht="14.25" customHeight="1">
      <c r="A18" s="54" t="s">
        <v>11</v>
      </c>
      <c r="B18" s="55"/>
      <c r="C18" s="58" t="s">
        <v>104</v>
      </c>
      <c r="D18" s="59"/>
      <c r="E18" s="59"/>
      <c r="F18" s="59"/>
      <c r="G18" s="60"/>
      <c r="H18" s="61" t="s">
        <v>28</v>
      </c>
      <c r="I18" s="61"/>
      <c r="J18" s="61"/>
      <c r="K18" s="19" t="s">
        <v>10</v>
      </c>
    </row>
    <row r="19" spans="1:16" ht="14.25" customHeight="1">
      <c r="A19" s="56"/>
      <c r="B19" s="57"/>
      <c r="C19" s="19" t="s">
        <v>103</v>
      </c>
      <c r="D19" s="19" t="s">
        <v>33</v>
      </c>
      <c r="E19" s="19" t="s">
        <v>31</v>
      </c>
      <c r="F19" s="20" t="s">
        <v>30</v>
      </c>
      <c r="G19" s="19" t="s">
        <v>29</v>
      </c>
      <c r="H19" s="19" t="s">
        <v>33</v>
      </c>
      <c r="I19" s="19" t="s">
        <v>30</v>
      </c>
      <c r="J19" s="19" t="s">
        <v>31</v>
      </c>
      <c r="K19" s="19" t="s">
        <v>102</v>
      </c>
    </row>
    <row r="20" spans="1:16" ht="14.25" customHeight="1">
      <c r="A20" s="16">
        <v>0.59027777777777801</v>
      </c>
      <c r="B20" s="17">
        <f t="shared" ref="B20:B32" si="1">A20*24</f>
        <v>14.166666666666671</v>
      </c>
      <c r="C20" s="18">
        <v>123</v>
      </c>
      <c r="D20" s="18">
        <f>C20*(60/$B$15)</f>
        <v>1476</v>
      </c>
      <c r="E20" s="18">
        <v>5.3559322033897985</v>
      </c>
      <c r="F20" s="18">
        <f t="shared" ref="F20:F68" si="2">E20*(1-$B$14/$B$13)</f>
        <v>3.7780132579555636</v>
      </c>
      <c r="G20" s="18">
        <f t="shared" ref="G20:G68" si="3">(B20-$C$7)^2*(0.25*(B20-$C$7)^2-1/3*((3-4*$B$9)/(4-6*$B$9)+$B$9)*($C$8-$C$7)*(B20-$C$7)+0.5*$B$9*(3-4*$B$9)*($C$8-$C$7)^2/(4-6*$B$9))</f>
        <v>1.1466726293916268E-28</v>
      </c>
      <c r="H20" s="21">
        <f t="shared" ref="H20:H68" si="4">$R$7</f>
        <v>1133.3793103448277</v>
      </c>
      <c r="I20" s="21">
        <f t="shared" ref="I20:I68" si="5">$R$8*G20</f>
        <v>3.3475328045457116E-28</v>
      </c>
      <c r="J20" s="21">
        <f t="shared" ref="J20:J68" si="6">I20/(1-$B$14/$B$13)</f>
        <v>4.745657975661086E-28</v>
      </c>
      <c r="K20" s="21">
        <v>44.25</v>
      </c>
    </row>
    <row r="21" spans="1:16" ht="14.25" customHeight="1">
      <c r="A21" s="16">
        <v>0.59375</v>
      </c>
      <c r="B21" s="17">
        <f t="shared" si="1"/>
        <v>14.25</v>
      </c>
      <c r="C21" s="18">
        <v>136.5</v>
      </c>
      <c r="D21" s="18">
        <f t="shared" ref="D21:D78" si="7">C21*(60/$B$15)</f>
        <v>1638</v>
      </c>
      <c r="E21" s="18">
        <v>6.125</v>
      </c>
      <c r="F21" s="18">
        <f t="shared" si="2"/>
        <v>4.3205048768787977</v>
      </c>
      <c r="G21" s="18">
        <f t="shared" si="3"/>
        <v>6.131446116254969E-2</v>
      </c>
      <c r="H21" s="21">
        <f t="shared" si="4"/>
        <v>1133.3793103448277</v>
      </c>
      <c r="I21" s="21">
        <f t="shared" si="5"/>
        <v>0.1789980547835843</v>
      </c>
      <c r="J21" s="21">
        <f t="shared" si="6"/>
        <v>0.25375809466542815</v>
      </c>
      <c r="K21" s="21">
        <v>48</v>
      </c>
      <c r="P21">
        <f>770/60</f>
        <v>12.833333333333334</v>
      </c>
    </row>
    <row r="22" spans="1:16" ht="14.25" customHeight="1">
      <c r="A22" s="16">
        <v>0.59722222222222199</v>
      </c>
      <c r="B22" s="17">
        <f t="shared" si="1"/>
        <v>14.333333333333329</v>
      </c>
      <c r="C22" s="18">
        <v>139.75</v>
      </c>
      <c r="D22" s="18">
        <f t="shared" si="7"/>
        <v>1677</v>
      </c>
      <c r="E22" s="18">
        <v>20.963503649635001</v>
      </c>
      <c r="F22" s="18">
        <f t="shared" si="2"/>
        <v>14.787415470157468</v>
      </c>
      <c r="G22" s="18">
        <f t="shared" si="3"/>
        <v>0.23825445816184904</v>
      </c>
      <c r="H22" s="21">
        <f t="shared" si="4"/>
        <v>1133.3793103448277</v>
      </c>
      <c r="I22" s="21">
        <f t="shared" si="5"/>
        <v>0.69554691904454502</v>
      </c>
      <c r="J22" s="21">
        <f t="shared" si="6"/>
        <v>0.98604792739534952</v>
      </c>
      <c r="K22" s="21">
        <v>34.25</v>
      </c>
      <c r="P22">
        <f>12*60</f>
        <v>720</v>
      </c>
    </row>
    <row r="23" spans="1:16" ht="14.25" customHeight="1">
      <c r="A23" s="16">
        <v>0.60069444444444398</v>
      </c>
      <c r="B23" s="17">
        <f t="shared" si="1"/>
        <v>14.416666666666655</v>
      </c>
      <c r="C23" s="18">
        <v>125.75</v>
      </c>
      <c r="D23" s="18">
        <f t="shared" si="7"/>
        <v>1509</v>
      </c>
      <c r="E23" s="18">
        <v>14.808510638297797</v>
      </c>
      <c r="F23" s="18">
        <f t="shared" si="2"/>
        <v>10.445753866461581</v>
      </c>
      <c r="G23" s="18">
        <f t="shared" si="3"/>
        <v>0.52053192515427127</v>
      </c>
      <c r="H23" s="21">
        <f t="shared" si="4"/>
        <v>1133.3793103448277</v>
      </c>
      <c r="I23" s="21">
        <f t="shared" si="5"/>
        <v>1.5196121810213152</v>
      </c>
      <c r="J23" s="21">
        <f t="shared" si="6"/>
        <v>2.1542909622820594</v>
      </c>
      <c r="K23" s="21">
        <v>35.25</v>
      </c>
    </row>
    <row r="24" spans="1:16" ht="14.25" customHeight="1">
      <c r="A24" s="16">
        <v>0.60416666666666596</v>
      </c>
      <c r="B24" s="17">
        <f t="shared" si="1"/>
        <v>14.499999999999982</v>
      </c>
      <c r="C24" s="18">
        <v>133.25</v>
      </c>
      <c r="D24" s="18">
        <f t="shared" si="7"/>
        <v>1599</v>
      </c>
      <c r="E24" s="18">
        <v>20.090225563909698</v>
      </c>
      <c r="F24" s="18">
        <f t="shared" si="2"/>
        <v>14.17141510636195</v>
      </c>
      <c r="G24" s="18">
        <f t="shared" si="3"/>
        <v>0.89814814814805166</v>
      </c>
      <c r="H24" s="21">
        <f t="shared" si="4"/>
        <v>1133.3793103448277</v>
      </c>
      <c r="I24" s="21">
        <f t="shared" si="5"/>
        <v>2.622004146783151</v>
      </c>
      <c r="J24" s="21">
        <f t="shared" si="6"/>
        <v>3.7171061847402984</v>
      </c>
      <c r="K24" s="21">
        <v>33.25</v>
      </c>
    </row>
    <row r="25" spans="1:16" ht="14.25" customHeight="1">
      <c r="A25" s="16">
        <v>0.60763888888888895</v>
      </c>
      <c r="B25" s="17">
        <f t="shared" si="1"/>
        <v>14.583333333333336</v>
      </c>
      <c r="C25" s="18">
        <v>107.25</v>
      </c>
      <c r="D25" s="18">
        <f t="shared" si="7"/>
        <v>1287</v>
      </c>
      <c r="E25" s="18">
        <v>26.7659574468085</v>
      </c>
      <c r="F25" s="18">
        <f t="shared" si="2"/>
        <v>18.880399948288407</v>
      </c>
      <c r="G25" s="18">
        <f t="shared" si="3"/>
        <v>1.3613937650034358</v>
      </c>
      <c r="H25" s="21">
        <f t="shared" si="4"/>
        <v>1133.3793103448277</v>
      </c>
      <c r="I25" s="21">
        <f t="shared" si="5"/>
        <v>3.9743778402305652</v>
      </c>
      <c r="J25" s="21">
        <f t="shared" si="6"/>
        <v>5.6343101015078672</v>
      </c>
      <c r="K25" s="21">
        <v>23.5</v>
      </c>
    </row>
    <row r="26" spans="1:16" ht="14.25" customHeight="1">
      <c r="A26" s="16">
        <v>0.61111111111111105</v>
      </c>
      <c r="B26" s="17">
        <f t="shared" si="1"/>
        <v>14.666666666666664</v>
      </c>
      <c r="C26" s="18">
        <v>102.25</v>
      </c>
      <c r="D26" s="18">
        <f t="shared" si="7"/>
        <v>1227</v>
      </c>
      <c r="E26" s="18">
        <v>34.923076923076898</v>
      </c>
      <c r="F26" s="18">
        <f t="shared" si="2"/>
        <v>24.634338638655858</v>
      </c>
      <c r="G26" s="18">
        <f t="shared" si="3"/>
        <v>1.9008487654320729</v>
      </c>
      <c r="H26" s="21">
        <f t="shared" si="4"/>
        <v>1133.3793103448277</v>
      </c>
      <c r="I26" s="21">
        <f t="shared" si="5"/>
        <v>5.5492330030935557</v>
      </c>
      <c r="J26" s="21">
        <f t="shared" si="6"/>
        <v>7.8669167406431137</v>
      </c>
      <c r="K26" s="21">
        <v>19.5</v>
      </c>
    </row>
    <row r="27" spans="1:16" ht="14.25" customHeight="1">
      <c r="A27" s="16">
        <v>0.61458333333333304</v>
      </c>
      <c r="B27" s="17">
        <f t="shared" si="1"/>
        <v>14.749999999999993</v>
      </c>
      <c r="C27" s="18">
        <v>124</v>
      </c>
      <c r="D27" s="18">
        <f t="shared" si="7"/>
        <v>1488</v>
      </c>
      <c r="E27" s="18">
        <v>17.435114503816799</v>
      </c>
      <c r="F27" s="18">
        <f t="shared" si="2"/>
        <v>12.298530162070325</v>
      </c>
      <c r="G27" s="18">
        <f t="shared" si="3"/>
        <v>2.5073824909978772</v>
      </c>
      <c r="H27" s="21">
        <f t="shared" si="4"/>
        <v>1133.3793103448277</v>
      </c>
      <c r="I27" s="21">
        <f t="shared" si="5"/>
        <v>7.319914094934119</v>
      </c>
      <c r="J27" s="21">
        <f t="shared" si="6"/>
        <v>10.3771376515285</v>
      </c>
      <c r="K27" s="21">
        <v>32.75</v>
      </c>
    </row>
    <row r="28" spans="1:16" ht="14.25" customHeight="1">
      <c r="A28" s="16">
        <v>0.61805555555555503</v>
      </c>
      <c r="B28" s="17">
        <f t="shared" si="1"/>
        <v>14.833333333333321</v>
      </c>
      <c r="C28" s="18">
        <v>119.5</v>
      </c>
      <c r="D28" s="18">
        <f t="shared" si="7"/>
        <v>1434</v>
      </c>
      <c r="E28" s="18">
        <v>29.36</v>
      </c>
      <c r="F28" s="18">
        <f t="shared" si="2"/>
        <v>20.710207866965142</v>
      </c>
      <c r="G28" s="18">
        <f t="shared" si="3"/>
        <v>3.1721536351164881</v>
      </c>
      <c r="H28" s="21">
        <f t="shared" si="4"/>
        <v>1133.3793103448277</v>
      </c>
      <c r="I28" s="21">
        <f t="shared" si="5"/>
        <v>9.2606102931446781</v>
      </c>
      <c r="J28" s="21">
        <f t="shared" si="6"/>
        <v>13.128381904868371</v>
      </c>
      <c r="K28" s="21">
        <v>25</v>
      </c>
    </row>
    <row r="29" spans="1:16" ht="14.25" customHeight="1">
      <c r="A29" s="16">
        <v>0.62152777777777701</v>
      </c>
      <c r="B29" s="17">
        <f t="shared" si="1"/>
        <v>14.916666666666648</v>
      </c>
      <c r="C29" s="18">
        <v>101.75</v>
      </c>
      <c r="D29" s="18">
        <f t="shared" si="7"/>
        <v>1221</v>
      </c>
      <c r="E29" s="18">
        <v>44.895522388059703</v>
      </c>
      <c r="F29" s="18">
        <f t="shared" si="2"/>
        <v>31.66878749838909</v>
      </c>
      <c r="G29" s="18">
        <f t="shared" si="3"/>
        <v>3.8866102430553804</v>
      </c>
      <c r="H29" s="21">
        <f t="shared" si="4"/>
        <v>1133.3793103448277</v>
      </c>
      <c r="I29" s="21">
        <f t="shared" si="5"/>
        <v>11.346355492948398</v>
      </c>
      <c r="J29" s="21">
        <f t="shared" si="6"/>
        <v>16.085256092689399</v>
      </c>
      <c r="K29" s="21">
        <v>16.75</v>
      </c>
    </row>
    <row r="30" spans="1:16" ht="14.25" customHeight="1">
      <c r="A30" s="16">
        <v>0.625</v>
      </c>
      <c r="B30" s="17">
        <f t="shared" si="1"/>
        <v>15</v>
      </c>
      <c r="C30" s="18">
        <v>111.75</v>
      </c>
      <c r="D30" s="18">
        <f t="shared" si="7"/>
        <v>1341</v>
      </c>
      <c r="E30" s="18">
        <v>39.049999999999997</v>
      </c>
      <c r="F30" s="18">
        <f t="shared" si="2"/>
        <v>27.54542292932523</v>
      </c>
      <c r="G30" s="18">
        <f t="shared" si="3"/>
        <v>4.6424897119341422</v>
      </c>
      <c r="H30" s="21">
        <f t="shared" si="4"/>
        <v>1133.3793103448277</v>
      </c>
      <c r="I30" s="21">
        <f t="shared" si="5"/>
        <v>13.553028307400004</v>
      </c>
      <c r="J30" s="21">
        <f t="shared" si="6"/>
        <v>19.21356432834175</v>
      </c>
      <c r="K30" s="21">
        <v>20</v>
      </c>
    </row>
    <row r="31" spans="1:16" ht="14.25" customHeight="1">
      <c r="A31" s="16">
        <v>0.62847222222222199</v>
      </c>
      <c r="B31" s="17">
        <f t="shared" si="1"/>
        <v>15.083333333333329</v>
      </c>
      <c r="C31" s="18">
        <v>107.25</v>
      </c>
      <c r="D31" s="18">
        <f t="shared" si="7"/>
        <v>1287</v>
      </c>
      <c r="E31" s="18">
        <v>32.564705882352897</v>
      </c>
      <c r="F31" s="18">
        <f t="shared" si="2"/>
        <v>22.970770706747651</v>
      </c>
      <c r="G31" s="18">
        <f t="shared" si="3"/>
        <v>5.4318187907235327</v>
      </c>
      <c r="H31" s="21">
        <f t="shared" si="4"/>
        <v>1133.3793103448277</v>
      </c>
      <c r="I31" s="21">
        <f t="shared" si="5"/>
        <v>15.857352067383026</v>
      </c>
      <c r="J31" s="21">
        <f t="shared" si="6"/>
        <v>22.48030824649517</v>
      </c>
      <c r="K31" s="21">
        <v>21.25</v>
      </c>
    </row>
    <row r="32" spans="1:16" ht="14.25" customHeight="1">
      <c r="A32" s="16">
        <v>0.63194444444444398</v>
      </c>
      <c r="B32" s="17">
        <f t="shared" si="1"/>
        <v>15.166666666666655</v>
      </c>
      <c r="C32" s="18">
        <v>110.75</v>
      </c>
      <c r="D32" s="18">
        <f t="shared" si="7"/>
        <v>1329</v>
      </c>
      <c r="E32" s="18">
        <v>24.633663366336599</v>
      </c>
      <c r="F32" s="18">
        <f t="shared" si="2"/>
        <v>17.376304115860872</v>
      </c>
      <c r="G32" s="18">
        <f t="shared" si="3"/>
        <v>6.2469135802467859</v>
      </c>
      <c r="H32" s="21">
        <f t="shared" si="4"/>
        <v>1133.3793103448277</v>
      </c>
      <c r="I32" s="21">
        <f t="shared" si="5"/>
        <v>18.236894821613607</v>
      </c>
      <c r="J32" s="21">
        <f t="shared" si="6"/>
        <v>25.853687003144394</v>
      </c>
      <c r="K32" s="21">
        <v>25.25</v>
      </c>
    </row>
    <row r="33" spans="1:11" ht="14.25" customHeight="1">
      <c r="A33" s="16">
        <v>0.63541666666666596</v>
      </c>
      <c r="B33" s="17">
        <f t="shared" ref="B33:B78" si="8">A33*24</f>
        <v>15.249999999999982</v>
      </c>
      <c r="C33" s="18">
        <v>103.75</v>
      </c>
      <c r="D33" s="18">
        <f t="shared" si="7"/>
        <v>1245</v>
      </c>
      <c r="E33" s="18">
        <v>34.25</v>
      </c>
      <c r="F33" s="18">
        <f t="shared" si="2"/>
        <v>24.159557882954907</v>
      </c>
      <c r="G33" s="18">
        <f t="shared" si="3"/>
        <v>7.0803795331788164</v>
      </c>
      <c r="H33" s="21">
        <f t="shared" si="4"/>
        <v>1133.3793103448277</v>
      </c>
      <c r="I33" s="21">
        <f t="shared" si="5"/>
        <v>20.670069336638178</v>
      </c>
      <c r="J33" s="21">
        <f t="shared" si="6"/>
        <v>29.303097275605843</v>
      </c>
      <c r="K33" s="21">
        <v>20</v>
      </c>
    </row>
    <row r="34" spans="1:11" ht="14.25" customHeight="1">
      <c r="A34" s="16">
        <v>0.63888888888888795</v>
      </c>
      <c r="B34" s="17">
        <f t="shared" si="8"/>
        <v>15.333333333333311</v>
      </c>
      <c r="C34" s="18">
        <v>92.75</v>
      </c>
      <c r="D34" s="18">
        <f t="shared" si="7"/>
        <v>1113</v>
      </c>
      <c r="E34" s="18">
        <v>30.578947368420998</v>
      </c>
      <c r="F34" s="18">
        <f t="shared" si="2"/>
        <v>21.570039385319671</v>
      </c>
      <c r="G34" s="18">
        <f t="shared" si="3"/>
        <v>7.9251114540463927</v>
      </c>
      <c r="H34" s="21">
        <f t="shared" si="4"/>
        <v>1133.3793103448277</v>
      </c>
      <c r="I34" s="21">
        <f t="shared" si="5"/>
        <v>23.136133096833984</v>
      </c>
      <c r="J34" s="21">
        <f t="shared" si="6"/>
        <v>32.79913326251836</v>
      </c>
      <c r="K34" s="21">
        <v>19</v>
      </c>
    </row>
    <row r="35" spans="1:11" ht="14.25" customHeight="1">
      <c r="A35" s="16">
        <v>0.64236111111111005</v>
      </c>
      <c r="B35" s="17">
        <f t="shared" si="8"/>
        <v>15.416666666666641</v>
      </c>
      <c r="C35" s="18">
        <v>104.75</v>
      </c>
      <c r="D35" s="18">
        <f t="shared" si="7"/>
        <v>1257</v>
      </c>
      <c r="E35" s="18">
        <v>31.857142857142797</v>
      </c>
      <c r="F35" s="18">
        <f t="shared" si="2"/>
        <v>22.471663849422043</v>
      </c>
      <c r="G35" s="18">
        <f t="shared" si="3"/>
        <v>8.7742934992281167</v>
      </c>
      <c r="H35" s="21">
        <f t="shared" si="4"/>
        <v>1133.3793103448277</v>
      </c>
      <c r="I35" s="21">
        <f t="shared" si="5"/>
        <v>25.615188304408992</v>
      </c>
      <c r="J35" s="21">
        <f t="shared" si="6"/>
        <v>36.313586683843099</v>
      </c>
      <c r="K35" s="21">
        <v>21</v>
      </c>
    </row>
    <row r="36" spans="1:11" ht="14.25" customHeight="1">
      <c r="A36" s="16">
        <v>0.64583333333333304</v>
      </c>
      <c r="B36" s="17">
        <f t="shared" si="8"/>
        <v>15.499999999999993</v>
      </c>
      <c r="C36" s="18">
        <v>95</v>
      </c>
      <c r="D36" s="18">
        <f t="shared" si="7"/>
        <v>1140</v>
      </c>
      <c r="E36" s="18">
        <v>39.058823529411697</v>
      </c>
      <c r="F36" s="18">
        <f t="shared" si="2"/>
        <v>27.551646945954541</v>
      </c>
      <c r="G36" s="18">
        <f t="shared" si="3"/>
        <v>9.6213991769546396</v>
      </c>
      <c r="H36" s="21">
        <f t="shared" si="4"/>
        <v>1133.3793103448277</v>
      </c>
      <c r="I36" s="21">
        <f t="shared" si="5"/>
        <v>28.088181879402548</v>
      </c>
      <c r="J36" s="21">
        <f t="shared" si="6"/>
        <v>39.819446780864453</v>
      </c>
      <c r="K36" s="21">
        <v>17</v>
      </c>
    </row>
    <row r="37" spans="1:11" ht="14.25" customHeight="1">
      <c r="A37" s="16">
        <v>0.64930555555555503</v>
      </c>
      <c r="B37" s="17">
        <f t="shared" si="8"/>
        <v>15.583333333333321</v>
      </c>
      <c r="C37" s="18">
        <v>85.25</v>
      </c>
      <c r="D37" s="18">
        <f t="shared" si="7"/>
        <v>1023</v>
      </c>
      <c r="E37" s="18">
        <v>28.054794520547901</v>
      </c>
      <c r="F37" s="18">
        <f t="shared" si="2"/>
        <v>19.789530864630166</v>
      </c>
      <c r="G37" s="18">
        <f t="shared" si="3"/>
        <v>10.460191347307818</v>
      </c>
      <c r="H37" s="21">
        <f t="shared" si="4"/>
        <v>1133.3793103448277</v>
      </c>
      <c r="I37" s="21">
        <f t="shared" si="5"/>
        <v>30.536905459682909</v>
      </c>
      <c r="J37" s="21">
        <f t="shared" si="6"/>
        <v>43.290900316186537</v>
      </c>
      <c r="K37" s="21">
        <v>18.25</v>
      </c>
    </row>
    <row r="38" spans="1:11" ht="14.25" customHeight="1">
      <c r="A38" s="16">
        <v>0.65277777777777701</v>
      </c>
      <c r="B38" s="17">
        <f t="shared" si="8"/>
        <v>15.666666666666648</v>
      </c>
      <c r="C38" s="18">
        <v>72</v>
      </c>
      <c r="D38" s="18">
        <f t="shared" si="7"/>
        <v>864</v>
      </c>
      <c r="E38" s="18">
        <v>47.130434782608603</v>
      </c>
      <c r="F38" s="18">
        <f t="shared" si="2"/>
        <v>33.24526911472303</v>
      </c>
      <c r="G38" s="18">
        <f t="shared" si="3"/>
        <v>11.284722222222024</v>
      </c>
      <c r="H38" s="21">
        <f t="shared" si="4"/>
        <v>1133.3793103448277</v>
      </c>
      <c r="I38" s="21">
        <f t="shared" si="5"/>
        <v>32.943995400951053</v>
      </c>
      <c r="J38" s="21">
        <f t="shared" si="6"/>
        <v>46.703331573738609</v>
      </c>
      <c r="K38" s="21">
        <v>11.5</v>
      </c>
    </row>
    <row r="39" spans="1:11" ht="14.25" customHeight="1">
      <c r="A39" s="16">
        <v>0.656249999999999</v>
      </c>
      <c r="B39" s="17">
        <f t="shared" si="8"/>
        <v>15.749999999999975</v>
      </c>
      <c r="C39" s="18">
        <v>56.25</v>
      </c>
      <c r="D39" s="18">
        <f t="shared" si="7"/>
        <v>675</v>
      </c>
      <c r="E39" s="18">
        <v>72</v>
      </c>
      <c r="F39" s="18">
        <f t="shared" si="2"/>
        <v>50.787975695554842</v>
      </c>
      <c r="G39" s="18">
        <f t="shared" si="3"/>
        <v>12.089333365483281</v>
      </c>
      <c r="H39" s="21">
        <f t="shared" si="4"/>
        <v>1133.3793103448277</v>
      </c>
      <c r="I39" s="21">
        <f t="shared" si="5"/>
        <v>35.292932776738176</v>
      </c>
      <c r="J39" s="21">
        <f t="shared" si="6"/>
        <v>50.033322358771521</v>
      </c>
      <c r="K39" s="21">
        <v>6.75</v>
      </c>
    </row>
    <row r="40" spans="1:11" ht="14.25" customHeight="1">
      <c r="A40" s="16">
        <v>0.65972222222222099</v>
      </c>
      <c r="B40" s="17">
        <f t="shared" si="8"/>
        <v>15.833333333333304</v>
      </c>
      <c r="C40" s="18">
        <v>56.75</v>
      </c>
      <c r="D40" s="18">
        <f t="shared" si="7"/>
        <v>681</v>
      </c>
      <c r="E40" s="18">
        <v>52.117647058823493</v>
      </c>
      <c r="F40" s="18">
        <f t="shared" si="2"/>
        <v>36.763191557403239</v>
      </c>
      <c r="G40" s="18">
        <f t="shared" si="3"/>
        <v>12.868655692729474</v>
      </c>
      <c r="H40" s="21">
        <f t="shared" si="4"/>
        <v>1133.3793103448277</v>
      </c>
      <c r="I40" s="21">
        <f t="shared" si="5"/>
        <v>37.568043378406287</v>
      </c>
      <c r="J40" s="21">
        <f t="shared" si="6"/>
        <v>53.258651997858536</v>
      </c>
      <c r="K40" s="21">
        <v>8.5</v>
      </c>
    </row>
    <row r="41" spans="1:11" ht="14.25" customHeight="1">
      <c r="A41" s="16">
        <v>0.66319444444444398</v>
      </c>
      <c r="B41" s="17">
        <f t="shared" si="8"/>
        <v>15.916666666666655</v>
      </c>
      <c r="C41" s="18">
        <v>77.75</v>
      </c>
      <c r="D41" s="18">
        <f t="shared" si="7"/>
        <v>933</v>
      </c>
      <c r="E41" s="18">
        <v>51.404255319148902</v>
      </c>
      <c r="F41" s="18">
        <f t="shared" si="2"/>
        <v>36.25997319162542</v>
      </c>
      <c r="G41" s="18">
        <f t="shared" si="3"/>
        <v>13.617609471450498</v>
      </c>
      <c r="H41" s="21">
        <f t="shared" si="4"/>
        <v>1133.3793103448277</v>
      </c>
      <c r="I41" s="21">
        <f t="shared" si="5"/>
        <v>39.754497715148659</v>
      </c>
      <c r="J41" s="21">
        <f t="shared" si="6"/>
        <v>56.358297338896001</v>
      </c>
      <c r="K41" s="21">
        <v>11.75</v>
      </c>
    </row>
    <row r="42" spans="1:11" ht="14.25" customHeight="1">
      <c r="A42" s="16">
        <v>0.66666666666666596</v>
      </c>
      <c r="B42" s="17">
        <f t="shared" si="8"/>
        <v>15.999999999999982</v>
      </c>
      <c r="C42" s="18">
        <v>73</v>
      </c>
      <c r="D42" s="18">
        <f t="shared" si="7"/>
        <v>876</v>
      </c>
      <c r="E42" s="18">
        <v>57.463414634146304</v>
      </c>
      <c r="F42" s="18">
        <f t="shared" si="2"/>
        <v>40.534034803091849</v>
      </c>
      <c r="G42" s="18">
        <f t="shared" si="3"/>
        <v>14.331404320987485</v>
      </c>
      <c r="H42" s="21">
        <f t="shared" si="4"/>
        <v>1133.3793103448277</v>
      </c>
      <c r="I42" s="21">
        <f t="shared" si="5"/>
        <v>41.83831101398755</v>
      </c>
      <c r="J42" s="21">
        <f t="shared" si="6"/>
        <v>59.312432751100111</v>
      </c>
      <c r="K42" s="21">
        <v>10.25</v>
      </c>
    </row>
    <row r="43" spans="1:11" ht="14.25" customHeight="1">
      <c r="A43" s="16">
        <v>0.67013888888888795</v>
      </c>
      <c r="B43" s="17">
        <f t="shared" si="8"/>
        <v>16.083333333333311</v>
      </c>
      <c r="C43" s="18">
        <v>62.75</v>
      </c>
      <c r="D43" s="18">
        <f t="shared" si="7"/>
        <v>753</v>
      </c>
      <c r="E43" s="18">
        <v>72.400000000000006</v>
      </c>
      <c r="F43" s="18">
        <f t="shared" si="2"/>
        <v>51.070131116085712</v>
      </c>
      <c r="G43" s="18">
        <f t="shared" si="3"/>
        <v>15.005539212534098</v>
      </c>
      <c r="H43" s="21">
        <f t="shared" si="4"/>
        <v>1133.3793103448277</v>
      </c>
      <c r="I43" s="21">
        <f t="shared" si="5"/>
        <v>43.806343219778014</v>
      </c>
      <c r="J43" s="21">
        <f t="shared" si="6"/>
        <v>62.10243012501229</v>
      </c>
      <c r="K43" s="21">
        <v>7.5</v>
      </c>
    </row>
    <row r="44" spans="1:11" ht="14.25" customHeight="1">
      <c r="A44" s="16">
        <v>0.67361111111111005</v>
      </c>
      <c r="B44" s="17">
        <f t="shared" si="8"/>
        <v>16.166666666666643</v>
      </c>
      <c r="C44" s="18">
        <v>78.5</v>
      </c>
      <c r="D44" s="18">
        <f t="shared" si="7"/>
        <v>942</v>
      </c>
      <c r="E44" s="18">
        <v>63.902439024390205</v>
      </c>
      <c r="F44" s="18">
        <f t="shared" si="2"/>
        <v>45.076048889686184</v>
      </c>
      <c r="G44" s="18">
        <f t="shared" si="3"/>
        <v>15.635802469135607</v>
      </c>
      <c r="H44" s="21">
        <f t="shared" si="4"/>
        <v>1133.3793103448277</v>
      </c>
      <c r="I44" s="21">
        <f t="shared" si="5"/>
        <v>45.646298995205164</v>
      </c>
      <c r="J44" s="21">
        <f t="shared" si="6"/>
        <v>64.710858872495322</v>
      </c>
      <c r="K44" s="21">
        <v>10.25</v>
      </c>
    </row>
    <row r="45" spans="1:11" ht="14.25" customHeight="1">
      <c r="A45" s="16">
        <v>0.67708333333333204</v>
      </c>
      <c r="B45" s="17">
        <f t="shared" si="8"/>
        <v>16.249999999999968</v>
      </c>
      <c r="C45" s="18">
        <v>55.25</v>
      </c>
      <c r="D45" s="18">
        <f t="shared" si="7"/>
        <v>663</v>
      </c>
      <c r="E45" s="18">
        <v>66.714285714285694</v>
      </c>
      <c r="F45" s="18">
        <f t="shared" si="2"/>
        <v>47.059493352825605</v>
      </c>
      <c r="G45" s="18">
        <f t="shared" si="3"/>
        <v>16.218271765689067</v>
      </c>
      <c r="H45" s="21">
        <f t="shared" si="4"/>
        <v>1133.3793103448277</v>
      </c>
      <c r="I45" s="21">
        <f t="shared" si="5"/>
        <v>47.346727720784735</v>
      </c>
      <c r="J45" s="21">
        <f t="shared" si="6"/>
        <v>67.121485926734152</v>
      </c>
      <c r="K45" s="21">
        <v>7</v>
      </c>
    </row>
    <row r="46" spans="1:11" ht="14.25" customHeight="1">
      <c r="A46" s="16">
        <v>0.68055555555555503</v>
      </c>
      <c r="B46" s="17">
        <f t="shared" si="8"/>
        <v>16.333333333333321</v>
      </c>
      <c r="C46" s="18">
        <v>67.25</v>
      </c>
      <c r="D46" s="18">
        <f t="shared" si="7"/>
        <v>807</v>
      </c>
      <c r="E46" s="18">
        <v>52.7</v>
      </c>
      <c r="F46" s="18">
        <f t="shared" si="2"/>
        <v>37.173976654940837</v>
      </c>
      <c r="G46" s="18">
        <f t="shared" si="3"/>
        <v>16.74931412894367</v>
      </c>
      <c r="H46" s="21">
        <f t="shared" si="4"/>
        <v>1133.3793103448277</v>
      </c>
      <c r="I46" s="21">
        <f t="shared" si="5"/>
        <v>48.897023494864051</v>
      </c>
      <c r="J46" s="21">
        <f t="shared" si="6"/>
        <v>69.319275742237281</v>
      </c>
      <c r="K46" s="21">
        <v>10</v>
      </c>
    </row>
    <row r="47" spans="1:11" ht="14.25" customHeight="1">
      <c r="A47" s="16">
        <v>0.68402777777777701</v>
      </c>
      <c r="B47" s="17">
        <f t="shared" si="8"/>
        <v>16.41666666666665</v>
      </c>
      <c r="C47" s="18">
        <v>64.25</v>
      </c>
      <c r="D47" s="18">
        <f t="shared" si="7"/>
        <v>771</v>
      </c>
      <c r="E47" s="18">
        <v>55.351351351351298</v>
      </c>
      <c r="F47" s="18">
        <f t="shared" si="2"/>
        <v>39.044209543729814</v>
      </c>
      <c r="G47" s="18">
        <f t="shared" si="3"/>
        <v>17.225585937499893</v>
      </c>
      <c r="H47" s="21">
        <f t="shared" si="4"/>
        <v>1133.3793103448277</v>
      </c>
      <c r="I47" s="21">
        <f t="shared" si="5"/>
        <v>50.287425133619621</v>
      </c>
      <c r="J47" s="21">
        <f t="shared" si="6"/>
        <v>71.290390294833301</v>
      </c>
      <c r="K47" s="21">
        <v>9.25</v>
      </c>
    </row>
    <row r="48" spans="1:11" ht="14.25" customHeight="1">
      <c r="A48" s="16">
        <v>0.687499999999999</v>
      </c>
      <c r="B48" s="17">
        <f t="shared" si="8"/>
        <v>16.499999999999975</v>
      </c>
      <c r="C48" s="18">
        <v>51</v>
      </c>
      <c r="D48" s="18">
        <f t="shared" si="7"/>
        <v>612</v>
      </c>
      <c r="E48" s="22">
        <v>74</v>
      </c>
      <c r="F48" s="18">
        <f t="shared" si="2"/>
        <v>52.198752798209142</v>
      </c>
      <c r="G48" s="18">
        <f t="shared" si="3"/>
        <v>17.64403292181056</v>
      </c>
      <c r="H48" s="21">
        <f t="shared" si="4"/>
        <v>1133.3793103448277</v>
      </c>
      <c r="I48" s="21">
        <f t="shared" si="5"/>
        <v>51.509016171060154</v>
      </c>
      <c r="J48" s="21">
        <f t="shared" si="6"/>
        <v>73.022189081675208</v>
      </c>
      <c r="K48" s="21">
        <v>6</v>
      </c>
    </row>
    <row r="49" spans="1:11" ht="14.25" customHeight="1">
      <c r="A49" s="16">
        <v>0.69097222222222099</v>
      </c>
      <c r="B49" s="17">
        <f t="shared" si="8"/>
        <v>16.583333333333304</v>
      </c>
      <c r="C49" s="18">
        <v>40.5</v>
      </c>
      <c r="D49" s="18">
        <f t="shared" si="7"/>
        <v>486</v>
      </c>
      <c r="E49" s="18">
        <v>86.352941176469997</v>
      </c>
      <c r="F49" s="18">
        <f t="shared" si="2"/>
        <v>60.912376079308821</v>
      </c>
      <c r="G49" s="18">
        <f t="shared" si="3"/>
        <v>18.001890164180246</v>
      </c>
      <c r="H49" s="21">
        <f t="shared" si="4"/>
        <v>1133.3793103448277</v>
      </c>
      <c r="I49" s="21">
        <f t="shared" si="5"/>
        <v>52.553724859024882</v>
      </c>
      <c r="J49" s="21">
        <f t="shared" si="6"/>
        <v>74.503229121238036</v>
      </c>
      <c r="K49" s="21">
        <v>4.25</v>
      </c>
    </row>
    <row r="50" spans="1:11" ht="14.25" customHeight="1">
      <c r="A50" s="16">
        <v>0.69444444444444298</v>
      </c>
      <c r="B50" s="17">
        <f t="shared" si="8"/>
        <v>16.666666666666632</v>
      </c>
      <c r="C50" s="18">
        <v>54.5</v>
      </c>
      <c r="D50" s="18">
        <f t="shared" si="7"/>
        <v>654</v>
      </c>
      <c r="E50" s="18">
        <v>81</v>
      </c>
      <c r="F50" s="18">
        <f t="shared" si="2"/>
        <v>57.136472657499198</v>
      </c>
      <c r="G50" s="18">
        <f t="shared" si="3"/>
        <v>18.296682098765306</v>
      </c>
      <c r="H50" s="21">
        <f t="shared" si="4"/>
        <v>1133.3793103448277</v>
      </c>
      <c r="I50" s="21">
        <f t="shared" si="5"/>
        <v>53.414324167183608</v>
      </c>
      <c r="J50" s="21">
        <f t="shared" si="6"/>
        <v>75.723264953318889</v>
      </c>
      <c r="K50" s="21">
        <v>6</v>
      </c>
    </row>
    <row r="51" spans="1:11" ht="14.25" customHeight="1">
      <c r="A51" s="16">
        <v>0.69791666666666596</v>
      </c>
      <c r="B51" s="17">
        <f t="shared" si="8"/>
        <v>16.749999999999982</v>
      </c>
      <c r="C51" s="18">
        <v>62.25</v>
      </c>
      <c r="D51" s="18">
        <f t="shared" si="7"/>
        <v>747</v>
      </c>
      <c r="E51" s="22">
        <v>55</v>
      </c>
      <c r="F51" s="18">
        <f t="shared" si="2"/>
        <v>38.796370322993283</v>
      </c>
      <c r="G51" s="18">
        <f t="shared" si="3"/>
        <v>18.526222511574012</v>
      </c>
      <c r="H51" s="21">
        <f t="shared" si="4"/>
        <v>1133.3793103448277</v>
      </c>
      <c r="I51" s="21">
        <f t="shared" si="5"/>
        <v>54.084431783037125</v>
      </c>
      <c r="J51" s="21">
        <f t="shared" si="6"/>
        <v>76.673248639037553</v>
      </c>
      <c r="K51" s="21">
        <v>9</v>
      </c>
    </row>
    <row r="52" spans="1:11" ht="14.25" customHeight="1">
      <c r="A52" s="16">
        <v>0.70138888888888795</v>
      </c>
      <c r="B52" s="17">
        <f t="shared" si="8"/>
        <v>16.833333333333311</v>
      </c>
      <c r="C52" s="18">
        <v>64.75</v>
      </c>
      <c r="D52" s="18">
        <f t="shared" si="7"/>
        <v>777</v>
      </c>
      <c r="E52" s="18">
        <v>63.411764705882305</v>
      </c>
      <c r="F52" s="18">
        <f t="shared" si="2"/>
        <v>44.72993284298046</v>
      </c>
      <c r="G52" s="18">
        <f t="shared" si="3"/>
        <v>18.688614540466343</v>
      </c>
      <c r="H52" s="21">
        <f t="shared" si="4"/>
        <v>1133.3793103448277</v>
      </c>
      <c r="I52" s="21">
        <f t="shared" si="5"/>
        <v>54.558510111916597</v>
      </c>
      <c r="J52" s="21">
        <f t="shared" si="6"/>
        <v>77.345329760835639</v>
      </c>
      <c r="K52" s="21">
        <v>8.5</v>
      </c>
    </row>
    <row r="53" spans="1:11" ht="14.25" customHeight="1">
      <c r="A53" s="16">
        <v>0.70486111111111005</v>
      </c>
      <c r="B53" s="17">
        <f t="shared" si="8"/>
        <v>16.916666666666643</v>
      </c>
      <c r="C53" s="18">
        <v>67.75</v>
      </c>
      <c r="D53" s="18">
        <f t="shared" si="7"/>
        <v>813</v>
      </c>
      <c r="E53" s="18">
        <v>53.3</v>
      </c>
      <c r="F53" s="18">
        <f t="shared" si="2"/>
        <v>37.597209785737128</v>
      </c>
      <c r="G53" s="18">
        <f t="shared" si="3"/>
        <v>18.782250675154284</v>
      </c>
      <c r="H53" s="21">
        <f t="shared" si="4"/>
        <v>1133.3793103448277</v>
      </c>
      <c r="I53" s="21">
        <f t="shared" si="5"/>
        <v>54.831866276984428</v>
      </c>
      <c r="J53" s="21">
        <f t="shared" si="6"/>
        <v>77.732855422477755</v>
      </c>
      <c r="K53" s="21">
        <v>10</v>
      </c>
    </row>
    <row r="54" spans="1:11" ht="14.25" customHeight="1">
      <c r="A54" s="16">
        <v>0.70833333333333204</v>
      </c>
      <c r="B54" s="17">
        <f t="shared" si="8"/>
        <v>16.999999999999968</v>
      </c>
      <c r="C54" s="18">
        <v>63</v>
      </c>
      <c r="D54" s="18">
        <f t="shared" si="7"/>
        <v>756</v>
      </c>
      <c r="E54" s="18">
        <v>51.578947368420998</v>
      </c>
      <c r="F54" s="18">
        <f t="shared" si="2"/>
        <v>36.383198963189834</v>
      </c>
      <c r="G54" s="18">
        <f t="shared" si="3"/>
        <v>18.805812757201636</v>
      </c>
      <c r="H54" s="21">
        <f t="shared" si="4"/>
        <v>1133.3793103448277</v>
      </c>
      <c r="I54" s="21">
        <f t="shared" si="5"/>
        <v>54.900652119233719</v>
      </c>
      <c r="J54" s="21">
        <f t="shared" si="6"/>
        <v>77.830370249050816</v>
      </c>
      <c r="K54" s="21">
        <v>9.5</v>
      </c>
    </row>
    <row r="55" spans="1:11" ht="14.25" customHeight="1">
      <c r="A55" s="16">
        <v>0.71180555555555403</v>
      </c>
      <c r="B55" s="17">
        <f t="shared" si="8"/>
        <v>17.083333333333297</v>
      </c>
      <c r="C55" s="18">
        <v>55.5</v>
      </c>
      <c r="D55" s="18">
        <f t="shared" si="7"/>
        <v>666</v>
      </c>
      <c r="E55" s="22">
        <v>78.559999999998993</v>
      </c>
      <c r="F55" s="18">
        <f t="shared" si="2"/>
        <v>55.415324592260241</v>
      </c>
      <c r="G55" s="18">
        <f t="shared" si="3"/>
        <v>18.758271980024027</v>
      </c>
      <c r="H55" s="21">
        <f t="shared" si="4"/>
        <v>1133.3793103448277</v>
      </c>
      <c r="I55" s="21">
        <f t="shared" si="5"/>
        <v>54.761864197488279</v>
      </c>
      <c r="J55" s="21">
        <f t="shared" si="6"/>
        <v>77.633616386964007</v>
      </c>
      <c r="K55" s="21">
        <v>6.25</v>
      </c>
    </row>
    <row r="56" spans="1:11" ht="14.25" customHeight="1">
      <c r="A56" s="16">
        <v>0.71527777777777701</v>
      </c>
      <c r="B56" s="17">
        <f t="shared" si="8"/>
        <v>17.16666666666665</v>
      </c>
      <c r="C56" s="18">
        <v>58</v>
      </c>
      <c r="D56" s="18">
        <f t="shared" si="7"/>
        <v>696</v>
      </c>
      <c r="E56" s="18">
        <v>61.806451612903203</v>
      </c>
      <c r="F56" s="18">
        <f t="shared" si="2"/>
        <v>43.597563365897422</v>
      </c>
      <c r="G56" s="18">
        <f t="shared" si="3"/>
        <v>18.638888888888903</v>
      </c>
      <c r="H56" s="21">
        <f t="shared" si="4"/>
        <v>1133.3793103448277</v>
      </c>
      <c r="I56" s="21">
        <f t="shared" si="5"/>
        <v>54.413343788402621</v>
      </c>
      <c r="J56" s="21">
        <f t="shared" si="6"/>
        <v>77.139533503948769</v>
      </c>
      <c r="K56" s="21">
        <v>7.75</v>
      </c>
    </row>
    <row r="57" spans="1:11" ht="14.25" customHeight="1">
      <c r="A57" s="16">
        <v>0.718749999999999</v>
      </c>
      <c r="B57" s="17">
        <f t="shared" si="8"/>
        <v>17.249999999999975</v>
      </c>
      <c r="C57" s="18">
        <v>51.25</v>
      </c>
      <c r="D57" s="18">
        <f t="shared" si="7"/>
        <v>615</v>
      </c>
      <c r="E57" s="18">
        <v>78.956521739129997</v>
      </c>
      <c r="F57" s="18">
        <f t="shared" si="2"/>
        <v>55.69502648739558</v>
      </c>
      <c r="G57" s="18">
        <f t="shared" si="3"/>
        <v>18.447213380915692</v>
      </c>
      <c r="H57" s="21">
        <f t="shared" si="4"/>
        <v>1133.3793103448277</v>
      </c>
      <c r="I57" s="21">
        <f t="shared" si="5"/>
        <v>53.853776886462427</v>
      </c>
      <c r="J57" s="21">
        <f t="shared" si="6"/>
        <v>76.346258789059505</v>
      </c>
      <c r="K57" s="21">
        <v>5.75</v>
      </c>
    </row>
    <row r="58" spans="1:11" ht="14.25" customHeight="1">
      <c r="A58" s="16">
        <v>0.72222222222222099</v>
      </c>
      <c r="B58" s="17">
        <f t="shared" si="8"/>
        <v>17.333333333333304</v>
      </c>
      <c r="C58" s="18">
        <v>45.25</v>
      </c>
      <c r="D58" s="18">
        <f t="shared" si="7"/>
        <v>543</v>
      </c>
      <c r="E58" s="18">
        <v>75.428571428571004</v>
      </c>
      <c r="F58" s="18">
        <f t="shared" si="2"/>
        <v>53.206450728676202</v>
      </c>
      <c r="G58" s="18">
        <f t="shared" si="3"/>
        <v>18.183084705075537</v>
      </c>
      <c r="H58" s="21">
        <f t="shared" si="4"/>
        <v>1133.3793103448277</v>
      </c>
      <c r="I58" s="21">
        <f t="shared" si="5"/>
        <v>53.082694203983777</v>
      </c>
      <c r="J58" s="21">
        <f t="shared" si="6"/>
        <v>75.25312695267246</v>
      </c>
      <c r="K58" s="21">
        <v>5.25</v>
      </c>
    </row>
    <row r="59" spans="1:11" ht="14.25" customHeight="1">
      <c r="A59" s="16">
        <v>0.72569444444444298</v>
      </c>
      <c r="B59" s="17">
        <f t="shared" si="8"/>
        <v>17.416666666666632</v>
      </c>
      <c r="C59" s="18">
        <v>42.5</v>
      </c>
      <c r="D59" s="18">
        <f t="shared" si="7"/>
        <v>510</v>
      </c>
      <c r="E59" s="22">
        <v>69.142857142857096</v>
      </c>
      <c r="F59" s="18">
        <f t="shared" si="2"/>
        <v>48.772579834620096</v>
      </c>
      <c r="G59" s="18">
        <f t="shared" si="3"/>
        <v>17.846631462191503</v>
      </c>
      <c r="H59" s="21">
        <f t="shared" si="4"/>
        <v>1133.3793103448277</v>
      </c>
      <c r="I59" s="21">
        <f t="shared" si="5"/>
        <v>52.100471171113753</v>
      </c>
      <c r="J59" s="21">
        <f t="shared" si="6"/>
        <v>73.860670226486548</v>
      </c>
      <c r="K59" s="21">
        <v>5.25</v>
      </c>
    </row>
    <row r="60" spans="1:11" ht="14.25" customHeight="1">
      <c r="A60" s="16">
        <v>0.72916666666666596</v>
      </c>
      <c r="B60" s="17">
        <f t="shared" si="8"/>
        <v>17.499999999999982</v>
      </c>
      <c r="C60" s="18">
        <v>48.75</v>
      </c>
      <c r="D60" s="18">
        <f t="shared" si="7"/>
        <v>585</v>
      </c>
      <c r="E60" s="18">
        <v>78.363636363636004</v>
      </c>
      <c r="F60" s="18">
        <f t="shared" si="2"/>
        <v>55.276811931272825</v>
      </c>
      <c r="G60" s="18">
        <f t="shared" si="3"/>
        <v>17.43827160493835</v>
      </c>
      <c r="H60" s="21">
        <f t="shared" si="4"/>
        <v>1133.3793103448277</v>
      </c>
      <c r="I60" s="21">
        <f t="shared" si="5"/>
        <v>50.908327935829767</v>
      </c>
      <c r="J60" s="21">
        <f t="shared" si="6"/>
        <v>72.170618363522465</v>
      </c>
      <c r="K60" s="21">
        <v>5.5</v>
      </c>
    </row>
    <row r="61" spans="1:11" ht="14.25" customHeight="1">
      <c r="A61" s="16">
        <v>0.73263888888888795</v>
      </c>
      <c r="B61" s="17">
        <f t="shared" si="8"/>
        <v>17.583333333333311</v>
      </c>
      <c r="C61" s="18">
        <v>58</v>
      </c>
      <c r="D61" s="18">
        <f t="shared" si="7"/>
        <v>696</v>
      </c>
      <c r="E61" s="18">
        <v>79.076923076922995</v>
      </c>
      <c r="F61" s="18">
        <f t="shared" si="2"/>
        <v>55.779956212639235</v>
      </c>
      <c r="G61" s="18">
        <f t="shared" si="3"/>
        <v>16.958712437843069</v>
      </c>
      <c r="H61" s="21">
        <f t="shared" si="4"/>
        <v>1133.3793103448277</v>
      </c>
      <c r="I61" s="21">
        <f t="shared" si="5"/>
        <v>49.508329363941122</v>
      </c>
      <c r="J61" s="21">
        <f t="shared" si="6"/>
        <v>70.185898638124854</v>
      </c>
      <c r="K61" s="21">
        <v>6.5</v>
      </c>
    </row>
    <row r="62" spans="1:11" ht="14.25" customHeight="1">
      <c r="A62" s="16">
        <v>0.73611111111111005</v>
      </c>
      <c r="B62" s="17">
        <f t="shared" si="8"/>
        <v>17.666666666666643</v>
      </c>
      <c r="C62" s="18">
        <v>67.5</v>
      </c>
      <c r="D62" s="18">
        <f t="shared" si="7"/>
        <v>810</v>
      </c>
      <c r="E62" s="18">
        <v>45.636363636363598</v>
      </c>
      <c r="F62" s="18">
        <f t="shared" si="2"/>
        <v>32.191368433293576</v>
      </c>
      <c r="G62" s="18">
        <f t="shared" si="3"/>
        <v>16.408950617284102</v>
      </c>
      <c r="H62" s="21">
        <f t="shared" si="4"/>
        <v>1133.3793103448277</v>
      </c>
      <c r="I62" s="21">
        <f t="shared" si="5"/>
        <v>47.903385039086764</v>
      </c>
      <c r="J62" s="21">
        <f t="shared" si="6"/>
        <v>67.910635845959106</v>
      </c>
      <c r="K62" s="21">
        <v>11</v>
      </c>
    </row>
    <row r="63" spans="1:11" ht="14.25" customHeight="1">
      <c r="A63" s="16">
        <v>0.73958333333333204</v>
      </c>
      <c r="B63" s="17">
        <f t="shared" si="8"/>
        <v>17.749999999999968</v>
      </c>
      <c r="C63" s="18">
        <v>52</v>
      </c>
      <c r="D63" s="18">
        <f t="shared" si="7"/>
        <v>624</v>
      </c>
      <c r="E63" s="22">
        <v>68</v>
      </c>
      <c r="F63" s="18">
        <f t="shared" si="2"/>
        <v>47.96642149024624</v>
      </c>
      <c r="G63" s="18">
        <f t="shared" si="3"/>
        <v>15.790272151492012</v>
      </c>
      <c r="H63" s="21">
        <f t="shared" si="4"/>
        <v>1133.3793103448277</v>
      </c>
      <c r="I63" s="21">
        <f t="shared" si="5"/>
        <v>46.097249262737208</v>
      </c>
      <c r="J63" s="21">
        <f t="shared" si="6"/>
        <v>65.350152304014173</v>
      </c>
      <c r="K63" s="21">
        <v>6.5</v>
      </c>
    </row>
    <row r="64" spans="1:11" ht="14.25" customHeight="1">
      <c r="A64" s="16">
        <v>0.74305555555555403</v>
      </c>
      <c r="B64" s="17">
        <f t="shared" si="8"/>
        <v>17.833333333333297</v>
      </c>
      <c r="C64" s="18">
        <v>55.75</v>
      </c>
      <c r="D64" s="18">
        <f t="shared" si="7"/>
        <v>669</v>
      </c>
      <c r="E64" s="18">
        <v>64.275862068965495</v>
      </c>
      <c r="F64" s="18">
        <f t="shared" si="2"/>
        <v>45.339457230131323</v>
      </c>
      <c r="G64" s="18">
        <f t="shared" si="3"/>
        <v>15.104252400549012</v>
      </c>
      <c r="H64" s="21">
        <f t="shared" si="4"/>
        <v>1133.3793103448277</v>
      </c>
      <c r="I64" s="21">
        <f t="shared" si="5"/>
        <v>44.094521054193173</v>
      </c>
      <c r="J64" s="21">
        <f t="shared" si="6"/>
        <v>62.510967850600501</v>
      </c>
      <c r="K64" s="21">
        <v>7.25</v>
      </c>
    </row>
    <row r="65" spans="1:11" ht="14.25" customHeight="1">
      <c r="A65" s="16">
        <v>0.74652777777777701</v>
      </c>
      <c r="B65" s="17">
        <f t="shared" si="8"/>
        <v>17.91666666666665</v>
      </c>
      <c r="C65" s="18">
        <v>75.75</v>
      </c>
      <c r="D65" s="18">
        <f t="shared" si="7"/>
        <v>909</v>
      </c>
      <c r="E65" s="18">
        <v>38.109090909090895</v>
      </c>
      <c r="F65" s="18">
        <f t="shared" si="2"/>
        <v>26.881716428758313</v>
      </c>
      <c r="G65" s="18">
        <f t="shared" si="3"/>
        <v>14.352756076389033</v>
      </c>
      <c r="H65" s="21">
        <f t="shared" si="4"/>
        <v>1133.3793103448277</v>
      </c>
      <c r="I65" s="21">
        <f t="shared" si="5"/>
        <v>41.900644150585784</v>
      </c>
      <c r="J65" s="21">
        <f t="shared" si="6"/>
        <v>59.400799845350448</v>
      </c>
      <c r="K65" s="21">
        <v>13.75</v>
      </c>
    </row>
    <row r="66" spans="1:11" ht="14.25" customHeight="1">
      <c r="A66" s="16">
        <v>0.749999999999999</v>
      </c>
      <c r="B66" s="17">
        <f t="shared" si="8"/>
        <v>17.999999999999975</v>
      </c>
      <c r="C66" s="18">
        <v>73.25</v>
      </c>
      <c r="D66" s="18">
        <f t="shared" si="7"/>
        <v>879</v>
      </c>
      <c r="E66" s="18">
        <v>33.684210526315702</v>
      </c>
      <c r="F66" s="18">
        <f t="shared" si="2"/>
        <v>23.76045646575659</v>
      </c>
      <c r="G66" s="18">
        <f t="shared" si="3"/>
        <v>13.537937242798606</v>
      </c>
      <c r="H66" s="21">
        <f t="shared" si="4"/>
        <v>1133.3793103448277</v>
      </c>
      <c r="I66" s="21">
        <f t="shared" si="5"/>
        <v>39.521907006879132</v>
      </c>
      <c r="J66" s="21">
        <f t="shared" si="6"/>
        <v>56.028563169221826</v>
      </c>
      <c r="K66" s="21">
        <v>14.25</v>
      </c>
    </row>
    <row r="67" spans="1:11" ht="14.25" customHeight="1">
      <c r="A67" s="16">
        <v>0.75347222222222099</v>
      </c>
      <c r="B67" s="17">
        <f t="shared" si="8"/>
        <v>18.083333333333304</v>
      </c>
      <c r="C67" s="18">
        <v>57.75</v>
      </c>
      <c r="D67" s="18">
        <f t="shared" si="7"/>
        <v>693</v>
      </c>
      <c r="E67" s="22">
        <v>38</v>
      </c>
      <c r="F67" s="18">
        <f t="shared" si="2"/>
        <v>26.804764950431725</v>
      </c>
      <c r="G67" s="18">
        <f t="shared" si="3"/>
        <v>12.662239315415265</v>
      </c>
      <c r="H67" s="21">
        <f t="shared" si="4"/>
        <v>1133.3793103448277</v>
      </c>
      <c r="I67" s="21">
        <f t="shared" si="5"/>
        <v>36.965442795865648</v>
      </c>
      <c r="J67" s="21">
        <f t="shared" si="6"/>
        <v>52.404370224491387</v>
      </c>
      <c r="K67" s="21">
        <v>10.5</v>
      </c>
    </row>
    <row r="68" spans="1:11" ht="14.25" customHeight="1">
      <c r="A68" s="16">
        <v>0.75694444444444298</v>
      </c>
      <c r="B68" s="17">
        <f t="shared" si="8"/>
        <v>18.166666666666632</v>
      </c>
      <c r="C68" s="18">
        <v>32.75</v>
      </c>
      <c r="D68" s="18">
        <f t="shared" si="7"/>
        <v>393</v>
      </c>
      <c r="E68" s="18">
        <v>76.8</v>
      </c>
      <c r="F68" s="18">
        <f t="shared" si="2"/>
        <v>54.173840741925169</v>
      </c>
      <c r="G68" s="18">
        <f t="shared" si="3"/>
        <v>11.728395061728795</v>
      </c>
      <c r="H68" s="21">
        <f t="shared" si="4"/>
        <v>1133.3793103448277</v>
      </c>
      <c r="I68" s="21">
        <f t="shared" si="5"/>
        <v>34.239229408169706</v>
      </c>
      <c r="J68" s="21">
        <f t="shared" si="6"/>
        <v>48.53953093475991</v>
      </c>
      <c r="K68" s="21">
        <v>3.75</v>
      </c>
    </row>
    <row r="69" spans="1:11" ht="14.25" customHeight="1">
      <c r="A69" s="16">
        <v>0.76041666666666496</v>
      </c>
      <c r="B69" s="17">
        <f t="shared" si="8"/>
        <v>18.249999999999957</v>
      </c>
      <c r="C69" s="18">
        <v>80</v>
      </c>
      <c r="D69" s="18">
        <f t="shared" si="7"/>
        <v>960</v>
      </c>
      <c r="E69" s="18">
        <v>25.3333333333333</v>
      </c>
      <c r="F69" s="18">
        <f t="shared" ref="F69:F78" si="9">E69*(1-$B$14/$B$13)</f>
        <v>17.869843300287791</v>
      </c>
      <c r="G69" s="18">
        <f t="shared" ref="G69:G78" si="10">(B69-$C$7)^2*(0.25*(B69-$C$7)^2-1/3*((3-4*$B$9)/(4-6*$B$9)+$B$9)*($C$8-$C$7)*(B69-$C$7)+0.5*$B$9*(3-4*$B$9)*($C$8-$C$7)^2/(4-6*$B$9))</f>
        <v>10.739426601080773</v>
      </c>
      <c r="H69" s="21">
        <f t="shared" ref="H69:H78" si="11">$R$7</f>
        <v>1133.3793103448277</v>
      </c>
      <c r="I69" s="21">
        <f t="shared" ref="I69:I78" si="12">$R$8*G69</f>
        <v>31.352089452246286</v>
      </c>
      <c r="J69" s="21">
        <f t="shared" ref="J69:J78" si="13">I69/(1-$B$14/$B$13)</f>
        <v>44.446552744950303</v>
      </c>
      <c r="K69" s="21">
        <v>18</v>
      </c>
    </row>
    <row r="70" spans="1:11" ht="14.25" customHeight="1">
      <c r="A70" s="16">
        <v>0.76388888888888795</v>
      </c>
      <c r="B70" s="17">
        <f t="shared" si="8"/>
        <v>18.333333333333311</v>
      </c>
      <c r="C70" s="18">
        <v>63.25</v>
      </c>
      <c r="D70" s="18">
        <f t="shared" si="7"/>
        <v>759</v>
      </c>
      <c r="E70" s="18">
        <v>41</v>
      </c>
      <c r="F70" s="18">
        <f t="shared" si="9"/>
        <v>28.920930604413176</v>
      </c>
      <c r="G70" s="18">
        <f t="shared" si="10"/>
        <v>9.698645404664223</v>
      </c>
      <c r="H70" s="21">
        <f t="shared" si="11"/>
        <v>1133.3793103448277</v>
      </c>
      <c r="I70" s="21">
        <f t="shared" si="12"/>
        <v>28.31369025438001</v>
      </c>
      <c r="J70" s="21">
        <f t="shared" si="13"/>
        <v>40.139140621306261</v>
      </c>
      <c r="K70" s="21">
        <v>11</v>
      </c>
    </row>
    <row r="71" spans="1:11" ht="14.25" customHeight="1">
      <c r="A71" s="16">
        <v>0.76736111111111005</v>
      </c>
      <c r="B71" s="17">
        <f t="shared" si="8"/>
        <v>18.416666666666643</v>
      </c>
      <c r="C71" s="18">
        <v>85.75</v>
      </c>
      <c r="D71" s="18">
        <f t="shared" si="7"/>
        <v>1029</v>
      </c>
      <c r="E71" s="22">
        <v>41.762711864406697</v>
      </c>
      <c r="F71" s="18">
        <f t="shared" si="9"/>
        <v>29.458938821527045</v>
      </c>
      <c r="G71" s="18">
        <f t="shared" si="10"/>
        <v>8.6096522955249917</v>
      </c>
      <c r="H71" s="21">
        <f t="shared" si="11"/>
        <v>1133.3793103448277</v>
      </c>
      <c r="I71" s="21">
        <f t="shared" si="12"/>
        <v>25.134543858689103</v>
      </c>
      <c r="J71" s="21">
        <f t="shared" si="13"/>
        <v>35.63219705139786</v>
      </c>
      <c r="K71" s="21">
        <v>14.75</v>
      </c>
    </row>
    <row r="72" spans="1:11" ht="14.25" customHeight="1">
      <c r="A72" s="16">
        <v>0.77083333333333204</v>
      </c>
      <c r="B72" s="17">
        <f t="shared" si="8"/>
        <v>18.499999999999968</v>
      </c>
      <c r="C72" s="18">
        <v>84</v>
      </c>
      <c r="D72" s="18">
        <f t="shared" si="7"/>
        <v>1008</v>
      </c>
      <c r="E72" s="18">
        <v>23.037974683544299</v>
      </c>
      <c r="F72" s="18">
        <f t="shared" si="9"/>
        <v>16.250723587536886</v>
      </c>
      <c r="G72" s="18">
        <f t="shared" si="10"/>
        <v>7.4763374485601357</v>
      </c>
      <c r="H72" s="21">
        <f t="shared" si="11"/>
        <v>1133.3793103448277</v>
      </c>
      <c r="I72" s="21">
        <f t="shared" si="12"/>
        <v>21.82600702712072</v>
      </c>
      <c r="J72" s="21">
        <f t="shared" si="13"/>
        <v>30.941822044114925</v>
      </c>
      <c r="K72" s="21">
        <v>19.75</v>
      </c>
    </row>
    <row r="73" spans="1:11" ht="14.25" customHeight="1">
      <c r="A73" s="16">
        <v>0.77430555555555403</v>
      </c>
      <c r="B73" s="17">
        <f t="shared" si="8"/>
        <v>18.583333333333297</v>
      </c>
      <c r="C73" s="18">
        <v>84.5</v>
      </c>
      <c r="D73" s="18">
        <f t="shared" si="7"/>
        <v>1014</v>
      </c>
      <c r="E73" s="18">
        <v>36.380952380952294</v>
      </c>
      <c r="F73" s="18">
        <f t="shared" si="9"/>
        <v>25.662707295901988</v>
      </c>
      <c r="G73" s="18">
        <f t="shared" si="10"/>
        <v>6.3028803905183741</v>
      </c>
      <c r="H73" s="21">
        <f t="shared" si="11"/>
        <v>1133.3793103448277</v>
      </c>
      <c r="I73" s="21">
        <f t="shared" si="12"/>
        <v>18.400281239452259</v>
      </c>
      <c r="J73" s="21">
        <f t="shared" si="13"/>
        <v>26.085313129668918</v>
      </c>
      <c r="K73" s="21">
        <v>15.75</v>
      </c>
    </row>
    <row r="74" spans="1:11" ht="14.25" customHeight="1">
      <c r="A74" s="16">
        <v>0.77777777777777601</v>
      </c>
      <c r="B74" s="17">
        <f t="shared" si="8"/>
        <v>18.666666666666625</v>
      </c>
      <c r="C74" s="18">
        <v>98.75</v>
      </c>
      <c r="D74" s="18">
        <f t="shared" si="7"/>
        <v>1185</v>
      </c>
      <c r="E74" s="18">
        <v>30.518518518518498</v>
      </c>
      <c r="F74" s="18">
        <f t="shared" si="9"/>
        <v>21.527413566428582</v>
      </c>
      <c r="G74" s="18">
        <f t="shared" si="10"/>
        <v>5.093750000000612</v>
      </c>
      <c r="H74" s="21">
        <f t="shared" si="11"/>
        <v>1133.3793103448277</v>
      </c>
      <c r="I74" s="21">
        <f t="shared" si="12"/>
        <v>14.870412693292877</v>
      </c>
      <c r="J74" s="21">
        <f t="shared" si="13"/>
        <v>21.081165359595072</v>
      </c>
      <c r="K74" s="21">
        <v>20.25</v>
      </c>
    </row>
    <row r="75" spans="1:11" ht="14.25" customHeight="1">
      <c r="A75" s="16">
        <v>0.781249999999999</v>
      </c>
      <c r="B75" s="17">
        <f t="shared" si="8"/>
        <v>18.749999999999975</v>
      </c>
      <c r="C75" s="18">
        <v>95.25</v>
      </c>
      <c r="D75" s="18">
        <f t="shared" si="7"/>
        <v>1143</v>
      </c>
      <c r="E75" s="22">
        <v>32.96</v>
      </c>
      <c r="F75" s="18">
        <f t="shared" si="9"/>
        <v>23.249606651742884</v>
      </c>
      <c r="G75" s="18">
        <f t="shared" si="10"/>
        <v>3.8537045074592586</v>
      </c>
      <c r="H75" s="21">
        <f t="shared" si="11"/>
        <v>1133.3793103448277</v>
      </c>
      <c r="I75" s="21">
        <f t="shared" si="12"/>
        <v>11.250292304081523</v>
      </c>
      <c r="J75" s="21">
        <f t="shared" si="13"/>
        <v>15.949071306749596</v>
      </c>
      <c r="K75" s="21">
        <v>18.75</v>
      </c>
    </row>
    <row r="76" spans="1:11" ht="14.25" customHeight="1">
      <c r="A76" s="16">
        <v>0.78472222222222099</v>
      </c>
      <c r="B76" s="17">
        <f t="shared" si="8"/>
        <v>18.833333333333304</v>
      </c>
      <c r="C76" s="18">
        <v>94.5</v>
      </c>
      <c r="D76" s="18">
        <f t="shared" si="7"/>
        <v>1134</v>
      </c>
      <c r="E76" s="18">
        <v>32.479999999999997</v>
      </c>
      <c r="F76" s="18">
        <f t="shared" si="9"/>
        <v>22.911020147105848</v>
      </c>
      <c r="G76" s="18">
        <f t="shared" si="10"/>
        <v>2.5877914951993417</v>
      </c>
      <c r="H76" s="21">
        <f t="shared" si="11"/>
        <v>1133.3793103448277</v>
      </c>
      <c r="I76" s="21">
        <f t="shared" si="12"/>
        <v>7.5546557050901644</v>
      </c>
      <c r="J76" s="21">
        <f t="shared" si="13"/>
        <v>10.709921065314267</v>
      </c>
      <c r="K76" s="21">
        <v>18.75</v>
      </c>
    </row>
    <row r="77" spans="1:11" ht="14.25" customHeight="1">
      <c r="A77" s="16">
        <v>0.78819444444444298</v>
      </c>
      <c r="B77" s="17">
        <f t="shared" si="8"/>
        <v>18.916666666666632</v>
      </c>
      <c r="C77" s="18">
        <v>99.25</v>
      </c>
      <c r="D77" s="18">
        <f t="shared" si="7"/>
        <v>1191</v>
      </c>
      <c r="E77" s="18">
        <v>31.549999999999997</v>
      </c>
      <c r="F77" s="18">
        <f t="shared" si="9"/>
        <v>22.255008794371602</v>
      </c>
      <c r="G77" s="18">
        <f t="shared" si="10"/>
        <v>1.3013478973770785</v>
      </c>
      <c r="H77" s="21">
        <f t="shared" si="11"/>
        <v>1133.3793103448277</v>
      </c>
      <c r="I77" s="21">
        <f t="shared" si="12"/>
        <v>3.7990832474196377</v>
      </c>
      <c r="J77" s="21">
        <f t="shared" si="13"/>
        <v>5.3858022507905279</v>
      </c>
      <c r="K77" s="21">
        <v>20</v>
      </c>
    </row>
    <row r="78" spans="1:11" ht="14.25" customHeight="1">
      <c r="A78" s="16">
        <v>0.79166666666666496</v>
      </c>
      <c r="B78" s="17">
        <f t="shared" si="8"/>
        <v>18.999999999999957</v>
      </c>
      <c r="C78" s="18">
        <v>110.75</v>
      </c>
      <c r="D78" s="18">
        <f t="shared" si="7"/>
        <v>1329</v>
      </c>
      <c r="E78" s="18">
        <v>10.244604316546699</v>
      </c>
      <c r="F78" s="18">
        <f t="shared" si="9"/>
        <v>7.2264265977687501</v>
      </c>
      <c r="G78" s="18">
        <f t="shared" si="10"/>
        <v>7.0546038146958113E-13</v>
      </c>
      <c r="H78" s="21">
        <f t="shared" si="11"/>
        <v>1133.3793103448277</v>
      </c>
      <c r="I78" s="21">
        <f t="shared" si="12"/>
        <v>2.0594821126319971E-12</v>
      </c>
      <c r="J78" s="21">
        <f t="shared" si="13"/>
        <v>2.9196421018702278E-12</v>
      </c>
      <c r="K78" s="21">
        <v>34.75</v>
      </c>
    </row>
  </sheetData>
  <mergeCells count="3">
    <mergeCell ref="A18:B19"/>
    <mergeCell ref="C18:G18"/>
    <mergeCell ref="H18:J1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topLeftCell="A13" workbookViewId="0">
      <selection activeCell="E172" sqref="E172:E230"/>
    </sheetView>
  </sheetViews>
  <sheetFormatPr defaultRowHeight="15"/>
  <sheetData>
    <row r="1" spans="1:9">
      <c r="A1" t="s">
        <v>34</v>
      </c>
      <c r="B1" t="s">
        <v>40</v>
      </c>
      <c r="C1" t="s">
        <v>35</v>
      </c>
      <c r="D1" t="s">
        <v>36</v>
      </c>
      <c r="E1" t="s">
        <v>37</v>
      </c>
      <c r="F1" t="s">
        <v>39</v>
      </c>
      <c r="G1" t="s">
        <v>38</v>
      </c>
      <c r="H1" t="s">
        <v>56</v>
      </c>
      <c r="I1" t="s">
        <v>42</v>
      </c>
    </row>
    <row r="2" spans="1:9">
      <c r="A2">
        <v>84</v>
      </c>
      <c r="B2" s="23">
        <v>0</v>
      </c>
      <c r="C2">
        <v>10</v>
      </c>
      <c r="D2">
        <v>0</v>
      </c>
      <c r="E2">
        <v>66.75</v>
      </c>
      <c r="F2">
        <v>6.6067415730337</v>
      </c>
      <c r="G2">
        <v>36.75</v>
      </c>
      <c r="H2">
        <v>28</v>
      </c>
      <c r="I2">
        <f>F2-H2</f>
        <v>-21.393258426966298</v>
      </c>
    </row>
    <row r="3" spans="1:9">
      <c r="A3">
        <v>84</v>
      </c>
      <c r="B3" s="23">
        <v>3.472222222222222E-3</v>
      </c>
      <c r="C3">
        <v>10</v>
      </c>
      <c r="D3">
        <v>5</v>
      </c>
      <c r="E3">
        <v>67.5</v>
      </c>
      <c r="F3">
        <v>5.4222222222222198</v>
      </c>
      <c r="G3">
        <v>30.5</v>
      </c>
      <c r="H3">
        <v>28</v>
      </c>
      <c r="I3">
        <f t="shared" ref="I3:I66" si="0">F3-H3</f>
        <v>-22.577777777777779</v>
      </c>
    </row>
    <row r="4" spans="1:9">
      <c r="A4">
        <v>84</v>
      </c>
      <c r="B4" s="23">
        <v>6.9444444444444397E-3</v>
      </c>
      <c r="C4">
        <v>10</v>
      </c>
      <c r="D4">
        <v>10</v>
      </c>
      <c r="E4">
        <v>67.25</v>
      </c>
      <c r="F4">
        <v>7.2713754646840103</v>
      </c>
      <c r="G4">
        <v>40.75</v>
      </c>
      <c r="H4">
        <v>28</v>
      </c>
      <c r="I4">
        <f t="shared" si="0"/>
        <v>-20.728624535315991</v>
      </c>
    </row>
    <row r="5" spans="1:9">
      <c r="A5">
        <v>84</v>
      </c>
      <c r="B5" s="23">
        <v>1.0416666666666701E-2</v>
      </c>
      <c r="C5">
        <v>10</v>
      </c>
      <c r="D5">
        <v>15</v>
      </c>
      <c r="E5">
        <v>67</v>
      </c>
      <c r="F5">
        <v>5.7313432835820901</v>
      </c>
      <c r="G5">
        <v>32</v>
      </c>
      <c r="H5">
        <v>28</v>
      </c>
      <c r="I5">
        <f t="shared" si="0"/>
        <v>-22.268656716417908</v>
      </c>
    </row>
    <row r="6" spans="1:9">
      <c r="A6">
        <v>84</v>
      </c>
      <c r="B6" s="23">
        <v>1.38888888888889E-2</v>
      </c>
      <c r="C6">
        <v>10</v>
      </c>
      <c r="D6">
        <v>20</v>
      </c>
      <c r="E6">
        <v>67.5</v>
      </c>
      <c r="F6">
        <v>6.17777777777777</v>
      </c>
      <c r="G6">
        <v>34.75</v>
      </c>
      <c r="H6">
        <v>28</v>
      </c>
      <c r="I6">
        <f t="shared" si="0"/>
        <v>-21.82222222222223</v>
      </c>
    </row>
    <row r="7" spans="1:9">
      <c r="A7">
        <v>84</v>
      </c>
      <c r="B7" s="23">
        <v>1.7361111111111101E-2</v>
      </c>
      <c r="C7">
        <v>10</v>
      </c>
      <c r="D7">
        <v>25</v>
      </c>
      <c r="E7">
        <v>68</v>
      </c>
      <c r="F7">
        <v>5.9558823529411704</v>
      </c>
      <c r="G7">
        <v>33.75</v>
      </c>
      <c r="H7">
        <v>28</v>
      </c>
      <c r="I7">
        <f t="shared" si="0"/>
        <v>-22.04411764705883</v>
      </c>
    </row>
    <row r="8" spans="1:9">
      <c r="A8">
        <v>84</v>
      </c>
      <c r="B8" s="23">
        <v>2.0833333333333301E-2</v>
      </c>
      <c r="C8">
        <v>10</v>
      </c>
      <c r="D8">
        <v>30</v>
      </c>
      <c r="E8">
        <v>69</v>
      </c>
      <c r="F8">
        <v>4.7826086956521703</v>
      </c>
      <c r="G8">
        <v>27.5</v>
      </c>
      <c r="H8">
        <v>28</v>
      </c>
      <c r="I8">
        <f t="shared" si="0"/>
        <v>-23.217391304347828</v>
      </c>
    </row>
    <row r="9" spans="1:9">
      <c r="A9">
        <v>84</v>
      </c>
      <c r="B9" s="23">
        <v>2.4305555555555601E-2</v>
      </c>
      <c r="C9">
        <v>10</v>
      </c>
      <c r="D9">
        <v>35</v>
      </c>
      <c r="E9">
        <v>67.25</v>
      </c>
      <c r="F9">
        <v>5.6654275092936803</v>
      </c>
      <c r="G9">
        <v>31.75</v>
      </c>
      <c r="H9">
        <v>28</v>
      </c>
      <c r="I9">
        <f t="shared" si="0"/>
        <v>-22.334572490706321</v>
      </c>
    </row>
    <row r="10" spans="1:9">
      <c r="A10">
        <v>84</v>
      </c>
      <c r="B10" s="23">
        <v>2.7777777777777801E-2</v>
      </c>
      <c r="C10">
        <v>10</v>
      </c>
      <c r="D10">
        <v>40</v>
      </c>
      <c r="E10">
        <v>67.25</v>
      </c>
      <c r="F10">
        <v>5.9776951672862397</v>
      </c>
      <c r="G10">
        <v>33.5</v>
      </c>
      <c r="H10">
        <v>28</v>
      </c>
      <c r="I10">
        <f t="shared" si="0"/>
        <v>-22.022304832713761</v>
      </c>
    </row>
    <row r="11" spans="1:9">
      <c r="A11">
        <v>84</v>
      </c>
      <c r="B11" s="23">
        <v>3.125E-2</v>
      </c>
      <c r="C11">
        <v>10</v>
      </c>
      <c r="D11">
        <v>45</v>
      </c>
      <c r="E11">
        <v>67.5</v>
      </c>
      <c r="F11">
        <v>6.4</v>
      </c>
      <c r="G11">
        <v>36</v>
      </c>
      <c r="H11">
        <v>28</v>
      </c>
      <c r="I11">
        <f t="shared" si="0"/>
        <v>-21.6</v>
      </c>
    </row>
    <row r="12" spans="1:9">
      <c r="A12">
        <v>84</v>
      </c>
      <c r="B12" s="23">
        <v>3.4722222222222203E-2</v>
      </c>
      <c r="C12">
        <v>10</v>
      </c>
      <c r="D12">
        <v>50</v>
      </c>
      <c r="E12">
        <v>66.25</v>
      </c>
      <c r="F12">
        <v>4.3471698113207502</v>
      </c>
      <c r="G12">
        <v>24</v>
      </c>
      <c r="H12">
        <v>28</v>
      </c>
      <c r="I12">
        <f t="shared" si="0"/>
        <v>-23.65283018867925</v>
      </c>
    </row>
    <row r="13" spans="1:9">
      <c r="A13">
        <v>84</v>
      </c>
      <c r="B13" s="23">
        <v>3.8194444444444399E-2</v>
      </c>
      <c r="C13">
        <v>10</v>
      </c>
      <c r="D13">
        <v>55</v>
      </c>
      <c r="E13">
        <v>68.25</v>
      </c>
      <c r="F13">
        <v>4.1318681318681296</v>
      </c>
      <c r="G13">
        <v>23.5</v>
      </c>
      <c r="H13">
        <v>28</v>
      </c>
      <c r="I13">
        <f t="shared" si="0"/>
        <v>-23.868131868131869</v>
      </c>
    </row>
    <row r="14" spans="1:9">
      <c r="A14">
        <v>84</v>
      </c>
      <c r="B14" s="23">
        <v>4.1666666666666699E-2</v>
      </c>
      <c r="C14">
        <v>10</v>
      </c>
      <c r="D14">
        <v>60</v>
      </c>
      <c r="E14">
        <v>68.5</v>
      </c>
      <c r="F14">
        <v>4.3795620437956204</v>
      </c>
      <c r="G14">
        <v>25</v>
      </c>
      <c r="H14">
        <v>28</v>
      </c>
      <c r="I14">
        <f t="shared" si="0"/>
        <v>-23.62043795620438</v>
      </c>
    </row>
    <row r="15" spans="1:9">
      <c r="A15">
        <v>84</v>
      </c>
      <c r="B15" s="23">
        <v>4.5138888888888902E-2</v>
      </c>
      <c r="C15">
        <v>10</v>
      </c>
      <c r="D15">
        <v>65</v>
      </c>
      <c r="E15">
        <v>69.25</v>
      </c>
      <c r="F15">
        <v>4.4620938628158804</v>
      </c>
      <c r="G15">
        <v>25.75</v>
      </c>
      <c r="H15">
        <v>28</v>
      </c>
      <c r="I15">
        <f t="shared" si="0"/>
        <v>-23.53790613718412</v>
      </c>
    </row>
    <row r="16" spans="1:9">
      <c r="A16">
        <v>84</v>
      </c>
      <c r="B16" s="23">
        <v>4.8611111111111098E-2</v>
      </c>
      <c r="C16">
        <v>10</v>
      </c>
      <c r="D16">
        <v>70</v>
      </c>
      <c r="E16">
        <v>68.5</v>
      </c>
      <c r="F16">
        <v>4.4233576642335697</v>
      </c>
      <c r="G16">
        <v>25.25</v>
      </c>
      <c r="H16">
        <v>28</v>
      </c>
      <c r="I16">
        <f t="shared" si="0"/>
        <v>-23.576642335766429</v>
      </c>
    </row>
    <row r="17" spans="1:9">
      <c r="A17">
        <v>84</v>
      </c>
      <c r="B17" s="23">
        <v>5.2083333333333301E-2</v>
      </c>
      <c r="C17">
        <v>10</v>
      </c>
      <c r="D17">
        <v>75</v>
      </c>
      <c r="E17">
        <v>68.25</v>
      </c>
      <c r="F17">
        <v>3.8681318681318602</v>
      </c>
      <c r="G17">
        <v>22</v>
      </c>
      <c r="H17">
        <v>28</v>
      </c>
      <c r="I17">
        <f t="shared" si="0"/>
        <v>-24.131868131868139</v>
      </c>
    </row>
    <row r="18" spans="1:9">
      <c r="A18">
        <v>84</v>
      </c>
      <c r="B18" s="23">
        <v>5.5555555555555601E-2</v>
      </c>
      <c r="C18">
        <v>10</v>
      </c>
      <c r="D18">
        <v>80</v>
      </c>
      <c r="E18">
        <v>67.25</v>
      </c>
      <c r="F18">
        <v>4.9516728624535302</v>
      </c>
      <c r="G18">
        <v>27.75</v>
      </c>
      <c r="H18">
        <v>28</v>
      </c>
      <c r="I18">
        <f t="shared" si="0"/>
        <v>-23.048327137546469</v>
      </c>
    </row>
    <row r="19" spans="1:9">
      <c r="A19">
        <v>84</v>
      </c>
      <c r="B19" s="23">
        <v>5.9027777777777797E-2</v>
      </c>
      <c r="C19">
        <v>10</v>
      </c>
      <c r="D19">
        <v>85</v>
      </c>
      <c r="E19">
        <v>68.75</v>
      </c>
      <c r="F19">
        <v>3.9709090909090898</v>
      </c>
      <c r="G19">
        <v>22.75</v>
      </c>
      <c r="H19">
        <v>28</v>
      </c>
      <c r="I19">
        <f t="shared" si="0"/>
        <v>-24.029090909090911</v>
      </c>
    </row>
    <row r="20" spans="1:9">
      <c r="A20">
        <v>84</v>
      </c>
      <c r="B20" s="23">
        <v>6.25E-2</v>
      </c>
      <c r="C20">
        <v>10</v>
      </c>
      <c r="D20">
        <v>90</v>
      </c>
      <c r="E20">
        <v>68.75</v>
      </c>
      <c r="F20">
        <v>3.5781818181818101</v>
      </c>
      <c r="G20">
        <v>20.5</v>
      </c>
      <c r="H20">
        <v>28</v>
      </c>
      <c r="I20">
        <f t="shared" si="0"/>
        <v>-24.421818181818189</v>
      </c>
    </row>
    <row r="21" spans="1:9">
      <c r="A21">
        <v>84</v>
      </c>
      <c r="B21" s="23">
        <v>6.5972222222222196E-2</v>
      </c>
      <c r="C21">
        <v>10</v>
      </c>
      <c r="D21">
        <v>95</v>
      </c>
      <c r="E21">
        <v>69.25</v>
      </c>
      <c r="F21">
        <v>3.63898916967509</v>
      </c>
      <c r="G21">
        <v>21</v>
      </c>
      <c r="H21">
        <v>28</v>
      </c>
      <c r="I21">
        <f t="shared" si="0"/>
        <v>-24.361010830324911</v>
      </c>
    </row>
    <row r="22" spans="1:9">
      <c r="A22">
        <v>84</v>
      </c>
      <c r="B22" s="23">
        <v>6.9444444444444406E-2</v>
      </c>
      <c r="C22">
        <v>10</v>
      </c>
      <c r="D22">
        <v>100</v>
      </c>
      <c r="E22">
        <v>66.75</v>
      </c>
      <c r="F22">
        <v>3.1460674157303301</v>
      </c>
      <c r="G22">
        <v>17.5</v>
      </c>
      <c r="H22">
        <v>28</v>
      </c>
      <c r="I22">
        <f t="shared" si="0"/>
        <v>-24.853932584269671</v>
      </c>
    </row>
    <row r="23" spans="1:9">
      <c r="A23">
        <v>84</v>
      </c>
      <c r="B23" s="23">
        <v>7.2916666666666699E-2</v>
      </c>
      <c r="C23">
        <v>10</v>
      </c>
      <c r="D23">
        <v>105</v>
      </c>
      <c r="E23">
        <v>68.25</v>
      </c>
      <c r="F23">
        <v>4.3956043956043898</v>
      </c>
      <c r="G23">
        <v>25</v>
      </c>
      <c r="H23">
        <v>28</v>
      </c>
      <c r="I23">
        <f t="shared" si="0"/>
        <v>-23.604395604395609</v>
      </c>
    </row>
    <row r="24" spans="1:9">
      <c r="A24">
        <v>84</v>
      </c>
      <c r="B24" s="23">
        <v>7.6388888888888895E-2</v>
      </c>
      <c r="C24">
        <v>10</v>
      </c>
      <c r="D24">
        <v>110</v>
      </c>
      <c r="E24">
        <v>68</v>
      </c>
      <c r="F24">
        <v>3.0441176470588198</v>
      </c>
      <c r="G24">
        <v>17.25</v>
      </c>
      <c r="H24">
        <v>28</v>
      </c>
      <c r="I24">
        <f t="shared" si="0"/>
        <v>-24.955882352941181</v>
      </c>
    </row>
    <row r="25" spans="1:9">
      <c r="A25">
        <v>84</v>
      </c>
      <c r="B25" s="23">
        <v>7.9861111111111105E-2</v>
      </c>
      <c r="C25">
        <v>10</v>
      </c>
      <c r="D25">
        <v>115</v>
      </c>
      <c r="E25">
        <v>67</v>
      </c>
      <c r="F25">
        <v>3.2686567164179099</v>
      </c>
      <c r="G25">
        <v>18.25</v>
      </c>
      <c r="H25">
        <v>28</v>
      </c>
      <c r="I25">
        <f t="shared" si="0"/>
        <v>-24.731343283582092</v>
      </c>
    </row>
    <row r="26" spans="1:9">
      <c r="A26">
        <v>84</v>
      </c>
      <c r="B26" s="23">
        <v>8.3333333333333301E-2</v>
      </c>
      <c r="C26">
        <v>10</v>
      </c>
      <c r="D26">
        <v>120</v>
      </c>
      <c r="E26">
        <v>69</v>
      </c>
      <c r="F26">
        <v>3.8260869565217299</v>
      </c>
      <c r="G26">
        <v>22</v>
      </c>
      <c r="H26">
        <v>28</v>
      </c>
      <c r="I26">
        <f t="shared" si="0"/>
        <v>-24.173913043478269</v>
      </c>
    </row>
    <row r="27" spans="1:9">
      <c r="A27">
        <v>84</v>
      </c>
      <c r="B27" s="23">
        <v>8.6805555555555594E-2</v>
      </c>
      <c r="C27">
        <v>10</v>
      </c>
      <c r="D27">
        <v>125</v>
      </c>
      <c r="E27">
        <v>66.25</v>
      </c>
      <c r="F27">
        <v>3.7584905660377301</v>
      </c>
      <c r="G27">
        <v>20.75</v>
      </c>
      <c r="H27">
        <v>28</v>
      </c>
      <c r="I27">
        <f t="shared" si="0"/>
        <v>-24.241509433962271</v>
      </c>
    </row>
    <row r="28" spans="1:9">
      <c r="A28">
        <v>84</v>
      </c>
      <c r="B28" s="23">
        <v>9.0277777777777804E-2</v>
      </c>
      <c r="C28">
        <v>10</v>
      </c>
      <c r="D28">
        <v>130</v>
      </c>
      <c r="E28">
        <v>69.75</v>
      </c>
      <c r="F28">
        <v>4.0860215053763396</v>
      </c>
      <c r="G28">
        <v>23.75</v>
      </c>
      <c r="H28">
        <v>28</v>
      </c>
      <c r="I28">
        <f t="shared" si="0"/>
        <v>-23.91397849462366</v>
      </c>
    </row>
    <row r="29" spans="1:9">
      <c r="A29">
        <v>84</v>
      </c>
      <c r="B29" s="23">
        <v>9.375E-2</v>
      </c>
      <c r="C29">
        <v>10</v>
      </c>
      <c r="D29">
        <v>135</v>
      </c>
      <c r="E29">
        <v>68.75</v>
      </c>
      <c r="F29">
        <v>3.3163636363636302</v>
      </c>
      <c r="G29">
        <v>19</v>
      </c>
      <c r="H29">
        <v>28</v>
      </c>
      <c r="I29">
        <f t="shared" si="0"/>
        <v>-24.683636363636371</v>
      </c>
    </row>
    <row r="30" spans="1:9">
      <c r="A30">
        <v>84</v>
      </c>
      <c r="B30" s="23">
        <v>9.7222222222222196E-2</v>
      </c>
      <c r="C30">
        <v>10</v>
      </c>
      <c r="D30">
        <v>140</v>
      </c>
      <c r="E30">
        <v>69.25</v>
      </c>
      <c r="F30">
        <v>2.6425992779783298</v>
      </c>
      <c r="G30">
        <v>15.25</v>
      </c>
      <c r="H30">
        <v>28</v>
      </c>
      <c r="I30">
        <f t="shared" si="0"/>
        <v>-25.357400722021669</v>
      </c>
    </row>
    <row r="31" spans="1:9">
      <c r="A31">
        <v>84</v>
      </c>
      <c r="B31" s="23">
        <v>0.100694444444444</v>
      </c>
      <c r="C31">
        <v>10</v>
      </c>
      <c r="D31">
        <v>145</v>
      </c>
      <c r="E31">
        <v>68.75</v>
      </c>
      <c r="F31">
        <v>3.2727272727272698</v>
      </c>
      <c r="G31">
        <v>18.75</v>
      </c>
      <c r="H31">
        <v>28</v>
      </c>
      <c r="I31">
        <f t="shared" si="0"/>
        <v>-24.72727272727273</v>
      </c>
    </row>
    <row r="32" spans="1:9">
      <c r="A32">
        <v>84</v>
      </c>
      <c r="B32" s="23">
        <v>0.104166666666667</v>
      </c>
      <c r="C32">
        <v>10</v>
      </c>
      <c r="D32">
        <v>150</v>
      </c>
      <c r="E32">
        <v>68.5</v>
      </c>
      <c r="F32">
        <v>3.1532846715328402</v>
      </c>
      <c r="G32">
        <v>18</v>
      </c>
      <c r="H32">
        <v>28</v>
      </c>
      <c r="I32">
        <f t="shared" si="0"/>
        <v>-24.846715328467159</v>
      </c>
    </row>
    <row r="33" spans="1:9">
      <c r="A33">
        <v>84</v>
      </c>
      <c r="B33" s="23">
        <v>0.10763888888888901</v>
      </c>
      <c r="C33">
        <v>10</v>
      </c>
      <c r="D33">
        <v>155</v>
      </c>
      <c r="E33">
        <v>67.75</v>
      </c>
      <c r="F33">
        <v>4.1623616236162304</v>
      </c>
      <c r="G33">
        <v>23.5</v>
      </c>
      <c r="H33">
        <v>28</v>
      </c>
      <c r="I33">
        <f t="shared" si="0"/>
        <v>-23.837638376383769</v>
      </c>
    </row>
    <row r="34" spans="1:9">
      <c r="A34">
        <v>84</v>
      </c>
      <c r="B34" s="23">
        <v>0.11111111111111099</v>
      </c>
      <c r="C34">
        <v>10</v>
      </c>
      <c r="D34">
        <v>160</v>
      </c>
      <c r="E34">
        <v>67.75</v>
      </c>
      <c r="F34">
        <v>4.3394833948339402</v>
      </c>
      <c r="G34">
        <v>24.5</v>
      </c>
      <c r="H34">
        <v>28</v>
      </c>
      <c r="I34">
        <f t="shared" si="0"/>
        <v>-23.660516605166059</v>
      </c>
    </row>
    <row r="35" spans="1:9">
      <c r="A35">
        <v>84</v>
      </c>
      <c r="B35" s="23">
        <v>0.114583333333333</v>
      </c>
      <c r="C35">
        <v>10</v>
      </c>
      <c r="D35">
        <v>165</v>
      </c>
      <c r="E35">
        <v>68.75</v>
      </c>
      <c r="F35">
        <v>3.6654545454545402</v>
      </c>
      <c r="G35">
        <v>21</v>
      </c>
      <c r="H35">
        <v>28</v>
      </c>
      <c r="I35">
        <f t="shared" si="0"/>
        <v>-24.334545454545459</v>
      </c>
    </row>
    <row r="36" spans="1:9">
      <c r="A36">
        <v>84</v>
      </c>
      <c r="B36" s="23">
        <v>0.118055555555556</v>
      </c>
      <c r="C36">
        <v>10</v>
      </c>
      <c r="D36">
        <v>170</v>
      </c>
      <c r="E36">
        <v>68.25</v>
      </c>
      <c r="F36">
        <v>2.6813186813186798</v>
      </c>
      <c r="G36">
        <v>15.25</v>
      </c>
      <c r="H36">
        <v>28</v>
      </c>
      <c r="I36">
        <f t="shared" si="0"/>
        <v>-25.318681318681321</v>
      </c>
    </row>
    <row r="37" spans="1:9">
      <c r="A37">
        <v>84</v>
      </c>
      <c r="B37" s="23">
        <v>0.121527777777778</v>
      </c>
      <c r="C37">
        <v>10</v>
      </c>
      <c r="D37">
        <v>175</v>
      </c>
      <c r="E37">
        <v>67</v>
      </c>
      <c r="F37">
        <v>2.6865671641790998</v>
      </c>
      <c r="G37">
        <v>15</v>
      </c>
      <c r="H37">
        <v>28</v>
      </c>
      <c r="I37">
        <f t="shared" si="0"/>
        <v>-25.313432835820901</v>
      </c>
    </row>
    <row r="38" spans="1:9">
      <c r="A38">
        <v>84</v>
      </c>
      <c r="B38" s="23">
        <v>0.125</v>
      </c>
      <c r="C38">
        <v>10</v>
      </c>
      <c r="D38">
        <v>180</v>
      </c>
      <c r="E38">
        <v>68</v>
      </c>
      <c r="F38">
        <v>2.95588235294117</v>
      </c>
      <c r="G38">
        <v>16.75</v>
      </c>
      <c r="H38">
        <v>28</v>
      </c>
      <c r="I38">
        <f t="shared" si="0"/>
        <v>-25.04411764705883</v>
      </c>
    </row>
    <row r="39" spans="1:9">
      <c r="A39">
        <v>84</v>
      </c>
      <c r="B39" s="23">
        <v>0.12847222222222199</v>
      </c>
      <c r="C39">
        <v>10</v>
      </c>
      <c r="D39">
        <v>185</v>
      </c>
      <c r="E39">
        <v>68.25</v>
      </c>
      <c r="F39">
        <v>3.07692307692307</v>
      </c>
      <c r="G39">
        <v>17.5</v>
      </c>
      <c r="H39">
        <v>28</v>
      </c>
      <c r="I39">
        <f t="shared" si="0"/>
        <v>-24.92307692307693</v>
      </c>
    </row>
    <row r="40" spans="1:9">
      <c r="A40">
        <v>84</v>
      </c>
      <c r="B40" s="23">
        <v>0.131944444444444</v>
      </c>
      <c r="C40">
        <v>10</v>
      </c>
      <c r="D40">
        <v>190</v>
      </c>
      <c r="E40">
        <v>68.5</v>
      </c>
      <c r="F40">
        <v>3.1532846715328402</v>
      </c>
      <c r="G40">
        <v>18</v>
      </c>
      <c r="H40">
        <v>28</v>
      </c>
      <c r="I40">
        <f t="shared" si="0"/>
        <v>-24.846715328467159</v>
      </c>
    </row>
    <row r="41" spans="1:9">
      <c r="A41">
        <v>84</v>
      </c>
      <c r="B41" s="23">
        <v>0.13541666666666699</v>
      </c>
      <c r="C41">
        <v>10</v>
      </c>
      <c r="D41">
        <v>195</v>
      </c>
      <c r="E41">
        <v>68.5</v>
      </c>
      <c r="F41">
        <v>2.7591240875912399</v>
      </c>
      <c r="G41">
        <v>15.75</v>
      </c>
      <c r="H41">
        <v>28</v>
      </c>
      <c r="I41">
        <f t="shared" si="0"/>
        <v>-25.240875912408761</v>
      </c>
    </row>
    <row r="42" spans="1:9">
      <c r="A42">
        <v>84</v>
      </c>
      <c r="B42" s="23">
        <v>0.13888888888888901</v>
      </c>
      <c r="C42">
        <v>10</v>
      </c>
      <c r="D42">
        <v>200</v>
      </c>
      <c r="E42">
        <v>68.75</v>
      </c>
      <c r="F42">
        <v>2.7490909090909001</v>
      </c>
      <c r="G42">
        <v>15.75</v>
      </c>
      <c r="H42">
        <v>28</v>
      </c>
      <c r="I42">
        <f t="shared" si="0"/>
        <v>-25.250909090909101</v>
      </c>
    </row>
    <row r="43" spans="1:9">
      <c r="A43">
        <v>84</v>
      </c>
      <c r="B43" s="23">
        <v>0.14236111111111099</v>
      </c>
      <c r="C43">
        <v>10</v>
      </c>
      <c r="D43">
        <v>205</v>
      </c>
      <c r="E43">
        <v>67.25</v>
      </c>
      <c r="F43">
        <v>3.9256505576208101</v>
      </c>
      <c r="G43">
        <v>22</v>
      </c>
      <c r="H43">
        <v>28</v>
      </c>
      <c r="I43">
        <f t="shared" si="0"/>
        <v>-24.074349442379191</v>
      </c>
    </row>
    <row r="44" spans="1:9">
      <c r="A44">
        <v>84</v>
      </c>
      <c r="B44" s="23">
        <v>0.14583333333333301</v>
      </c>
      <c r="C44">
        <v>10</v>
      </c>
      <c r="D44">
        <v>210</v>
      </c>
      <c r="E44">
        <v>68.75</v>
      </c>
      <c r="F44">
        <v>3.36</v>
      </c>
      <c r="G44">
        <v>19.25</v>
      </c>
      <c r="H44">
        <v>28</v>
      </c>
      <c r="I44">
        <f t="shared" si="0"/>
        <v>-24.64</v>
      </c>
    </row>
    <row r="45" spans="1:9">
      <c r="A45">
        <v>84</v>
      </c>
      <c r="B45" s="23">
        <v>0.149305555555556</v>
      </c>
      <c r="C45">
        <v>10</v>
      </c>
      <c r="D45">
        <v>215</v>
      </c>
      <c r="E45">
        <v>67.75</v>
      </c>
      <c r="F45">
        <v>3.89667896678966</v>
      </c>
      <c r="G45">
        <v>22</v>
      </c>
      <c r="H45">
        <v>28</v>
      </c>
      <c r="I45">
        <f t="shared" si="0"/>
        <v>-24.103321033210339</v>
      </c>
    </row>
    <row r="46" spans="1:9">
      <c r="A46">
        <v>84</v>
      </c>
      <c r="B46" s="23">
        <v>0.15277777777777801</v>
      </c>
      <c r="C46">
        <v>10</v>
      </c>
      <c r="D46">
        <v>220</v>
      </c>
      <c r="E46">
        <v>70</v>
      </c>
      <c r="F46">
        <v>3.5142857142857098</v>
      </c>
      <c r="G46">
        <v>20.5</v>
      </c>
      <c r="H46">
        <v>28</v>
      </c>
      <c r="I46">
        <f t="shared" si="0"/>
        <v>-24.485714285714291</v>
      </c>
    </row>
    <row r="47" spans="1:9">
      <c r="A47">
        <v>84</v>
      </c>
      <c r="B47" s="23">
        <v>0.15625</v>
      </c>
      <c r="C47">
        <v>10</v>
      </c>
      <c r="D47">
        <v>225</v>
      </c>
      <c r="E47">
        <v>70.75</v>
      </c>
      <c r="F47">
        <v>3.5194346289752598</v>
      </c>
      <c r="G47">
        <v>20.75</v>
      </c>
      <c r="H47">
        <v>28</v>
      </c>
      <c r="I47">
        <f t="shared" si="0"/>
        <v>-24.480565371024738</v>
      </c>
    </row>
    <row r="48" spans="1:9">
      <c r="A48">
        <v>84</v>
      </c>
      <c r="B48" s="23">
        <v>0.15972222222222199</v>
      </c>
      <c r="C48">
        <v>10</v>
      </c>
      <c r="D48">
        <v>230</v>
      </c>
      <c r="E48">
        <v>69</v>
      </c>
      <c r="F48">
        <v>4</v>
      </c>
      <c r="G48">
        <v>23</v>
      </c>
      <c r="H48">
        <v>28</v>
      </c>
      <c r="I48">
        <f t="shared" si="0"/>
        <v>-24</v>
      </c>
    </row>
    <row r="49" spans="1:9">
      <c r="A49">
        <v>84</v>
      </c>
      <c r="B49" s="23">
        <v>0.163194444444444</v>
      </c>
      <c r="C49">
        <v>10</v>
      </c>
      <c r="D49">
        <v>235</v>
      </c>
      <c r="E49">
        <v>69</v>
      </c>
      <c r="F49">
        <v>3.3043478260869499</v>
      </c>
      <c r="G49">
        <v>19</v>
      </c>
      <c r="H49">
        <v>28</v>
      </c>
      <c r="I49">
        <f t="shared" si="0"/>
        <v>-24.69565217391305</v>
      </c>
    </row>
    <row r="50" spans="1:9">
      <c r="A50">
        <v>84</v>
      </c>
      <c r="B50" s="23">
        <v>0.16666666666666699</v>
      </c>
      <c r="C50">
        <v>10</v>
      </c>
      <c r="D50">
        <v>240</v>
      </c>
      <c r="E50">
        <v>65.75</v>
      </c>
      <c r="F50">
        <v>3.5589353612167298</v>
      </c>
      <c r="G50">
        <v>19.5</v>
      </c>
      <c r="H50">
        <v>28</v>
      </c>
      <c r="I50">
        <f t="shared" si="0"/>
        <v>-24.441064638783271</v>
      </c>
    </row>
    <row r="51" spans="1:9">
      <c r="A51">
        <v>84</v>
      </c>
      <c r="B51" s="23">
        <v>0.17013888888888901</v>
      </c>
      <c r="C51">
        <v>10</v>
      </c>
      <c r="D51">
        <v>245</v>
      </c>
      <c r="E51">
        <v>67.75</v>
      </c>
      <c r="F51">
        <v>3.4981549815498099</v>
      </c>
      <c r="G51">
        <v>19.75</v>
      </c>
      <c r="H51">
        <v>28</v>
      </c>
      <c r="I51">
        <f t="shared" si="0"/>
        <v>-24.50184501845019</v>
      </c>
    </row>
    <row r="52" spans="1:9">
      <c r="A52">
        <v>84</v>
      </c>
      <c r="B52" s="23">
        <v>0.17361111111111099</v>
      </c>
      <c r="C52">
        <v>10</v>
      </c>
      <c r="D52">
        <v>250</v>
      </c>
      <c r="E52">
        <v>69</v>
      </c>
      <c r="F52">
        <v>4.5652173913043397</v>
      </c>
      <c r="G52">
        <v>26.25</v>
      </c>
      <c r="H52">
        <v>28</v>
      </c>
      <c r="I52">
        <f t="shared" si="0"/>
        <v>-23.434782608695659</v>
      </c>
    </row>
    <row r="53" spans="1:9">
      <c r="A53">
        <v>84</v>
      </c>
      <c r="B53" s="23">
        <v>0.17708333333333301</v>
      </c>
      <c r="C53">
        <v>10</v>
      </c>
      <c r="D53">
        <v>255</v>
      </c>
      <c r="E53">
        <v>68.75</v>
      </c>
      <c r="F53">
        <v>4.4072727272727201</v>
      </c>
      <c r="G53">
        <v>25.25</v>
      </c>
      <c r="H53">
        <v>28</v>
      </c>
      <c r="I53">
        <f t="shared" si="0"/>
        <v>-23.592727272727281</v>
      </c>
    </row>
    <row r="54" spans="1:9">
      <c r="A54">
        <v>84</v>
      </c>
      <c r="B54" s="23">
        <v>0.180555555555556</v>
      </c>
      <c r="C54">
        <v>10</v>
      </c>
      <c r="D54">
        <v>260</v>
      </c>
      <c r="E54">
        <v>68.5</v>
      </c>
      <c r="F54">
        <v>5.2992700729926998</v>
      </c>
      <c r="G54">
        <v>30.25</v>
      </c>
      <c r="H54">
        <v>28</v>
      </c>
      <c r="I54">
        <f t="shared" si="0"/>
        <v>-22.700729927007302</v>
      </c>
    </row>
    <row r="55" spans="1:9">
      <c r="A55">
        <v>84</v>
      </c>
      <c r="B55" s="23">
        <v>0.18402777777777801</v>
      </c>
      <c r="C55">
        <v>10</v>
      </c>
      <c r="D55">
        <v>265</v>
      </c>
      <c r="E55">
        <v>68.5</v>
      </c>
      <c r="F55">
        <v>5.6496350364963499</v>
      </c>
      <c r="G55">
        <v>32.25</v>
      </c>
      <c r="H55">
        <v>28</v>
      </c>
      <c r="I55">
        <f t="shared" si="0"/>
        <v>-22.350364963503651</v>
      </c>
    </row>
    <row r="56" spans="1:9">
      <c r="A56">
        <v>84</v>
      </c>
      <c r="B56" s="23">
        <v>0.1875</v>
      </c>
      <c r="C56">
        <v>10</v>
      </c>
      <c r="D56">
        <v>270</v>
      </c>
      <c r="E56">
        <v>69.25</v>
      </c>
      <c r="F56">
        <v>6.6714801444043301</v>
      </c>
      <c r="G56">
        <v>38.5</v>
      </c>
      <c r="H56">
        <v>28</v>
      </c>
      <c r="I56">
        <f t="shared" si="0"/>
        <v>-21.328519855595669</v>
      </c>
    </row>
    <row r="57" spans="1:9">
      <c r="A57">
        <v>84</v>
      </c>
      <c r="B57" s="23">
        <v>0.19097222222222199</v>
      </c>
      <c r="C57">
        <v>10</v>
      </c>
      <c r="D57">
        <v>275</v>
      </c>
      <c r="E57">
        <v>68.5</v>
      </c>
      <c r="F57">
        <v>7.7518248175182398</v>
      </c>
      <c r="G57">
        <v>44.25</v>
      </c>
      <c r="H57">
        <v>28</v>
      </c>
      <c r="I57">
        <f t="shared" si="0"/>
        <v>-20.248175182481759</v>
      </c>
    </row>
    <row r="58" spans="1:9">
      <c r="A58">
        <v>84</v>
      </c>
      <c r="B58" s="23">
        <v>0.194444444444444</v>
      </c>
      <c r="C58">
        <v>10</v>
      </c>
      <c r="D58">
        <v>280</v>
      </c>
      <c r="E58">
        <v>68.25</v>
      </c>
      <c r="F58">
        <v>8.96703296703296</v>
      </c>
      <c r="G58">
        <v>51</v>
      </c>
      <c r="H58">
        <v>28</v>
      </c>
      <c r="I58">
        <f t="shared" si="0"/>
        <v>-19.03296703296704</v>
      </c>
    </row>
    <row r="59" spans="1:9">
      <c r="A59">
        <v>84</v>
      </c>
      <c r="B59" s="23">
        <v>0.19791666666666699</v>
      </c>
      <c r="C59">
        <v>10</v>
      </c>
      <c r="D59">
        <v>285</v>
      </c>
      <c r="E59">
        <v>69.75</v>
      </c>
      <c r="F59">
        <v>8.2580645161290303</v>
      </c>
      <c r="G59">
        <v>48</v>
      </c>
      <c r="H59">
        <v>28</v>
      </c>
      <c r="I59">
        <f t="shared" si="0"/>
        <v>-19.741935483870968</v>
      </c>
    </row>
    <row r="60" spans="1:9">
      <c r="A60">
        <v>84</v>
      </c>
      <c r="B60" s="23">
        <v>0.20138888888888901</v>
      </c>
      <c r="C60">
        <v>10</v>
      </c>
      <c r="D60">
        <v>290</v>
      </c>
      <c r="E60">
        <v>70</v>
      </c>
      <c r="F60">
        <v>7.2857142857142803</v>
      </c>
      <c r="G60">
        <v>42.5</v>
      </c>
      <c r="H60">
        <v>28</v>
      </c>
      <c r="I60">
        <f t="shared" si="0"/>
        <v>-20.714285714285719</v>
      </c>
    </row>
    <row r="61" spans="1:9">
      <c r="A61">
        <v>84</v>
      </c>
      <c r="B61" s="23">
        <v>0.20486111111111099</v>
      </c>
      <c r="C61">
        <v>10</v>
      </c>
      <c r="D61">
        <v>295</v>
      </c>
      <c r="E61">
        <v>70.25</v>
      </c>
      <c r="F61">
        <v>6.5338078291814901</v>
      </c>
      <c r="G61">
        <v>38.25</v>
      </c>
      <c r="H61">
        <v>28</v>
      </c>
      <c r="I61">
        <f t="shared" si="0"/>
        <v>-21.466192170818509</v>
      </c>
    </row>
    <row r="62" spans="1:9">
      <c r="A62">
        <v>84</v>
      </c>
      <c r="B62" s="23">
        <v>0.20833333333333301</v>
      </c>
      <c r="C62">
        <v>10</v>
      </c>
      <c r="D62">
        <v>300</v>
      </c>
      <c r="E62">
        <v>70.25</v>
      </c>
      <c r="F62">
        <v>7.5587188612099601</v>
      </c>
      <c r="G62">
        <v>44.25</v>
      </c>
      <c r="H62">
        <v>28</v>
      </c>
      <c r="I62">
        <f t="shared" si="0"/>
        <v>-20.441281138790039</v>
      </c>
    </row>
    <row r="63" spans="1:9">
      <c r="A63">
        <v>84</v>
      </c>
      <c r="B63" s="23">
        <v>0.211805555555556</v>
      </c>
      <c r="C63">
        <v>10</v>
      </c>
      <c r="D63">
        <v>305</v>
      </c>
      <c r="E63">
        <v>69.25</v>
      </c>
      <c r="F63">
        <v>8.2310469314079402</v>
      </c>
      <c r="G63">
        <v>47.5</v>
      </c>
      <c r="H63">
        <v>28</v>
      </c>
      <c r="I63">
        <f t="shared" si="0"/>
        <v>-19.768953068592062</v>
      </c>
    </row>
    <row r="64" spans="1:9">
      <c r="A64">
        <v>84</v>
      </c>
      <c r="B64" s="23">
        <v>0.21527777777777801</v>
      </c>
      <c r="C64">
        <v>10</v>
      </c>
      <c r="D64">
        <v>310</v>
      </c>
      <c r="E64">
        <v>68.75</v>
      </c>
      <c r="F64">
        <v>9.2945454545454496</v>
      </c>
      <c r="G64">
        <v>53.25</v>
      </c>
      <c r="H64">
        <v>28</v>
      </c>
      <c r="I64">
        <f t="shared" si="0"/>
        <v>-18.70545454545455</v>
      </c>
    </row>
    <row r="65" spans="1:9">
      <c r="A65">
        <v>84</v>
      </c>
      <c r="B65" s="23">
        <v>0.21875</v>
      </c>
      <c r="C65">
        <v>10</v>
      </c>
      <c r="D65">
        <v>315</v>
      </c>
      <c r="E65">
        <v>69.25</v>
      </c>
      <c r="F65">
        <v>9.1407942238267097</v>
      </c>
      <c r="G65">
        <v>52.75</v>
      </c>
      <c r="H65">
        <v>28</v>
      </c>
      <c r="I65">
        <f t="shared" si="0"/>
        <v>-18.85920577617329</v>
      </c>
    </row>
    <row r="66" spans="1:9">
      <c r="A66">
        <v>84</v>
      </c>
      <c r="B66" s="23">
        <v>0.22222222222222199</v>
      </c>
      <c r="C66">
        <v>10</v>
      </c>
      <c r="D66">
        <v>320</v>
      </c>
      <c r="E66">
        <v>68.75</v>
      </c>
      <c r="F66">
        <v>10.7781818181818</v>
      </c>
      <c r="G66">
        <v>61.75</v>
      </c>
      <c r="H66">
        <v>28</v>
      </c>
      <c r="I66">
        <f t="shared" si="0"/>
        <v>-17.2218181818182</v>
      </c>
    </row>
    <row r="67" spans="1:9">
      <c r="A67">
        <v>84</v>
      </c>
      <c r="B67" s="23">
        <v>0.225694444444444</v>
      </c>
      <c r="C67">
        <v>10</v>
      </c>
      <c r="D67">
        <v>325</v>
      </c>
      <c r="E67">
        <v>68.75</v>
      </c>
      <c r="F67">
        <v>13.090909090908999</v>
      </c>
      <c r="G67">
        <v>75</v>
      </c>
      <c r="H67">
        <v>28</v>
      </c>
      <c r="I67">
        <f t="shared" ref="I67:I130" si="1">F67-H67</f>
        <v>-14.909090909091001</v>
      </c>
    </row>
    <row r="68" spans="1:9">
      <c r="A68">
        <v>84</v>
      </c>
      <c r="B68" s="23">
        <v>0.22916666666666699</v>
      </c>
      <c r="C68">
        <v>10</v>
      </c>
      <c r="D68">
        <v>330</v>
      </c>
      <c r="E68">
        <v>69.5</v>
      </c>
      <c r="F68">
        <v>11.6115107913669</v>
      </c>
      <c r="G68">
        <v>67.25</v>
      </c>
      <c r="H68">
        <v>28</v>
      </c>
      <c r="I68">
        <f t="shared" si="1"/>
        <v>-16.3884892086331</v>
      </c>
    </row>
    <row r="69" spans="1:9">
      <c r="A69">
        <v>84</v>
      </c>
      <c r="B69" s="23">
        <v>0.23263888888888901</v>
      </c>
      <c r="C69">
        <v>10</v>
      </c>
      <c r="D69">
        <v>335</v>
      </c>
      <c r="E69">
        <v>69.25</v>
      </c>
      <c r="F69">
        <v>13.126353790613701</v>
      </c>
      <c r="G69">
        <v>75.75</v>
      </c>
      <c r="H69">
        <v>28</v>
      </c>
      <c r="I69">
        <f t="shared" si="1"/>
        <v>-14.873646209386299</v>
      </c>
    </row>
    <row r="70" spans="1:9">
      <c r="A70">
        <v>84</v>
      </c>
      <c r="B70" s="23">
        <v>0.23611111111111099</v>
      </c>
      <c r="C70">
        <v>10</v>
      </c>
      <c r="D70">
        <v>340</v>
      </c>
      <c r="E70">
        <v>68.25</v>
      </c>
      <c r="F70">
        <v>18.3296703296703</v>
      </c>
      <c r="G70">
        <v>104.25</v>
      </c>
      <c r="H70">
        <v>28</v>
      </c>
      <c r="I70">
        <f t="shared" si="1"/>
        <v>-9.6703296703296999</v>
      </c>
    </row>
    <row r="71" spans="1:9">
      <c r="A71">
        <v>84</v>
      </c>
      <c r="B71" s="23">
        <v>0.23958333333333301</v>
      </c>
      <c r="C71">
        <v>10</v>
      </c>
      <c r="D71">
        <v>345</v>
      </c>
      <c r="E71">
        <v>69</v>
      </c>
      <c r="F71">
        <v>17.130434782608599</v>
      </c>
      <c r="G71">
        <v>98.5</v>
      </c>
      <c r="H71">
        <v>28</v>
      </c>
      <c r="I71">
        <f t="shared" si="1"/>
        <v>-10.869565217391401</v>
      </c>
    </row>
    <row r="72" spans="1:9">
      <c r="A72">
        <v>84</v>
      </c>
      <c r="B72" s="23">
        <v>0.243055555555556</v>
      </c>
      <c r="C72">
        <v>10</v>
      </c>
      <c r="D72">
        <v>350</v>
      </c>
      <c r="E72">
        <v>67.75</v>
      </c>
      <c r="F72">
        <v>13.3284132841328</v>
      </c>
      <c r="G72">
        <v>75.25</v>
      </c>
      <c r="H72">
        <v>28</v>
      </c>
      <c r="I72">
        <f t="shared" si="1"/>
        <v>-14.6715867158672</v>
      </c>
    </row>
    <row r="73" spans="1:9">
      <c r="A73">
        <v>84</v>
      </c>
      <c r="B73" s="23">
        <v>0.24652777777777801</v>
      </c>
      <c r="C73">
        <v>10</v>
      </c>
      <c r="D73">
        <v>355</v>
      </c>
      <c r="E73">
        <v>69</v>
      </c>
      <c r="F73">
        <v>19.347826086956498</v>
      </c>
      <c r="G73">
        <v>111.25</v>
      </c>
      <c r="H73">
        <v>28</v>
      </c>
      <c r="I73">
        <f t="shared" si="1"/>
        <v>-8.6521739130435016</v>
      </c>
    </row>
    <row r="74" spans="1:9">
      <c r="A74">
        <v>84</v>
      </c>
      <c r="B74" s="23">
        <v>0.25</v>
      </c>
      <c r="C74">
        <v>10</v>
      </c>
      <c r="D74">
        <v>360</v>
      </c>
      <c r="E74">
        <v>67.75</v>
      </c>
      <c r="F74">
        <v>15.498154981549799</v>
      </c>
      <c r="G74">
        <v>87.5</v>
      </c>
      <c r="H74">
        <v>28</v>
      </c>
      <c r="I74">
        <f t="shared" si="1"/>
        <v>-12.501845018450201</v>
      </c>
    </row>
    <row r="75" spans="1:9">
      <c r="A75">
        <v>84</v>
      </c>
      <c r="B75" s="23">
        <v>0.25347222222222199</v>
      </c>
      <c r="C75">
        <v>10</v>
      </c>
      <c r="D75">
        <v>365</v>
      </c>
      <c r="E75">
        <v>65.5</v>
      </c>
      <c r="F75">
        <v>20.0152671755725</v>
      </c>
      <c r="G75">
        <v>109.25</v>
      </c>
      <c r="H75">
        <v>28</v>
      </c>
      <c r="I75">
        <f t="shared" si="1"/>
        <v>-7.9847328244274998</v>
      </c>
    </row>
    <row r="76" spans="1:9">
      <c r="A76">
        <v>84</v>
      </c>
      <c r="B76" s="23">
        <v>0.25694444444444398</v>
      </c>
      <c r="C76">
        <v>10</v>
      </c>
      <c r="D76">
        <v>370</v>
      </c>
      <c r="E76">
        <v>65.5</v>
      </c>
      <c r="F76">
        <v>21.1603053435114</v>
      </c>
      <c r="G76">
        <v>115.5</v>
      </c>
      <c r="H76">
        <v>28</v>
      </c>
      <c r="I76">
        <f t="shared" si="1"/>
        <v>-6.8396946564886001</v>
      </c>
    </row>
    <row r="77" spans="1:9">
      <c r="A77">
        <v>84</v>
      </c>
      <c r="B77" s="23">
        <v>0.26041666666666702</v>
      </c>
      <c r="C77">
        <v>10</v>
      </c>
      <c r="D77">
        <v>375</v>
      </c>
      <c r="E77">
        <v>66.25</v>
      </c>
      <c r="F77">
        <v>21.237735849056602</v>
      </c>
      <c r="G77">
        <v>117.25</v>
      </c>
      <c r="H77">
        <v>28</v>
      </c>
      <c r="I77">
        <f t="shared" si="1"/>
        <v>-6.7622641509433983</v>
      </c>
    </row>
    <row r="78" spans="1:9">
      <c r="A78">
        <v>84</v>
      </c>
      <c r="B78" s="23">
        <v>0.26388888888888901</v>
      </c>
      <c r="C78">
        <v>10</v>
      </c>
      <c r="D78">
        <v>380</v>
      </c>
      <c r="E78">
        <v>65.5</v>
      </c>
      <c r="F78">
        <v>24</v>
      </c>
      <c r="G78">
        <v>131</v>
      </c>
      <c r="H78">
        <v>28</v>
      </c>
      <c r="I78">
        <f t="shared" si="1"/>
        <v>-4</v>
      </c>
    </row>
    <row r="79" spans="1:9">
      <c r="A79">
        <v>84</v>
      </c>
      <c r="B79" s="23">
        <v>0.26736111111111099</v>
      </c>
      <c r="C79">
        <v>10</v>
      </c>
      <c r="D79">
        <v>385</v>
      </c>
      <c r="E79">
        <v>64</v>
      </c>
      <c r="F79">
        <v>24.984375</v>
      </c>
      <c r="G79">
        <v>133.25</v>
      </c>
      <c r="H79">
        <v>28</v>
      </c>
      <c r="I79">
        <f t="shared" si="1"/>
        <v>-3.015625</v>
      </c>
    </row>
    <row r="80" spans="1:9">
      <c r="A80">
        <v>84</v>
      </c>
      <c r="B80" s="23">
        <v>0.27083333333333298</v>
      </c>
      <c r="C80">
        <v>10</v>
      </c>
      <c r="D80">
        <v>390</v>
      </c>
      <c r="E80">
        <v>64.5</v>
      </c>
      <c r="F80">
        <v>26.511627906976699</v>
      </c>
      <c r="G80">
        <v>142.5</v>
      </c>
      <c r="H80">
        <v>28</v>
      </c>
      <c r="I80">
        <f t="shared" si="1"/>
        <v>-1.4883720930233011</v>
      </c>
    </row>
    <row r="81" spans="1:9">
      <c r="A81">
        <v>84</v>
      </c>
      <c r="B81" s="23">
        <v>0.27430555555555602</v>
      </c>
      <c r="C81">
        <v>10</v>
      </c>
      <c r="D81">
        <v>395</v>
      </c>
      <c r="E81">
        <v>64</v>
      </c>
      <c r="F81">
        <v>26.71875</v>
      </c>
      <c r="G81">
        <v>142.5</v>
      </c>
      <c r="H81">
        <v>28</v>
      </c>
      <c r="I81">
        <f t="shared" si="1"/>
        <v>-1.28125</v>
      </c>
    </row>
    <row r="82" spans="1:9">
      <c r="A82">
        <v>84</v>
      </c>
      <c r="B82" s="23">
        <v>0.27777777777777801</v>
      </c>
      <c r="C82">
        <v>10</v>
      </c>
      <c r="D82">
        <v>400</v>
      </c>
      <c r="E82">
        <v>63.5</v>
      </c>
      <c r="F82">
        <v>27.4960629921259</v>
      </c>
      <c r="G82">
        <v>145.5</v>
      </c>
      <c r="H82">
        <v>28</v>
      </c>
      <c r="I82">
        <f t="shared" si="1"/>
        <v>-0.50393700787410012</v>
      </c>
    </row>
    <row r="83" spans="1:9">
      <c r="A83">
        <v>84</v>
      </c>
      <c r="B83" s="23">
        <v>0.28125</v>
      </c>
      <c r="C83">
        <v>10</v>
      </c>
      <c r="D83">
        <v>405</v>
      </c>
      <c r="E83">
        <v>63</v>
      </c>
      <c r="F83">
        <v>25.571428571428498</v>
      </c>
      <c r="G83">
        <v>134.25</v>
      </c>
      <c r="H83">
        <v>28</v>
      </c>
      <c r="I83">
        <f t="shared" si="1"/>
        <v>-2.4285714285715017</v>
      </c>
    </row>
    <row r="84" spans="1:9">
      <c r="A84">
        <v>84</v>
      </c>
      <c r="B84" s="23">
        <v>0.28472222222222199</v>
      </c>
      <c r="C84">
        <v>10</v>
      </c>
      <c r="D84">
        <v>410</v>
      </c>
      <c r="E84">
        <v>60</v>
      </c>
      <c r="F84">
        <v>27.65</v>
      </c>
      <c r="G84">
        <v>138.25</v>
      </c>
      <c r="H84">
        <v>28</v>
      </c>
      <c r="I84">
        <f t="shared" si="1"/>
        <v>-0.35000000000000142</v>
      </c>
    </row>
    <row r="85" spans="1:9">
      <c r="A85">
        <v>84</v>
      </c>
      <c r="B85" s="23">
        <v>0.28819444444444398</v>
      </c>
      <c r="C85">
        <v>10</v>
      </c>
      <c r="D85">
        <v>415</v>
      </c>
      <c r="E85">
        <v>62.5</v>
      </c>
      <c r="F85">
        <v>24.864000000000001</v>
      </c>
      <c r="G85">
        <v>129.5</v>
      </c>
      <c r="H85">
        <v>28</v>
      </c>
      <c r="I85">
        <f t="shared" si="1"/>
        <v>-3.1359999999999992</v>
      </c>
    </row>
    <row r="86" spans="1:9">
      <c r="A86">
        <v>84</v>
      </c>
      <c r="B86" s="23">
        <v>0.29166666666666702</v>
      </c>
      <c r="C86">
        <v>10</v>
      </c>
      <c r="D86">
        <v>420</v>
      </c>
      <c r="E86">
        <v>62.75</v>
      </c>
      <c r="F86">
        <v>22.374501992031799</v>
      </c>
      <c r="G86">
        <v>117</v>
      </c>
      <c r="H86">
        <v>28</v>
      </c>
      <c r="I86">
        <f t="shared" si="1"/>
        <v>-5.6254980079682007</v>
      </c>
    </row>
    <row r="87" spans="1:9">
      <c r="A87">
        <v>84</v>
      </c>
      <c r="B87" s="23">
        <v>0.29513888888888901</v>
      </c>
      <c r="C87">
        <v>10</v>
      </c>
      <c r="D87">
        <v>425</v>
      </c>
      <c r="E87">
        <v>62.25</v>
      </c>
      <c r="F87">
        <v>22.795180722891502</v>
      </c>
      <c r="G87">
        <v>118.25</v>
      </c>
      <c r="H87">
        <v>28</v>
      </c>
      <c r="I87">
        <f t="shared" si="1"/>
        <v>-5.2048192771084985</v>
      </c>
    </row>
    <row r="88" spans="1:9">
      <c r="A88">
        <v>84</v>
      </c>
      <c r="B88" s="23">
        <v>0.29861111111111099</v>
      </c>
      <c r="C88">
        <v>10</v>
      </c>
      <c r="D88">
        <v>430</v>
      </c>
      <c r="E88">
        <v>63</v>
      </c>
      <c r="F88">
        <v>23.380952380952301</v>
      </c>
      <c r="G88">
        <v>122.75</v>
      </c>
      <c r="H88">
        <v>28</v>
      </c>
      <c r="I88">
        <f t="shared" si="1"/>
        <v>-4.6190476190476986</v>
      </c>
    </row>
    <row r="89" spans="1:9">
      <c r="A89">
        <v>84</v>
      </c>
      <c r="B89" s="23">
        <v>0.30208333333333298</v>
      </c>
      <c r="C89">
        <v>10</v>
      </c>
      <c r="D89">
        <v>435</v>
      </c>
      <c r="E89">
        <v>62.5</v>
      </c>
      <c r="F89">
        <v>24.672000000000001</v>
      </c>
      <c r="G89">
        <v>128.5</v>
      </c>
      <c r="H89">
        <v>28</v>
      </c>
      <c r="I89">
        <f t="shared" si="1"/>
        <v>-3.3279999999999994</v>
      </c>
    </row>
    <row r="90" spans="1:9">
      <c r="A90">
        <v>84</v>
      </c>
      <c r="B90" s="23">
        <v>0.30555555555555602</v>
      </c>
      <c r="C90">
        <v>10</v>
      </c>
      <c r="D90">
        <v>440</v>
      </c>
      <c r="E90">
        <v>63.5</v>
      </c>
      <c r="F90">
        <v>24.9448818897637</v>
      </c>
      <c r="G90">
        <v>132</v>
      </c>
      <c r="H90">
        <v>28</v>
      </c>
      <c r="I90">
        <f t="shared" si="1"/>
        <v>-3.0551181102363003</v>
      </c>
    </row>
    <row r="91" spans="1:9">
      <c r="A91">
        <v>84</v>
      </c>
      <c r="B91" s="23">
        <v>0.30902777777777801</v>
      </c>
      <c r="C91">
        <v>10</v>
      </c>
      <c r="D91">
        <v>445</v>
      </c>
      <c r="E91">
        <v>63.25</v>
      </c>
      <c r="F91">
        <v>25.138339920948599</v>
      </c>
      <c r="G91">
        <v>132.5</v>
      </c>
      <c r="H91">
        <v>28</v>
      </c>
      <c r="I91">
        <f t="shared" si="1"/>
        <v>-2.8616600790514006</v>
      </c>
    </row>
    <row r="92" spans="1:9">
      <c r="A92">
        <v>84</v>
      </c>
      <c r="B92" s="23">
        <v>0.3125</v>
      </c>
      <c r="C92">
        <v>10</v>
      </c>
      <c r="D92">
        <v>450</v>
      </c>
      <c r="E92">
        <v>62.25</v>
      </c>
      <c r="F92">
        <v>27.132530120481899</v>
      </c>
      <c r="G92">
        <v>140.75</v>
      </c>
      <c r="H92">
        <v>28</v>
      </c>
      <c r="I92">
        <f t="shared" si="1"/>
        <v>-0.86746987951810084</v>
      </c>
    </row>
    <row r="93" spans="1:9">
      <c r="A93">
        <v>84</v>
      </c>
      <c r="B93" s="23">
        <v>0.31597222222222199</v>
      </c>
      <c r="C93">
        <v>10</v>
      </c>
      <c r="D93">
        <v>455</v>
      </c>
      <c r="E93">
        <v>61.75</v>
      </c>
      <c r="F93">
        <v>28.032388663967598</v>
      </c>
      <c r="G93">
        <v>144.25</v>
      </c>
      <c r="H93">
        <v>28</v>
      </c>
      <c r="I93">
        <f t="shared" si="1"/>
        <v>3.2388663967598319E-2</v>
      </c>
    </row>
    <row r="94" spans="1:9">
      <c r="A94">
        <v>84</v>
      </c>
      <c r="B94" s="23">
        <v>0.31944444444444398</v>
      </c>
      <c r="C94">
        <v>10</v>
      </c>
      <c r="D94">
        <v>460</v>
      </c>
      <c r="E94">
        <v>62.75</v>
      </c>
      <c r="F94">
        <v>26.677290836653299</v>
      </c>
      <c r="G94">
        <v>139.5</v>
      </c>
      <c r="H94">
        <v>28</v>
      </c>
      <c r="I94">
        <f t="shared" si="1"/>
        <v>-1.3227091633467012</v>
      </c>
    </row>
    <row r="95" spans="1:9">
      <c r="A95">
        <v>84</v>
      </c>
      <c r="B95" s="23">
        <v>0.32291666666666702</v>
      </c>
      <c r="C95">
        <v>10</v>
      </c>
      <c r="D95">
        <v>465</v>
      </c>
      <c r="E95">
        <v>63</v>
      </c>
      <c r="F95">
        <v>27.428571428571399</v>
      </c>
      <c r="G95">
        <v>144</v>
      </c>
      <c r="H95">
        <v>28</v>
      </c>
      <c r="I95">
        <f t="shared" si="1"/>
        <v>-0.57142857142860137</v>
      </c>
    </row>
    <row r="96" spans="1:9">
      <c r="A96">
        <v>84</v>
      </c>
      <c r="B96" s="23">
        <v>0.32638888888888901</v>
      </c>
      <c r="C96">
        <v>10</v>
      </c>
      <c r="D96">
        <v>470</v>
      </c>
      <c r="E96">
        <v>63.5</v>
      </c>
      <c r="F96">
        <v>26.787401574803098</v>
      </c>
      <c r="G96">
        <v>141.75</v>
      </c>
      <c r="H96">
        <v>28</v>
      </c>
      <c r="I96">
        <f t="shared" si="1"/>
        <v>-1.2125984251969015</v>
      </c>
    </row>
    <row r="97" spans="1:9">
      <c r="A97">
        <v>84</v>
      </c>
      <c r="B97" s="23">
        <v>0.32986111111111099</v>
      </c>
      <c r="C97">
        <v>10</v>
      </c>
      <c r="D97">
        <v>475</v>
      </c>
      <c r="E97">
        <v>63.25</v>
      </c>
      <c r="F97">
        <v>25.2332015810276</v>
      </c>
      <c r="G97">
        <v>133</v>
      </c>
      <c r="H97">
        <v>28</v>
      </c>
      <c r="I97">
        <f t="shared" si="1"/>
        <v>-2.7667984189723995</v>
      </c>
    </row>
    <row r="98" spans="1:9">
      <c r="A98">
        <v>84</v>
      </c>
      <c r="B98" s="23">
        <v>0.33333333333333298</v>
      </c>
      <c r="C98">
        <v>10</v>
      </c>
      <c r="D98">
        <v>480</v>
      </c>
      <c r="E98">
        <v>64.75</v>
      </c>
      <c r="F98">
        <v>23.907335907335899</v>
      </c>
      <c r="G98">
        <v>129</v>
      </c>
      <c r="H98">
        <v>28</v>
      </c>
      <c r="I98">
        <f t="shared" si="1"/>
        <v>-4.0926640926641014</v>
      </c>
    </row>
    <row r="99" spans="1:9">
      <c r="A99">
        <v>84</v>
      </c>
      <c r="B99" s="23">
        <v>0.33680555555555602</v>
      </c>
      <c r="C99">
        <v>10</v>
      </c>
      <c r="D99">
        <v>485</v>
      </c>
      <c r="E99">
        <v>65.25</v>
      </c>
      <c r="F99">
        <v>22.2068965517241</v>
      </c>
      <c r="G99">
        <v>120.75</v>
      </c>
      <c r="H99">
        <v>28</v>
      </c>
      <c r="I99">
        <f t="shared" si="1"/>
        <v>-5.7931034482759003</v>
      </c>
    </row>
    <row r="100" spans="1:9">
      <c r="A100">
        <v>84</v>
      </c>
      <c r="B100" s="23">
        <v>0.34027777777777801</v>
      </c>
      <c r="C100">
        <v>10</v>
      </c>
      <c r="D100">
        <v>490</v>
      </c>
      <c r="E100">
        <v>65.75</v>
      </c>
      <c r="F100">
        <v>22.038022813688201</v>
      </c>
      <c r="G100">
        <v>120.75</v>
      </c>
      <c r="H100">
        <v>28</v>
      </c>
      <c r="I100">
        <f t="shared" si="1"/>
        <v>-5.961977186311799</v>
      </c>
    </row>
    <row r="101" spans="1:9">
      <c r="A101">
        <v>84</v>
      </c>
      <c r="B101" s="23">
        <v>0.34375</v>
      </c>
      <c r="C101">
        <v>10</v>
      </c>
      <c r="D101">
        <v>495</v>
      </c>
      <c r="E101">
        <v>63.5</v>
      </c>
      <c r="F101">
        <v>24.8976377952755</v>
      </c>
      <c r="G101">
        <v>131.75</v>
      </c>
      <c r="H101">
        <v>28</v>
      </c>
      <c r="I101">
        <f t="shared" si="1"/>
        <v>-3.1023622047244999</v>
      </c>
    </row>
    <row r="102" spans="1:9">
      <c r="A102">
        <v>84</v>
      </c>
      <c r="B102" s="23">
        <v>0.34722222222222199</v>
      </c>
      <c r="C102">
        <v>10</v>
      </c>
      <c r="D102">
        <v>500</v>
      </c>
      <c r="E102">
        <v>64.5</v>
      </c>
      <c r="F102">
        <v>23.674418604651098</v>
      </c>
      <c r="G102">
        <v>127.25</v>
      </c>
      <c r="H102">
        <v>28</v>
      </c>
      <c r="I102">
        <f t="shared" si="1"/>
        <v>-4.3255813953489017</v>
      </c>
    </row>
    <row r="103" spans="1:9">
      <c r="A103">
        <v>84</v>
      </c>
      <c r="B103" s="23">
        <v>0.35069444444444398</v>
      </c>
      <c r="C103">
        <v>10</v>
      </c>
      <c r="D103">
        <v>505</v>
      </c>
      <c r="E103">
        <v>66</v>
      </c>
      <c r="F103">
        <v>22.045454545454501</v>
      </c>
      <c r="G103">
        <v>121.25</v>
      </c>
      <c r="H103">
        <v>28</v>
      </c>
      <c r="I103">
        <f t="shared" si="1"/>
        <v>-5.9545454545454994</v>
      </c>
    </row>
    <row r="104" spans="1:9">
      <c r="A104">
        <v>84</v>
      </c>
      <c r="B104" s="23">
        <v>0.35416666666666702</v>
      </c>
      <c r="C104">
        <v>10</v>
      </c>
      <c r="D104">
        <v>510</v>
      </c>
      <c r="E104">
        <v>64.25</v>
      </c>
      <c r="F104">
        <v>21.945525291828702</v>
      </c>
      <c r="G104">
        <v>117.5</v>
      </c>
      <c r="H104">
        <v>28</v>
      </c>
      <c r="I104">
        <f t="shared" si="1"/>
        <v>-6.0544747081712984</v>
      </c>
    </row>
    <row r="105" spans="1:9">
      <c r="A105">
        <v>84</v>
      </c>
      <c r="B105" s="23">
        <v>0.35763888888888901</v>
      </c>
      <c r="C105">
        <v>10</v>
      </c>
      <c r="D105">
        <v>515</v>
      </c>
      <c r="E105">
        <v>64.5</v>
      </c>
      <c r="F105">
        <v>24.651162790697601</v>
      </c>
      <c r="G105">
        <v>132.5</v>
      </c>
      <c r="H105">
        <v>28</v>
      </c>
      <c r="I105">
        <f t="shared" si="1"/>
        <v>-3.348837209302399</v>
      </c>
    </row>
    <row r="106" spans="1:9">
      <c r="A106">
        <v>84</v>
      </c>
      <c r="B106" s="23">
        <v>0.36111111111111099</v>
      </c>
      <c r="C106">
        <v>10</v>
      </c>
      <c r="D106">
        <v>520</v>
      </c>
      <c r="E106">
        <v>63.5</v>
      </c>
      <c r="F106">
        <v>25.417322834645599</v>
      </c>
      <c r="G106">
        <v>134.5</v>
      </c>
      <c r="H106">
        <v>28</v>
      </c>
      <c r="I106">
        <f t="shared" si="1"/>
        <v>-2.5826771653544007</v>
      </c>
    </row>
    <row r="107" spans="1:9">
      <c r="A107">
        <v>84</v>
      </c>
      <c r="B107" s="23">
        <v>0.36458333333333298</v>
      </c>
      <c r="C107">
        <v>10</v>
      </c>
      <c r="D107">
        <v>525</v>
      </c>
      <c r="E107">
        <v>65</v>
      </c>
      <c r="F107">
        <v>24.0461538461538</v>
      </c>
      <c r="G107">
        <v>130.25</v>
      </c>
      <c r="H107">
        <v>28</v>
      </c>
      <c r="I107">
        <f t="shared" si="1"/>
        <v>-3.9538461538462002</v>
      </c>
    </row>
    <row r="108" spans="1:9">
      <c r="A108">
        <v>84</v>
      </c>
      <c r="B108" s="23">
        <v>0.36805555555555602</v>
      </c>
      <c r="C108">
        <v>10</v>
      </c>
      <c r="D108">
        <v>530</v>
      </c>
      <c r="E108">
        <v>63.75</v>
      </c>
      <c r="F108">
        <v>26.823529411764699</v>
      </c>
      <c r="G108">
        <v>142.5</v>
      </c>
      <c r="H108">
        <v>28</v>
      </c>
      <c r="I108">
        <f t="shared" si="1"/>
        <v>-1.1764705882353006</v>
      </c>
    </row>
    <row r="109" spans="1:9">
      <c r="A109">
        <v>84</v>
      </c>
      <c r="B109" s="23">
        <v>0.37152777777777801</v>
      </c>
      <c r="C109">
        <v>10</v>
      </c>
      <c r="D109">
        <v>535</v>
      </c>
      <c r="E109">
        <v>64.75</v>
      </c>
      <c r="F109">
        <v>21.544401544401499</v>
      </c>
      <c r="G109">
        <v>116.25</v>
      </c>
      <c r="H109">
        <v>28</v>
      </c>
      <c r="I109">
        <f t="shared" si="1"/>
        <v>-6.4555984555985013</v>
      </c>
    </row>
    <row r="110" spans="1:9">
      <c r="A110">
        <v>84</v>
      </c>
      <c r="B110" s="23">
        <v>0.375</v>
      </c>
      <c r="C110">
        <v>10</v>
      </c>
      <c r="D110">
        <v>540</v>
      </c>
      <c r="E110">
        <v>64.5</v>
      </c>
      <c r="F110">
        <v>22.651162790697601</v>
      </c>
      <c r="G110">
        <v>121.75</v>
      </c>
      <c r="H110">
        <v>28</v>
      </c>
      <c r="I110">
        <f t="shared" si="1"/>
        <v>-5.348837209302399</v>
      </c>
    </row>
    <row r="111" spans="1:9">
      <c r="A111">
        <v>84</v>
      </c>
      <c r="B111" s="23">
        <v>0.37847222222222199</v>
      </c>
      <c r="C111">
        <v>10</v>
      </c>
      <c r="D111">
        <v>545</v>
      </c>
      <c r="E111">
        <v>64</v>
      </c>
      <c r="F111">
        <v>24.328125</v>
      </c>
      <c r="G111">
        <v>129.75</v>
      </c>
      <c r="H111">
        <v>28</v>
      </c>
      <c r="I111">
        <f t="shared" si="1"/>
        <v>-3.671875</v>
      </c>
    </row>
    <row r="112" spans="1:9">
      <c r="A112">
        <v>84</v>
      </c>
      <c r="B112" s="23">
        <v>0.38194444444444398</v>
      </c>
      <c r="C112">
        <v>10</v>
      </c>
      <c r="D112">
        <v>550</v>
      </c>
      <c r="E112">
        <v>63.5</v>
      </c>
      <c r="F112">
        <v>24.283464566929101</v>
      </c>
      <c r="G112">
        <v>128.5</v>
      </c>
      <c r="H112">
        <v>28</v>
      </c>
      <c r="I112">
        <f t="shared" si="1"/>
        <v>-3.7165354330708986</v>
      </c>
    </row>
    <row r="113" spans="1:9">
      <c r="A113">
        <v>84</v>
      </c>
      <c r="B113" s="23">
        <v>0.38541666666666702</v>
      </c>
      <c r="C113">
        <v>10</v>
      </c>
      <c r="D113">
        <v>555</v>
      </c>
      <c r="E113">
        <v>63.75</v>
      </c>
      <c r="F113">
        <v>24.1882352941176</v>
      </c>
      <c r="G113">
        <v>128.5</v>
      </c>
      <c r="H113">
        <v>28</v>
      </c>
      <c r="I113">
        <f t="shared" si="1"/>
        <v>-3.8117647058823998</v>
      </c>
    </row>
    <row r="114" spans="1:9">
      <c r="A114">
        <v>84</v>
      </c>
      <c r="B114" s="23">
        <v>0.38888888888888901</v>
      </c>
      <c r="C114">
        <v>10</v>
      </c>
      <c r="D114">
        <v>560</v>
      </c>
      <c r="E114">
        <v>65.25</v>
      </c>
      <c r="F114">
        <v>23.034482758620602</v>
      </c>
      <c r="G114">
        <v>125.25</v>
      </c>
      <c r="H114">
        <v>28</v>
      </c>
      <c r="I114">
        <f t="shared" si="1"/>
        <v>-4.9655172413793984</v>
      </c>
    </row>
    <row r="115" spans="1:9">
      <c r="A115">
        <v>84</v>
      </c>
      <c r="B115" s="23">
        <v>0.39236111111111099</v>
      </c>
      <c r="C115">
        <v>10</v>
      </c>
      <c r="D115">
        <v>565</v>
      </c>
      <c r="E115">
        <v>65.75</v>
      </c>
      <c r="F115">
        <v>22.083650190114</v>
      </c>
      <c r="G115">
        <v>121</v>
      </c>
      <c r="H115">
        <v>28</v>
      </c>
      <c r="I115">
        <f t="shared" si="1"/>
        <v>-5.9163498098860003</v>
      </c>
    </row>
    <row r="116" spans="1:9">
      <c r="A116">
        <v>84</v>
      </c>
      <c r="B116" s="23">
        <v>0.39583333333333298</v>
      </c>
      <c r="C116">
        <v>10</v>
      </c>
      <c r="D116">
        <v>570</v>
      </c>
      <c r="E116">
        <v>65.5</v>
      </c>
      <c r="F116">
        <v>21.847328244274799</v>
      </c>
      <c r="G116">
        <v>119.25</v>
      </c>
      <c r="H116">
        <v>28</v>
      </c>
      <c r="I116">
        <f t="shared" si="1"/>
        <v>-6.1526717557252013</v>
      </c>
    </row>
    <row r="117" spans="1:9">
      <c r="A117">
        <v>84</v>
      </c>
      <c r="B117" s="23">
        <v>0.39930555555555602</v>
      </c>
      <c r="C117">
        <v>10</v>
      </c>
      <c r="D117">
        <v>575</v>
      </c>
      <c r="E117">
        <v>64.5</v>
      </c>
      <c r="F117">
        <v>24.0930232558139</v>
      </c>
      <c r="G117">
        <v>129.5</v>
      </c>
      <c r="H117">
        <v>28</v>
      </c>
      <c r="I117">
        <f t="shared" si="1"/>
        <v>-3.9069767441860996</v>
      </c>
    </row>
    <row r="118" spans="1:9">
      <c r="A118">
        <v>84</v>
      </c>
      <c r="B118" s="23">
        <v>0.40277777777777801</v>
      </c>
      <c r="C118">
        <v>10</v>
      </c>
      <c r="D118">
        <v>580</v>
      </c>
      <c r="E118">
        <v>65</v>
      </c>
      <c r="F118">
        <v>23.907692307692301</v>
      </c>
      <c r="G118">
        <v>129.5</v>
      </c>
      <c r="H118">
        <v>28</v>
      </c>
      <c r="I118">
        <f t="shared" si="1"/>
        <v>-4.0923076923076991</v>
      </c>
    </row>
    <row r="119" spans="1:9">
      <c r="A119">
        <v>84</v>
      </c>
      <c r="B119" s="23">
        <v>0.40625</v>
      </c>
      <c r="C119">
        <v>10</v>
      </c>
      <c r="D119">
        <v>585</v>
      </c>
      <c r="E119">
        <v>64.25</v>
      </c>
      <c r="F119">
        <v>24.233463035019401</v>
      </c>
      <c r="G119">
        <v>129.75</v>
      </c>
      <c r="H119">
        <v>28</v>
      </c>
      <c r="I119">
        <f t="shared" si="1"/>
        <v>-3.7665369649805989</v>
      </c>
    </row>
    <row r="120" spans="1:9">
      <c r="A120">
        <v>84</v>
      </c>
      <c r="B120" s="23">
        <v>0.40972222222222199</v>
      </c>
      <c r="C120">
        <v>10</v>
      </c>
      <c r="D120">
        <v>590</v>
      </c>
      <c r="E120">
        <v>65.5</v>
      </c>
      <c r="F120">
        <v>22.259541984732799</v>
      </c>
      <c r="G120">
        <v>121.5</v>
      </c>
      <c r="H120">
        <v>28</v>
      </c>
      <c r="I120">
        <f t="shared" si="1"/>
        <v>-5.7404580152672011</v>
      </c>
    </row>
    <row r="121" spans="1:9">
      <c r="A121">
        <v>84</v>
      </c>
      <c r="B121" s="23">
        <v>0.41319444444444398</v>
      </c>
      <c r="C121">
        <v>10</v>
      </c>
      <c r="D121">
        <v>595</v>
      </c>
      <c r="E121">
        <v>66.75</v>
      </c>
      <c r="F121">
        <v>20.044943820224699</v>
      </c>
      <c r="G121">
        <v>111.5</v>
      </c>
      <c r="H121">
        <v>28</v>
      </c>
      <c r="I121">
        <f t="shared" si="1"/>
        <v>-7.9550561797753012</v>
      </c>
    </row>
    <row r="122" spans="1:9">
      <c r="A122">
        <v>84</v>
      </c>
      <c r="B122" s="23">
        <v>0.41666666666666702</v>
      </c>
      <c r="C122">
        <v>10</v>
      </c>
      <c r="D122">
        <v>600</v>
      </c>
      <c r="E122">
        <v>67</v>
      </c>
      <c r="F122">
        <v>18.8507462686567</v>
      </c>
      <c r="G122">
        <v>105.25</v>
      </c>
      <c r="H122">
        <v>28</v>
      </c>
      <c r="I122">
        <f t="shared" si="1"/>
        <v>-9.1492537313433004</v>
      </c>
    </row>
    <row r="123" spans="1:9">
      <c r="A123">
        <v>84</v>
      </c>
      <c r="B123" s="23">
        <v>0.42013888888888901</v>
      </c>
      <c r="C123">
        <v>10</v>
      </c>
      <c r="D123">
        <v>605</v>
      </c>
      <c r="E123">
        <v>67.5</v>
      </c>
      <c r="F123">
        <v>18.8</v>
      </c>
      <c r="G123">
        <v>105.75</v>
      </c>
      <c r="H123">
        <v>28</v>
      </c>
      <c r="I123">
        <f t="shared" si="1"/>
        <v>-9.1999999999999993</v>
      </c>
    </row>
    <row r="124" spans="1:9">
      <c r="A124">
        <v>84</v>
      </c>
      <c r="B124" s="23">
        <v>0.42361111111111099</v>
      </c>
      <c r="C124">
        <v>10</v>
      </c>
      <c r="D124">
        <v>610</v>
      </c>
      <c r="E124">
        <v>64.5</v>
      </c>
      <c r="F124">
        <v>24</v>
      </c>
      <c r="G124">
        <v>129</v>
      </c>
      <c r="H124">
        <v>28</v>
      </c>
      <c r="I124">
        <f t="shared" si="1"/>
        <v>-4</v>
      </c>
    </row>
    <row r="125" spans="1:9">
      <c r="A125">
        <v>84</v>
      </c>
      <c r="B125" s="23">
        <v>0.42708333333333298</v>
      </c>
      <c r="C125">
        <v>10</v>
      </c>
      <c r="D125">
        <v>615</v>
      </c>
      <c r="E125">
        <v>66.5</v>
      </c>
      <c r="F125">
        <v>21.518796992481199</v>
      </c>
      <c r="G125">
        <v>119.25</v>
      </c>
      <c r="H125">
        <v>28</v>
      </c>
      <c r="I125">
        <f t="shared" si="1"/>
        <v>-6.4812030075188005</v>
      </c>
    </row>
    <row r="126" spans="1:9">
      <c r="A126">
        <v>84</v>
      </c>
      <c r="B126" s="23">
        <v>0.43055555555555602</v>
      </c>
      <c r="C126">
        <v>10</v>
      </c>
      <c r="D126">
        <v>620</v>
      </c>
      <c r="E126">
        <v>67</v>
      </c>
      <c r="F126">
        <v>20.597014925373099</v>
      </c>
      <c r="G126">
        <v>115</v>
      </c>
      <c r="H126">
        <v>28</v>
      </c>
      <c r="I126">
        <f t="shared" si="1"/>
        <v>-7.4029850746269013</v>
      </c>
    </row>
    <row r="127" spans="1:9">
      <c r="A127">
        <v>84</v>
      </c>
      <c r="B127" s="23">
        <v>0.43402777777777801</v>
      </c>
      <c r="C127">
        <v>10</v>
      </c>
      <c r="D127">
        <v>625</v>
      </c>
      <c r="E127">
        <v>65.5</v>
      </c>
      <c r="F127">
        <v>20.564885496183201</v>
      </c>
      <c r="G127">
        <v>112.25</v>
      </c>
      <c r="H127">
        <v>28</v>
      </c>
      <c r="I127">
        <f t="shared" si="1"/>
        <v>-7.4351145038167985</v>
      </c>
    </row>
    <row r="128" spans="1:9">
      <c r="A128">
        <v>84</v>
      </c>
      <c r="B128" s="23">
        <v>0.4375</v>
      </c>
      <c r="C128">
        <v>10</v>
      </c>
      <c r="D128">
        <v>630</v>
      </c>
      <c r="E128">
        <v>66.5</v>
      </c>
      <c r="F128">
        <v>21.1127819548872</v>
      </c>
      <c r="G128">
        <v>117</v>
      </c>
      <c r="H128">
        <v>28</v>
      </c>
      <c r="I128">
        <f t="shared" si="1"/>
        <v>-6.8872180451127996</v>
      </c>
    </row>
    <row r="129" spans="1:9">
      <c r="A129">
        <v>84</v>
      </c>
      <c r="B129" s="23">
        <v>0.44097222222222199</v>
      </c>
      <c r="C129">
        <v>10</v>
      </c>
      <c r="D129">
        <v>635</v>
      </c>
      <c r="E129">
        <v>65</v>
      </c>
      <c r="F129">
        <v>23.538461538461501</v>
      </c>
      <c r="G129">
        <v>127.5</v>
      </c>
      <c r="H129">
        <v>28</v>
      </c>
      <c r="I129">
        <f t="shared" si="1"/>
        <v>-4.461538461538499</v>
      </c>
    </row>
    <row r="130" spans="1:9">
      <c r="A130">
        <v>84</v>
      </c>
      <c r="B130" s="23">
        <v>0.44444444444444398</v>
      </c>
      <c r="C130">
        <v>10</v>
      </c>
      <c r="D130">
        <v>640</v>
      </c>
      <c r="E130">
        <v>66.25</v>
      </c>
      <c r="F130">
        <v>21.4188679245283</v>
      </c>
      <c r="G130">
        <v>118.25</v>
      </c>
      <c r="H130">
        <v>28</v>
      </c>
      <c r="I130">
        <f t="shared" si="1"/>
        <v>-6.5811320754717002</v>
      </c>
    </row>
    <row r="131" spans="1:9">
      <c r="A131">
        <v>84</v>
      </c>
      <c r="B131" s="23">
        <v>0.44791666666666702</v>
      </c>
      <c r="C131">
        <v>10</v>
      </c>
      <c r="D131">
        <v>645</v>
      </c>
      <c r="E131">
        <v>64.25</v>
      </c>
      <c r="F131">
        <v>21.852140077821002</v>
      </c>
      <c r="G131">
        <v>117</v>
      </c>
      <c r="H131">
        <v>28</v>
      </c>
      <c r="I131">
        <f t="shared" ref="I131:I194" si="2">F131-H131</f>
        <v>-6.1478599221789985</v>
      </c>
    </row>
    <row r="132" spans="1:9">
      <c r="A132">
        <v>84</v>
      </c>
      <c r="B132" s="23">
        <v>0.45138888888888901</v>
      </c>
      <c r="C132">
        <v>10</v>
      </c>
      <c r="D132">
        <v>650</v>
      </c>
      <c r="E132">
        <v>61.25</v>
      </c>
      <c r="F132">
        <v>25.567346938775501</v>
      </c>
      <c r="G132">
        <v>130.5</v>
      </c>
      <c r="H132">
        <v>28</v>
      </c>
      <c r="I132">
        <f t="shared" si="2"/>
        <v>-2.4326530612244994</v>
      </c>
    </row>
    <row r="133" spans="1:9">
      <c r="A133">
        <v>84</v>
      </c>
      <c r="B133" s="23">
        <v>0.45486111111111099</v>
      </c>
      <c r="C133">
        <v>10</v>
      </c>
      <c r="D133">
        <v>655</v>
      </c>
      <c r="E133">
        <v>61.25</v>
      </c>
      <c r="F133">
        <v>24.048979591836702</v>
      </c>
      <c r="G133">
        <v>122.75</v>
      </c>
      <c r="H133">
        <v>28</v>
      </c>
      <c r="I133">
        <f t="shared" si="2"/>
        <v>-3.9510204081632985</v>
      </c>
    </row>
    <row r="134" spans="1:9">
      <c r="A134">
        <v>84</v>
      </c>
      <c r="B134" s="23">
        <v>0.45833333333333298</v>
      </c>
      <c r="C134">
        <v>10</v>
      </c>
      <c r="D134">
        <v>660</v>
      </c>
      <c r="E134">
        <v>61</v>
      </c>
      <c r="F134">
        <v>24.1475409836065</v>
      </c>
      <c r="G134">
        <v>122.75</v>
      </c>
      <c r="H134">
        <v>28</v>
      </c>
      <c r="I134">
        <f t="shared" si="2"/>
        <v>-3.8524590163934995</v>
      </c>
    </row>
    <row r="135" spans="1:9">
      <c r="A135">
        <v>84</v>
      </c>
      <c r="B135" s="23">
        <v>0.46180555555555602</v>
      </c>
      <c r="C135">
        <v>10</v>
      </c>
      <c r="D135">
        <v>665</v>
      </c>
      <c r="E135">
        <v>61.25</v>
      </c>
      <c r="F135">
        <v>23.8530612244897</v>
      </c>
      <c r="G135">
        <v>121.75</v>
      </c>
      <c r="H135">
        <v>28</v>
      </c>
      <c r="I135">
        <f t="shared" si="2"/>
        <v>-4.1469387755103</v>
      </c>
    </row>
    <row r="136" spans="1:9">
      <c r="A136">
        <v>84</v>
      </c>
      <c r="B136" s="23">
        <v>0.46527777777777801</v>
      </c>
      <c r="C136">
        <v>10</v>
      </c>
      <c r="D136">
        <v>670</v>
      </c>
      <c r="E136">
        <v>65.75</v>
      </c>
      <c r="F136">
        <v>21.3992395437262</v>
      </c>
      <c r="G136">
        <v>117.25</v>
      </c>
      <c r="H136">
        <v>28</v>
      </c>
      <c r="I136">
        <f t="shared" si="2"/>
        <v>-6.6007604562738003</v>
      </c>
    </row>
    <row r="137" spans="1:9">
      <c r="A137">
        <v>84</v>
      </c>
      <c r="B137" s="23">
        <v>0.46875</v>
      </c>
      <c r="C137">
        <v>10</v>
      </c>
      <c r="D137">
        <v>675</v>
      </c>
      <c r="E137">
        <v>64</v>
      </c>
      <c r="F137">
        <v>23.8125</v>
      </c>
      <c r="G137">
        <v>127</v>
      </c>
      <c r="H137">
        <v>28</v>
      </c>
      <c r="I137">
        <f t="shared" si="2"/>
        <v>-4.1875</v>
      </c>
    </row>
    <row r="138" spans="1:9">
      <c r="A138">
        <v>84</v>
      </c>
      <c r="B138" s="23">
        <v>0.47222222222222199</v>
      </c>
      <c r="C138">
        <v>10</v>
      </c>
      <c r="D138">
        <v>680</v>
      </c>
      <c r="E138">
        <v>64</v>
      </c>
      <c r="F138">
        <v>24.46875</v>
      </c>
      <c r="G138">
        <v>130.5</v>
      </c>
      <c r="H138">
        <v>28</v>
      </c>
      <c r="I138">
        <f t="shared" si="2"/>
        <v>-3.53125</v>
      </c>
    </row>
    <row r="139" spans="1:9">
      <c r="A139">
        <v>84</v>
      </c>
      <c r="B139" s="23">
        <v>0.47569444444444398</v>
      </c>
      <c r="C139">
        <v>10</v>
      </c>
      <c r="D139">
        <v>685</v>
      </c>
      <c r="E139">
        <v>65.25</v>
      </c>
      <c r="F139">
        <v>21.379310344827498</v>
      </c>
      <c r="G139">
        <v>116.25</v>
      </c>
      <c r="H139">
        <v>28</v>
      </c>
      <c r="I139">
        <f t="shared" si="2"/>
        <v>-6.6206896551725016</v>
      </c>
    </row>
    <row r="140" spans="1:9">
      <c r="A140">
        <v>84</v>
      </c>
      <c r="B140" s="23">
        <v>0.47916666666666702</v>
      </c>
      <c r="C140">
        <v>10</v>
      </c>
      <c r="D140">
        <v>690</v>
      </c>
      <c r="E140">
        <v>65.5</v>
      </c>
      <c r="F140">
        <v>21.297709923664101</v>
      </c>
      <c r="G140">
        <v>116.25</v>
      </c>
      <c r="H140">
        <v>28</v>
      </c>
      <c r="I140">
        <f t="shared" si="2"/>
        <v>-6.702290076335899</v>
      </c>
    </row>
    <row r="141" spans="1:9">
      <c r="A141">
        <v>84</v>
      </c>
      <c r="B141" s="23">
        <v>0.48263888888888901</v>
      </c>
      <c r="C141">
        <v>10</v>
      </c>
      <c r="D141">
        <v>695</v>
      </c>
      <c r="E141">
        <v>64.25</v>
      </c>
      <c r="F141">
        <v>21.9922178988326</v>
      </c>
      <c r="G141">
        <v>117.75</v>
      </c>
      <c r="H141">
        <v>28</v>
      </c>
      <c r="I141">
        <f t="shared" si="2"/>
        <v>-6.0077821011674004</v>
      </c>
    </row>
    <row r="142" spans="1:9">
      <c r="A142">
        <v>84</v>
      </c>
      <c r="B142" s="23">
        <v>0.48611111111111099</v>
      </c>
      <c r="C142">
        <v>10</v>
      </c>
      <c r="D142">
        <v>700</v>
      </c>
      <c r="E142">
        <v>65</v>
      </c>
      <c r="F142">
        <v>22.476923076923001</v>
      </c>
      <c r="G142">
        <v>121.75</v>
      </c>
      <c r="H142">
        <v>28</v>
      </c>
      <c r="I142">
        <f t="shared" si="2"/>
        <v>-5.5230769230769994</v>
      </c>
    </row>
    <row r="143" spans="1:9">
      <c r="A143">
        <v>84</v>
      </c>
      <c r="B143" s="23">
        <v>0.48958333333333298</v>
      </c>
      <c r="C143">
        <v>10</v>
      </c>
      <c r="D143">
        <v>705</v>
      </c>
      <c r="E143">
        <v>64.25</v>
      </c>
      <c r="F143">
        <v>21.431906614785898</v>
      </c>
      <c r="G143">
        <v>114.75</v>
      </c>
      <c r="H143">
        <v>28</v>
      </c>
      <c r="I143">
        <f t="shared" si="2"/>
        <v>-6.5680933852141017</v>
      </c>
    </row>
    <row r="144" spans="1:9">
      <c r="A144">
        <v>84</v>
      </c>
      <c r="B144" s="23">
        <v>0.49305555555555602</v>
      </c>
      <c r="C144">
        <v>10</v>
      </c>
      <c r="D144">
        <v>710</v>
      </c>
      <c r="E144">
        <v>65</v>
      </c>
      <c r="F144">
        <v>23.676923076923</v>
      </c>
      <c r="G144">
        <v>128.25</v>
      </c>
      <c r="H144">
        <v>28</v>
      </c>
      <c r="I144">
        <f t="shared" si="2"/>
        <v>-4.3230769230770001</v>
      </c>
    </row>
    <row r="145" spans="1:9">
      <c r="A145">
        <v>84</v>
      </c>
      <c r="B145" s="23">
        <v>0.49652777777777801</v>
      </c>
      <c r="C145">
        <v>10</v>
      </c>
      <c r="D145">
        <v>715</v>
      </c>
      <c r="E145">
        <v>65.25</v>
      </c>
      <c r="F145">
        <v>21.517241379310299</v>
      </c>
      <c r="G145">
        <v>117</v>
      </c>
      <c r="H145">
        <v>28</v>
      </c>
      <c r="I145">
        <f t="shared" si="2"/>
        <v>-6.482758620689701</v>
      </c>
    </row>
    <row r="146" spans="1:9">
      <c r="A146">
        <v>84</v>
      </c>
      <c r="B146" s="23">
        <v>0.5</v>
      </c>
      <c r="C146">
        <v>10</v>
      </c>
      <c r="D146">
        <v>720</v>
      </c>
      <c r="E146">
        <v>66.5</v>
      </c>
      <c r="F146">
        <v>19.398496240601499</v>
      </c>
      <c r="G146">
        <v>107.5</v>
      </c>
      <c r="H146">
        <v>28</v>
      </c>
      <c r="I146">
        <f t="shared" si="2"/>
        <v>-8.6015037593985006</v>
      </c>
    </row>
    <row r="147" spans="1:9">
      <c r="A147">
        <v>84</v>
      </c>
      <c r="B147" s="23">
        <v>0.50347222222222199</v>
      </c>
      <c r="C147">
        <v>10</v>
      </c>
      <c r="D147">
        <v>725</v>
      </c>
      <c r="E147">
        <v>61.5</v>
      </c>
      <c r="F147">
        <v>23.658536585365798</v>
      </c>
      <c r="G147">
        <v>121.25</v>
      </c>
      <c r="H147">
        <v>28</v>
      </c>
      <c r="I147">
        <f t="shared" si="2"/>
        <v>-4.3414634146342017</v>
      </c>
    </row>
    <row r="148" spans="1:9">
      <c r="A148">
        <v>84</v>
      </c>
      <c r="B148" s="23">
        <v>0.50694444444444398</v>
      </c>
      <c r="C148">
        <v>10</v>
      </c>
      <c r="D148">
        <v>730</v>
      </c>
      <c r="E148">
        <v>27.5</v>
      </c>
      <c r="F148">
        <v>41.781818181818103</v>
      </c>
      <c r="G148">
        <v>95.75</v>
      </c>
      <c r="H148">
        <v>28</v>
      </c>
      <c r="I148">
        <f t="shared" si="2"/>
        <v>13.781818181818103</v>
      </c>
    </row>
    <row r="149" spans="1:9">
      <c r="A149">
        <v>84</v>
      </c>
      <c r="B149" s="23">
        <v>0.51041666666666696</v>
      </c>
      <c r="C149">
        <v>10</v>
      </c>
      <c r="D149">
        <v>735</v>
      </c>
      <c r="E149">
        <v>36.75</v>
      </c>
      <c r="F149">
        <v>36.734693877551003</v>
      </c>
      <c r="G149">
        <v>112.5</v>
      </c>
      <c r="H149">
        <v>28</v>
      </c>
      <c r="I149">
        <f t="shared" si="2"/>
        <v>8.7346938775510026</v>
      </c>
    </row>
    <row r="150" spans="1:9">
      <c r="A150">
        <v>84</v>
      </c>
      <c r="B150" s="23">
        <v>0.51388888888888895</v>
      </c>
      <c r="C150">
        <v>10</v>
      </c>
      <c r="D150">
        <v>740</v>
      </c>
      <c r="E150">
        <v>32.5</v>
      </c>
      <c r="F150">
        <v>39.969230769230698</v>
      </c>
      <c r="G150">
        <v>108.25</v>
      </c>
      <c r="H150">
        <v>28</v>
      </c>
      <c r="I150">
        <f t="shared" si="2"/>
        <v>11.969230769230698</v>
      </c>
    </row>
    <row r="151" spans="1:9">
      <c r="A151">
        <v>84</v>
      </c>
      <c r="B151" s="23">
        <v>0.51736111111111105</v>
      </c>
      <c r="C151">
        <v>10</v>
      </c>
      <c r="D151">
        <v>745</v>
      </c>
      <c r="E151">
        <v>32.5</v>
      </c>
      <c r="F151">
        <v>36.369230769230697</v>
      </c>
      <c r="G151">
        <v>98.5</v>
      </c>
      <c r="H151">
        <v>28</v>
      </c>
      <c r="I151">
        <f t="shared" si="2"/>
        <v>8.3692307692306969</v>
      </c>
    </row>
    <row r="152" spans="1:9">
      <c r="A152">
        <v>84</v>
      </c>
      <c r="B152" s="23">
        <v>0.52083333333333304</v>
      </c>
      <c r="C152">
        <v>10</v>
      </c>
      <c r="D152">
        <v>750</v>
      </c>
      <c r="E152">
        <v>55.5</v>
      </c>
      <c r="F152">
        <v>22.270270270270199</v>
      </c>
      <c r="G152">
        <v>103</v>
      </c>
      <c r="H152">
        <v>28</v>
      </c>
      <c r="I152">
        <f t="shared" si="2"/>
        <v>-5.7297297297298009</v>
      </c>
    </row>
    <row r="153" spans="1:9">
      <c r="A153">
        <v>84</v>
      </c>
      <c r="B153" s="23">
        <v>0.52430555555555602</v>
      </c>
      <c r="C153">
        <v>10</v>
      </c>
      <c r="D153">
        <v>755</v>
      </c>
      <c r="E153">
        <v>55.5</v>
      </c>
      <c r="F153">
        <v>25.783783783783701</v>
      </c>
      <c r="G153">
        <v>119.25</v>
      </c>
      <c r="H153">
        <v>28</v>
      </c>
      <c r="I153">
        <f t="shared" si="2"/>
        <v>-2.2162162162162993</v>
      </c>
    </row>
    <row r="154" spans="1:9">
      <c r="A154">
        <v>84</v>
      </c>
      <c r="B154" s="23">
        <v>0.52777777777777801</v>
      </c>
      <c r="C154">
        <v>10</v>
      </c>
      <c r="D154">
        <v>760</v>
      </c>
      <c r="E154">
        <v>51.5</v>
      </c>
      <c r="F154">
        <v>28.7184466019417</v>
      </c>
      <c r="G154">
        <v>123.25</v>
      </c>
      <c r="H154">
        <v>28</v>
      </c>
      <c r="I154">
        <f t="shared" si="2"/>
        <v>0.71844660194170018</v>
      </c>
    </row>
    <row r="155" spans="1:9">
      <c r="A155">
        <v>84</v>
      </c>
      <c r="B155" s="23">
        <v>0.53125</v>
      </c>
      <c r="C155">
        <v>10</v>
      </c>
      <c r="D155">
        <v>765</v>
      </c>
      <c r="E155">
        <v>61</v>
      </c>
      <c r="F155">
        <v>26.5081967213114</v>
      </c>
      <c r="G155">
        <v>134.75</v>
      </c>
      <c r="H155">
        <v>28</v>
      </c>
      <c r="I155">
        <f t="shared" si="2"/>
        <v>-1.4918032786886002</v>
      </c>
    </row>
    <row r="156" spans="1:9">
      <c r="A156">
        <v>84</v>
      </c>
      <c r="B156" s="23">
        <v>0.53472222222222199</v>
      </c>
      <c r="C156">
        <v>10</v>
      </c>
      <c r="D156">
        <v>770</v>
      </c>
      <c r="E156">
        <v>52.75</v>
      </c>
      <c r="F156">
        <v>26.729857819905199</v>
      </c>
      <c r="G156">
        <v>117.5</v>
      </c>
      <c r="H156">
        <v>28</v>
      </c>
      <c r="I156">
        <f t="shared" si="2"/>
        <v>-1.2701421800948012</v>
      </c>
    </row>
    <row r="157" spans="1:9">
      <c r="A157">
        <v>84</v>
      </c>
      <c r="B157" s="23">
        <v>0.53819444444444398</v>
      </c>
      <c r="C157">
        <v>10</v>
      </c>
      <c r="D157">
        <v>775</v>
      </c>
      <c r="E157">
        <v>23.25</v>
      </c>
      <c r="F157">
        <v>48.258064516128997</v>
      </c>
      <c r="G157">
        <v>93.5</v>
      </c>
      <c r="H157">
        <v>28</v>
      </c>
      <c r="I157">
        <f t="shared" si="2"/>
        <v>20.258064516128997</v>
      </c>
    </row>
    <row r="158" spans="1:9">
      <c r="A158">
        <v>84</v>
      </c>
      <c r="B158" s="23">
        <v>0.54166666666666696</v>
      </c>
      <c r="C158">
        <v>10</v>
      </c>
      <c r="D158">
        <v>780</v>
      </c>
      <c r="E158">
        <v>12.25</v>
      </c>
      <c r="F158">
        <v>63.428571428571402</v>
      </c>
      <c r="G158">
        <v>64.75</v>
      </c>
      <c r="H158">
        <v>28</v>
      </c>
      <c r="I158">
        <f t="shared" si="2"/>
        <v>35.428571428571402</v>
      </c>
    </row>
    <row r="159" spans="1:9">
      <c r="A159">
        <v>84</v>
      </c>
      <c r="B159" s="23">
        <v>0.54513888888888895</v>
      </c>
      <c r="C159">
        <v>10</v>
      </c>
      <c r="D159">
        <v>785</v>
      </c>
      <c r="E159">
        <v>7.25</v>
      </c>
      <c r="F159">
        <v>84.827586206896498</v>
      </c>
      <c r="G159">
        <v>51.25</v>
      </c>
      <c r="H159">
        <v>28</v>
      </c>
      <c r="I159">
        <f t="shared" si="2"/>
        <v>56.827586206896498</v>
      </c>
    </row>
    <row r="160" spans="1:9">
      <c r="A160">
        <v>84</v>
      </c>
      <c r="B160" s="23">
        <v>0.54861111111111105</v>
      </c>
      <c r="C160">
        <v>10</v>
      </c>
      <c r="D160">
        <v>790</v>
      </c>
      <c r="E160">
        <v>13.75</v>
      </c>
      <c r="F160">
        <v>66.109090909090895</v>
      </c>
      <c r="G160">
        <v>75.75</v>
      </c>
      <c r="H160">
        <v>28</v>
      </c>
      <c r="I160">
        <f t="shared" si="2"/>
        <v>38.109090909090895</v>
      </c>
    </row>
    <row r="161" spans="1:9">
      <c r="A161">
        <v>84</v>
      </c>
      <c r="B161" s="23">
        <v>0.55208333333333304</v>
      </c>
      <c r="C161">
        <v>10</v>
      </c>
      <c r="D161">
        <v>795</v>
      </c>
      <c r="E161">
        <v>11.5</v>
      </c>
      <c r="F161">
        <v>70.695652173913004</v>
      </c>
      <c r="G161">
        <v>67.75</v>
      </c>
      <c r="H161">
        <v>28</v>
      </c>
      <c r="I161">
        <f t="shared" si="2"/>
        <v>42.695652173913004</v>
      </c>
    </row>
    <row r="162" spans="1:9">
      <c r="A162">
        <v>84</v>
      </c>
      <c r="B162" s="23">
        <v>0.55555555555555602</v>
      </c>
      <c r="C162">
        <v>10</v>
      </c>
      <c r="D162">
        <v>800</v>
      </c>
      <c r="E162">
        <v>9.75</v>
      </c>
      <c r="F162">
        <v>80</v>
      </c>
      <c r="G162">
        <v>65</v>
      </c>
      <c r="H162">
        <v>28</v>
      </c>
      <c r="I162">
        <f t="shared" si="2"/>
        <v>52</v>
      </c>
    </row>
    <row r="163" spans="1:9">
      <c r="A163">
        <v>84</v>
      </c>
      <c r="B163" s="23">
        <v>0.55902777777777801</v>
      </c>
      <c r="C163">
        <v>10</v>
      </c>
      <c r="D163">
        <v>805</v>
      </c>
      <c r="E163">
        <v>11.25</v>
      </c>
      <c r="F163">
        <v>81.066666666666606</v>
      </c>
      <c r="G163">
        <v>76</v>
      </c>
      <c r="H163">
        <v>28</v>
      </c>
      <c r="I163">
        <f t="shared" si="2"/>
        <v>53.066666666666606</v>
      </c>
    </row>
    <row r="164" spans="1:9">
      <c r="A164">
        <v>84</v>
      </c>
      <c r="B164" s="23">
        <v>0.5625</v>
      </c>
      <c r="C164">
        <v>10</v>
      </c>
      <c r="D164">
        <v>810</v>
      </c>
      <c r="E164">
        <v>9.5</v>
      </c>
      <c r="F164">
        <v>89.368421052631504</v>
      </c>
      <c r="G164">
        <v>70.75</v>
      </c>
      <c r="H164">
        <v>28</v>
      </c>
      <c r="I164">
        <f t="shared" si="2"/>
        <v>61.368421052631504</v>
      </c>
    </row>
    <row r="165" spans="1:9">
      <c r="A165">
        <v>84</v>
      </c>
      <c r="B165" s="23">
        <v>0.56597222222222199</v>
      </c>
      <c r="C165">
        <v>10</v>
      </c>
      <c r="D165">
        <v>815</v>
      </c>
      <c r="E165">
        <v>10.75</v>
      </c>
      <c r="F165">
        <v>80.930232558139494</v>
      </c>
      <c r="G165">
        <v>72.5</v>
      </c>
      <c r="H165">
        <v>28</v>
      </c>
      <c r="I165">
        <f t="shared" si="2"/>
        <v>52.930232558139494</v>
      </c>
    </row>
    <row r="166" spans="1:9">
      <c r="A166">
        <v>84</v>
      </c>
      <c r="B166" s="23">
        <v>0.56944444444444398</v>
      </c>
      <c r="C166">
        <v>10</v>
      </c>
      <c r="D166">
        <v>820</v>
      </c>
      <c r="E166">
        <v>13</v>
      </c>
      <c r="F166">
        <v>77.538461538461505</v>
      </c>
      <c r="G166">
        <v>84</v>
      </c>
      <c r="H166">
        <v>28</v>
      </c>
      <c r="I166">
        <f t="shared" si="2"/>
        <v>49.538461538461505</v>
      </c>
    </row>
    <row r="167" spans="1:9">
      <c r="A167">
        <v>84</v>
      </c>
      <c r="B167" s="23">
        <v>0.57291666666666696</v>
      </c>
      <c r="C167">
        <v>10</v>
      </c>
      <c r="D167">
        <v>825</v>
      </c>
      <c r="E167">
        <v>12.25</v>
      </c>
      <c r="F167">
        <v>80.571428571428498</v>
      </c>
      <c r="G167">
        <v>82.25</v>
      </c>
      <c r="H167">
        <v>28</v>
      </c>
      <c r="I167">
        <f t="shared" si="2"/>
        <v>52.571428571428498</v>
      </c>
    </row>
    <row r="168" spans="1:9">
      <c r="A168">
        <v>84</v>
      </c>
      <c r="B168" s="23">
        <v>0.57638888888888895</v>
      </c>
      <c r="C168">
        <v>10</v>
      </c>
      <c r="D168">
        <v>830</v>
      </c>
      <c r="E168">
        <v>15</v>
      </c>
      <c r="F168">
        <v>69.599999999999994</v>
      </c>
      <c r="G168">
        <v>87</v>
      </c>
      <c r="H168">
        <v>28</v>
      </c>
      <c r="I168">
        <f t="shared" si="2"/>
        <v>41.599999999999994</v>
      </c>
    </row>
    <row r="169" spans="1:9">
      <c r="A169">
        <v>84</v>
      </c>
      <c r="B169" s="23">
        <v>0.57986111111111105</v>
      </c>
      <c r="C169">
        <v>10</v>
      </c>
      <c r="D169">
        <v>835</v>
      </c>
      <c r="E169">
        <v>15.25</v>
      </c>
      <c r="F169">
        <v>74.754098360655703</v>
      </c>
      <c r="G169">
        <v>95</v>
      </c>
      <c r="H169">
        <v>28</v>
      </c>
      <c r="I169">
        <f t="shared" si="2"/>
        <v>46.754098360655703</v>
      </c>
    </row>
    <row r="170" spans="1:9">
      <c r="A170">
        <v>84</v>
      </c>
      <c r="B170" s="23">
        <v>0.58333333333333304</v>
      </c>
      <c r="C170">
        <v>10</v>
      </c>
      <c r="D170">
        <v>840</v>
      </c>
      <c r="E170">
        <v>20.5</v>
      </c>
      <c r="F170">
        <v>55.756097560975597</v>
      </c>
      <c r="G170">
        <v>95.25</v>
      </c>
      <c r="H170">
        <v>28</v>
      </c>
      <c r="I170">
        <f t="shared" si="2"/>
        <v>27.756097560975597</v>
      </c>
    </row>
    <row r="171" spans="1:9">
      <c r="A171">
        <v>84</v>
      </c>
      <c r="B171" s="23">
        <v>0.58680555555555503</v>
      </c>
      <c r="C171">
        <v>10</v>
      </c>
      <c r="D171">
        <v>845</v>
      </c>
      <c r="E171">
        <v>35</v>
      </c>
      <c r="F171">
        <v>40.799999999999997</v>
      </c>
      <c r="G171">
        <v>119</v>
      </c>
      <c r="H171">
        <v>28</v>
      </c>
      <c r="I171">
        <f t="shared" si="2"/>
        <v>12.799999999999997</v>
      </c>
    </row>
    <row r="172" spans="1:9">
      <c r="A172">
        <v>84</v>
      </c>
      <c r="B172" s="23">
        <v>0.59027777777777801</v>
      </c>
      <c r="C172">
        <v>10</v>
      </c>
      <c r="D172">
        <v>850</v>
      </c>
      <c r="E172">
        <v>44.25</v>
      </c>
      <c r="F172">
        <v>33.355932203389798</v>
      </c>
      <c r="G172">
        <v>123</v>
      </c>
      <c r="H172">
        <v>28</v>
      </c>
      <c r="I172">
        <f t="shared" si="2"/>
        <v>5.3559322033897985</v>
      </c>
    </row>
    <row r="173" spans="1:9">
      <c r="A173">
        <v>84</v>
      </c>
      <c r="B173" s="23">
        <v>0.59375</v>
      </c>
      <c r="C173">
        <v>10</v>
      </c>
      <c r="D173">
        <v>855</v>
      </c>
      <c r="E173">
        <v>48</v>
      </c>
      <c r="F173">
        <v>34.125</v>
      </c>
      <c r="G173">
        <v>136.5</v>
      </c>
      <c r="H173">
        <v>28</v>
      </c>
      <c r="I173">
        <f t="shared" si="2"/>
        <v>6.125</v>
      </c>
    </row>
    <row r="174" spans="1:9">
      <c r="A174">
        <v>84</v>
      </c>
      <c r="B174" s="23">
        <v>0.59722222222222199</v>
      </c>
      <c r="C174">
        <v>10</v>
      </c>
      <c r="D174">
        <v>860</v>
      </c>
      <c r="E174">
        <v>34.25</v>
      </c>
      <c r="F174">
        <v>48.963503649635001</v>
      </c>
      <c r="G174">
        <v>139.75</v>
      </c>
      <c r="H174">
        <v>28</v>
      </c>
      <c r="I174">
        <f t="shared" si="2"/>
        <v>20.963503649635001</v>
      </c>
    </row>
    <row r="175" spans="1:9">
      <c r="A175">
        <v>84</v>
      </c>
      <c r="B175" s="23">
        <v>0.60069444444444398</v>
      </c>
      <c r="C175">
        <v>10</v>
      </c>
      <c r="D175">
        <v>865</v>
      </c>
      <c r="E175">
        <v>35.25</v>
      </c>
      <c r="F175">
        <v>42.808510638297797</v>
      </c>
      <c r="G175">
        <v>125.75</v>
      </c>
      <c r="H175">
        <v>28</v>
      </c>
      <c r="I175">
        <f t="shared" si="2"/>
        <v>14.808510638297797</v>
      </c>
    </row>
    <row r="176" spans="1:9">
      <c r="A176">
        <v>84</v>
      </c>
      <c r="B176" s="23">
        <v>0.60416666666666696</v>
      </c>
      <c r="C176">
        <v>10</v>
      </c>
      <c r="D176">
        <v>870</v>
      </c>
      <c r="E176">
        <v>33.25</v>
      </c>
      <c r="F176">
        <v>48.090225563909698</v>
      </c>
      <c r="G176">
        <v>133.25</v>
      </c>
      <c r="H176">
        <v>28</v>
      </c>
      <c r="I176">
        <f t="shared" si="2"/>
        <v>20.090225563909698</v>
      </c>
    </row>
    <row r="177" spans="1:9">
      <c r="A177">
        <v>84</v>
      </c>
      <c r="B177" s="23">
        <v>0.60763888888888895</v>
      </c>
      <c r="C177">
        <v>10</v>
      </c>
      <c r="D177">
        <v>875</v>
      </c>
      <c r="E177">
        <v>23.5</v>
      </c>
      <c r="F177">
        <v>54.7659574468085</v>
      </c>
      <c r="G177">
        <v>107.25</v>
      </c>
      <c r="H177">
        <v>28</v>
      </c>
      <c r="I177">
        <f t="shared" si="2"/>
        <v>26.7659574468085</v>
      </c>
    </row>
    <row r="178" spans="1:9">
      <c r="A178">
        <v>84</v>
      </c>
      <c r="B178" s="23">
        <v>0.61111111111111105</v>
      </c>
      <c r="C178">
        <v>10</v>
      </c>
      <c r="D178">
        <v>880</v>
      </c>
      <c r="E178">
        <v>19.5</v>
      </c>
      <c r="F178">
        <v>62.923076923076898</v>
      </c>
      <c r="G178">
        <v>102.25</v>
      </c>
      <c r="H178">
        <v>28</v>
      </c>
      <c r="I178">
        <f t="shared" si="2"/>
        <v>34.923076923076898</v>
      </c>
    </row>
    <row r="179" spans="1:9">
      <c r="A179">
        <v>84</v>
      </c>
      <c r="B179" s="23">
        <v>0.61458333333333304</v>
      </c>
      <c r="C179">
        <v>10</v>
      </c>
      <c r="D179">
        <v>885</v>
      </c>
      <c r="E179">
        <v>32.75</v>
      </c>
      <c r="F179">
        <v>45.435114503816799</v>
      </c>
      <c r="G179">
        <v>124</v>
      </c>
      <c r="H179">
        <v>28</v>
      </c>
      <c r="I179">
        <f t="shared" si="2"/>
        <v>17.435114503816799</v>
      </c>
    </row>
    <row r="180" spans="1:9">
      <c r="A180">
        <v>84</v>
      </c>
      <c r="B180" s="23">
        <v>0.61805555555555503</v>
      </c>
      <c r="C180">
        <v>10</v>
      </c>
      <c r="D180">
        <v>890</v>
      </c>
      <c r="E180">
        <v>25</v>
      </c>
      <c r="F180">
        <v>57.36</v>
      </c>
      <c r="G180">
        <v>119.5</v>
      </c>
      <c r="H180">
        <v>28</v>
      </c>
      <c r="I180">
        <f t="shared" si="2"/>
        <v>29.36</v>
      </c>
    </row>
    <row r="181" spans="1:9">
      <c r="A181">
        <v>84</v>
      </c>
      <c r="B181" s="23">
        <v>0.62152777777777801</v>
      </c>
      <c r="C181">
        <v>10</v>
      </c>
      <c r="D181">
        <v>895</v>
      </c>
      <c r="E181">
        <v>16.75</v>
      </c>
      <c r="F181">
        <v>72.895522388059703</v>
      </c>
      <c r="G181">
        <v>101.75</v>
      </c>
      <c r="H181">
        <v>28</v>
      </c>
      <c r="I181">
        <f t="shared" si="2"/>
        <v>44.895522388059703</v>
      </c>
    </row>
    <row r="182" spans="1:9">
      <c r="A182">
        <v>84</v>
      </c>
      <c r="B182" s="23">
        <v>0.625</v>
      </c>
      <c r="C182">
        <v>10</v>
      </c>
      <c r="D182">
        <v>900</v>
      </c>
      <c r="E182">
        <v>20</v>
      </c>
      <c r="F182">
        <v>67.05</v>
      </c>
      <c r="G182">
        <v>111.75</v>
      </c>
      <c r="H182">
        <v>28</v>
      </c>
      <c r="I182">
        <f t="shared" si="2"/>
        <v>39.049999999999997</v>
      </c>
    </row>
    <row r="183" spans="1:9">
      <c r="A183">
        <v>84</v>
      </c>
      <c r="B183" s="23">
        <v>0.62847222222222199</v>
      </c>
      <c r="C183">
        <v>10</v>
      </c>
      <c r="D183">
        <v>905</v>
      </c>
      <c r="E183">
        <v>21.25</v>
      </c>
      <c r="F183">
        <v>60.564705882352897</v>
      </c>
      <c r="G183">
        <v>107.25</v>
      </c>
      <c r="H183">
        <v>28</v>
      </c>
      <c r="I183">
        <f t="shared" si="2"/>
        <v>32.564705882352897</v>
      </c>
    </row>
    <row r="184" spans="1:9">
      <c r="A184">
        <v>84</v>
      </c>
      <c r="B184" s="23">
        <v>0.63194444444444398</v>
      </c>
      <c r="C184">
        <v>10</v>
      </c>
      <c r="D184">
        <v>910</v>
      </c>
      <c r="E184">
        <v>25.25</v>
      </c>
      <c r="F184">
        <v>52.633663366336599</v>
      </c>
      <c r="G184">
        <v>110.75</v>
      </c>
      <c r="H184">
        <v>28</v>
      </c>
      <c r="I184">
        <f t="shared" si="2"/>
        <v>24.633663366336599</v>
      </c>
    </row>
    <row r="185" spans="1:9">
      <c r="A185">
        <v>84</v>
      </c>
      <c r="B185" s="23">
        <v>0.63541666666666696</v>
      </c>
      <c r="C185">
        <v>10</v>
      </c>
      <c r="D185">
        <v>915</v>
      </c>
      <c r="E185">
        <v>20</v>
      </c>
      <c r="F185">
        <v>62.25</v>
      </c>
      <c r="G185">
        <v>103.75</v>
      </c>
      <c r="H185">
        <v>28</v>
      </c>
      <c r="I185">
        <f t="shared" si="2"/>
        <v>34.25</v>
      </c>
    </row>
    <row r="186" spans="1:9">
      <c r="A186">
        <v>84</v>
      </c>
      <c r="B186" s="23">
        <v>0.63888888888888895</v>
      </c>
      <c r="C186">
        <v>10</v>
      </c>
      <c r="D186">
        <v>920</v>
      </c>
      <c r="E186">
        <v>19</v>
      </c>
      <c r="F186">
        <v>58.578947368420998</v>
      </c>
      <c r="G186">
        <v>92.75</v>
      </c>
      <c r="H186">
        <v>28</v>
      </c>
      <c r="I186">
        <f t="shared" si="2"/>
        <v>30.578947368420998</v>
      </c>
    </row>
    <row r="187" spans="1:9">
      <c r="A187">
        <v>84</v>
      </c>
      <c r="B187" s="23">
        <v>0.64236111111111105</v>
      </c>
      <c r="C187">
        <v>10</v>
      </c>
      <c r="D187">
        <v>925</v>
      </c>
      <c r="E187">
        <v>21</v>
      </c>
      <c r="F187">
        <v>59.857142857142797</v>
      </c>
      <c r="G187">
        <v>104.75</v>
      </c>
      <c r="H187">
        <v>28</v>
      </c>
      <c r="I187">
        <f t="shared" si="2"/>
        <v>31.857142857142797</v>
      </c>
    </row>
    <row r="188" spans="1:9">
      <c r="A188">
        <v>84</v>
      </c>
      <c r="B188" s="23">
        <v>0.64583333333333304</v>
      </c>
      <c r="C188">
        <v>10</v>
      </c>
      <c r="D188">
        <v>930</v>
      </c>
      <c r="E188">
        <v>17</v>
      </c>
      <c r="F188">
        <v>67.058823529411697</v>
      </c>
      <c r="G188">
        <v>95</v>
      </c>
      <c r="H188">
        <v>28</v>
      </c>
      <c r="I188">
        <f t="shared" si="2"/>
        <v>39.058823529411697</v>
      </c>
    </row>
    <row r="189" spans="1:9">
      <c r="A189">
        <v>84</v>
      </c>
      <c r="B189" s="23">
        <v>0.64930555555555503</v>
      </c>
      <c r="C189">
        <v>10</v>
      </c>
      <c r="D189">
        <v>935</v>
      </c>
      <c r="E189">
        <v>18.25</v>
      </c>
      <c r="F189">
        <v>56.054794520547901</v>
      </c>
      <c r="G189">
        <v>85.25</v>
      </c>
      <c r="H189">
        <v>28</v>
      </c>
      <c r="I189">
        <f t="shared" si="2"/>
        <v>28.054794520547901</v>
      </c>
    </row>
    <row r="190" spans="1:9">
      <c r="A190">
        <v>84</v>
      </c>
      <c r="B190" s="23">
        <v>0.65277777777777801</v>
      </c>
      <c r="C190">
        <v>10</v>
      </c>
      <c r="D190">
        <v>940</v>
      </c>
      <c r="E190">
        <v>11.5</v>
      </c>
      <c r="F190">
        <v>75.130434782608603</v>
      </c>
      <c r="G190">
        <v>72</v>
      </c>
      <c r="H190">
        <v>28</v>
      </c>
      <c r="I190">
        <f t="shared" si="2"/>
        <v>47.130434782608603</v>
      </c>
    </row>
    <row r="191" spans="1:9">
      <c r="A191">
        <v>84</v>
      </c>
      <c r="B191" s="23">
        <v>0.65625</v>
      </c>
      <c r="C191">
        <v>10</v>
      </c>
      <c r="D191">
        <v>945</v>
      </c>
      <c r="E191">
        <v>6.75</v>
      </c>
      <c r="F191">
        <v>100</v>
      </c>
      <c r="G191">
        <v>56.25</v>
      </c>
      <c r="H191">
        <v>28</v>
      </c>
      <c r="I191">
        <f t="shared" si="2"/>
        <v>72</v>
      </c>
    </row>
    <row r="192" spans="1:9">
      <c r="A192">
        <v>84</v>
      </c>
      <c r="B192" s="23">
        <v>0.65972222222222199</v>
      </c>
      <c r="C192">
        <v>10</v>
      </c>
      <c r="D192">
        <v>950</v>
      </c>
      <c r="E192">
        <v>8.5</v>
      </c>
      <c r="F192">
        <v>80.117647058823493</v>
      </c>
      <c r="G192">
        <v>56.75</v>
      </c>
      <c r="H192">
        <v>28</v>
      </c>
      <c r="I192">
        <f t="shared" si="2"/>
        <v>52.117647058823493</v>
      </c>
    </row>
    <row r="193" spans="1:9">
      <c r="A193">
        <v>84</v>
      </c>
      <c r="B193" s="23">
        <v>0.66319444444444398</v>
      </c>
      <c r="C193">
        <v>10</v>
      </c>
      <c r="D193">
        <v>955</v>
      </c>
      <c r="E193">
        <v>11.75</v>
      </c>
      <c r="F193">
        <v>79.404255319148902</v>
      </c>
      <c r="G193">
        <v>77.75</v>
      </c>
      <c r="H193">
        <v>28</v>
      </c>
      <c r="I193">
        <f t="shared" si="2"/>
        <v>51.404255319148902</v>
      </c>
    </row>
    <row r="194" spans="1:9">
      <c r="A194">
        <v>84</v>
      </c>
      <c r="B194" s="23">
        <v>0.66666666666666696</v>
      </c>
      <c r="C194">
        <v>10</v>
      </c>
      <c r="D194">
        <v>960</v>
      </c>
      <c r="E194">
        <v>10.25</v>
      </c>
      <c r="F194">
        <v>85.463414634146304</v>
      </c>
      <c r="G194">
        <v>73</v>
      </c>
      <c r="H194">
        <v>28</v>
      </c>
      <c r="I194">
        <f t="shared" si="2"/>
        <v>57.463414634146304</v>
      </c>
    </row>
    <row r="195" spans="1:9">
      <c r="A195">
        <v>84</v>
      </c>
      <c r="B195" s="23">
        <v>0.67013888888888895</v>
      </c>
      <c r="C195">
        <v>10</v>
      </c>
      <c r="D195">
        <v>965</v>
      </c>
      <c r="E195">
        <v>7.5</v>
      </c>
      <c r="F195">
        <v>100.4</v>
      </c>
      <c r="G195">
        <v>62.75</v>
      </c>
      <c r="H195">
        <v>28</v>
      </c>
      <c r="I195">
        <f t="shared" ref="I195:I258" si="3">F195-H195</f>
        <v>72.400000000000006</v>
      </c>
    </row>
    <row r="196" spans="1:9">
      <c r="A196">
        <v>84</v>
      </c>
      <c r="B196" s="23">
        <v>0.67361111111111105</v>
      </c>
      <c r="C196">
        <v>10</v>
      </c>
      <c r="D196">
        <v>970</v>
      </c>
      <c r="E196">
        <v>10.25</v>
      </c>
      <c r="F196">
        <v>91.902439024390205</v>
      </c>
      <c r="G196">
        <v>78.5</v>
      </c>
      <c r="H196">
        <v>28</v>
      </c>
      <c r="I196">
        <f t="shared" si="3"/>
        <v>63.902439024390205</v>
      </c>
    </row>
    <row r="197" spans="1:9">
      <c r="A197">
        <v>84</v>
      </c>
      <c r="B197" s="23">
        <v>0.67708333333333304</v>
      </c>
      <c r="C197">
        <v>10</v>
      </c>
      <c r="D197">
        <v>975</v>
      </c>
      <c r="E197">
        <v>7</v>
      </c>
      <c r="F197">
        <v>94.714285714285694</v>
      </c>
      <c r="G197">
        <v>55.25</v>
      </c>
      <c r="H197">
        <v>28</v>
      </c>
      <c r="I197">
        <f t="shared" si="3"/>
        <v>66.714285714285694</v>
      </c>
    </row>
    <row r="198" spans="1:9">
      <c r="A198">
        <v>84</v>
      </c>
      <c r="B198" s="23">
        <v>0.68055555555555503</v>
      </c>
      <c r="C198">
        <v>10</v>
      </c>
      <c r="D198">
        <v>980</v>
      </c>
      <c r="E198">
        <v>10</v>
      </c>
      <c r="F198">
        <v>80.7</v>
      </c>
      <c r="G198">
        <v>67.25</v>
      </c>
      <c r="H198">
        <v>28</v>
      </c>
      <c r="I198">
        <f t="shared" si="3"/>
        <v>52.7</v>
      </c>
    </row>
    <row r="199" spans="1:9">
      <c r="A199">
        <v>84</v>
      </c>
      <c r="B199" s="23">
        <v>0.68402777777777801</v>
      </c>
      <c r="C199">
        <v>10</v>
      </c>
      <c r="D199">
        <v>985</v>
      </c>
      <c r="E199">
        <v>9.25</v>
      </c>
      <c r="F199">
        <v>83.351351351351298</v>
      </c>
      <c r="G199">
        <v>64.25</v>
      </c>
      <c r="H199">
        <v>28</v>
      </c>
      <c r="I199">
        <f t="shared" si="3"/>
        <v>55.351351351351298</v>
      </c>
    </row>
    <row r="200" spans="1:9">
      <c r="A200">
        <v>84</v>
      </c>
      <c r="B200" s="23">
        <v>0.6875</v>
      </c>
      <c r="C200">
        <v>10</v>
      </c>
      <c r="D200">
        <v>990</v>
      </c>
      <c r="E200">
        <v>6</v>
      </c>
      <c r="F200">
        <v>102</v>
      </c>
      <c r="G200">
        <v>51</v>
      </c>
      <c r="H200">
        <v>28</v>
      </c>
      <c r="I200">
        <f t="shared" si="3"/>
        <v>74</v>
      </c>
    </row>
    <row r="201" spans="1:9">
      <c r="A201">
        <v>84</v>
      </c>
      <c r="B201" s="23">
        <v>0.69097222222222199</v>
      </c>
      <c r="C201">
        <v>10</v>
      </c>
      <c r="D201">
        <v>995</v>
      </c>
      <c r="E201">
        <v>4.25</v>
      </c>
      <c r="F201">
        <v>114.35294117647</v>
      </c>
      <c r="G201">
        <v>40.5</v>
      </c>
      <c r="H201">
        <v>28</v>
      </c>
      <c r="I201">
        <f t="shared" si="3"/>
        <v>86.352941176469997</v>
      </c>
    </row>
    <row r="202" spans="1:9">
      <c r="A202">
        <v>84</v>
      </c>
      <c r="B202" s="23">
        <v>0.69444444444444398</v>
      </c>
      <c r="C202">
        <v>10</v>
      </c>
      <c r="D202">
        <v>1000</v>
      </c>
      <c r="E202">
        <v>6</v>
      </c>
      <c r="F202">
        <v>109</v>
      </c>
      <c r="G202">
        <v>54.5</v>
      </c>
      <c r="H202">
        <v>28</v>
      </c>
      <c r="I202">
        <f t="shared" si="3"/>
        <v>81</v>
      </c>
    </row>
    <row r="203" spans="1:9">
      <c r="A203">
        <v>84</v>
      </c>
      <c r="B203" s="23">
        <v>0.69791666666666696</v>
      </c>
      <c r="C203">
        <v>10</v>
      </c>
      <c r="D203">
        <v>1005</v>
      </c>
      <c r="E203">
        <v>9</v>
      </c>
      <c r="F203">
        <v>83</v>
      </c>
      <c r="G203">
        <v>62.25</v>
      </c>
      <c r="H203">
        <v>28</v>
      </c>
      <c r="I203">
        <f t="shared" si="3"/>
        <v>55</v>
      </c>
    </row>
    <row r="204" spans="1:9">
      <c r="A204">
        <v>84</v>
      </c>
      <c r="B204" s="23">
        <v>0.70138888888888895</v>
      </c>
      <c r="C204">
        <v>10</v>
      </c>
      <c r="D204">
        <v>1010</v>
      </c>
      <c r="E204">
        <v>8.5</v>
      </c>
      <c r="F204">
        <v>91.411764705882305</v>
      </c>
      <c r="G204">
        <v>64.75</v>
      </c>
      <c r="H204">
        <v>28</v>
      </c>
      <c r="I204">
        <f t="shared" si="3"/>
        <v>63.411764705882305</v>
      </c>
    </row>
    <row r="205" spans="1:9">
      <c r="A205">
        <v>84</v>
      </c>
      <c r="B205" s="23">
        <v>0.70486111111111105</v>
      </c>
      <c r="C205">
        <v>10</v>
      </c>
      <c r="D205">
        <v>1015</v>
      </c>
      <c r="E205">
        <v>10</v>
      </c>
      <c r="F205">
        <v>81.3</v>
      </c>
      <c r="G205">
        <v>67.75</v>
      </c>
      <c r="H205">
        <v>28</v>
      </c>
      <c r="I205">
        <f t="shared" si="3"/>
        <v>53.3</v>
      </c>
    </row>
    <row r="206" spans="1:9">
      <c r="A206">
        <v>84</v>
      </c>
      <c r="B206" s="23">
        <v>0.70833333333333304</v>
      </c>
      <c r="C206">
        <v>10</v>
      </c>
      <c r="D206">
        <v>1020</v>
      </c>
      <c r="E206">
        <v>9.5</v>
      </c>
      <c r="F206">
        <v>79.578947368420998</v>
      </c>
      <c r="G206">
        <v>63</v>
      </c>
      <c r="H206">
        <v>28</v>
      </c>
      <c r="I206">
        <f t="shared" si="3"/>
        <v>51.578947368420998</v>
      </c>
    </row>
    <row r="207" spans="1:9">
      <c r="A207">
        <v>84</v>
      </c>
      <c r="B207" s="23">
        <v>0.71180555555555503</v>
      </c>
      <c r="C207">
        <v>10</v>
      </c>
      <c r="D207">
        <v>1025</v>
      </c>
      <c r="E207">
        <v>6.25</v>
      </c>
      <c r="F207">
        <v>106.55999999999899</v>
      </c>
      <c r="G207">
        <v>55.5</v>
      </c>
      <c r="H207">
        <v>28</v>
      </c>
      <c r="I207">
        <f t="shared" si="3"/>
        <v>78.559999999998993</v>
      </c>
    </row>
    <row r="208" spans="1:9">
      <c r="A208">
        <v>84</v>
      </c>
      <c r="B208" s="23">
        <v>0.71527777777777801</v>
      </c>
      <c r="C208">
        <v>10</v>
      </c>
      <c r="D208">
        <v>1030</v>
      </c>
      <c r="E208">
        <v>7.75</v>
      </c>
      <c r="F208">
        <v>89.806451612903203</v>
      </c>
      <c r="G208">
        <v>58</v>
      </c>
      <c r="H208">
        <v>28</v>
      </c>
      <c r="I208">
        <f t="shared" si="3"/>
        <v>61.806451612903203</v>
      </c>
    </row>
    <row r="209" spans="1:9">
      <c r="A209">
        <v>84</v>
      </c>
      <c r="B209" s="23">
        <v>0.71875</v>
      </c>
      <c r="C209">
        <v>10</v>
      </c>
      <c r="D209">
        <v>1035</v>
      </c>
      <c r="E209">
        <v>5.75</v>
      </c>
      <c r="F209">
        <v>106.95652173913</v>
      </c>
      <c r="G209">
        <v>51.25</v>
      </c>
      <c r="H209">
        <v>28</v>
      </c>
      <c r="I209">
        <f t="shared" si="3"/>
        <v>78.956521739129997</v>
      </c>
    </row>
    <row r="210" spans="1:9">
      <c r="A210">
        <v>84</v>
      </c>
      <c r="B210" s="23">
        <v>0.72222222222222199</v>
      </c>
      <c r="C210">
        <v>10</v>
      </c>
      <c r="D210">
        <v>1040</v>
      </c>
      <c r="E210">
        <v>5.25</v>
      </c>
      <c r="F210">
        <v>103.428571428571</v>
      </c>
      <c r="G210">
        <v>45.25</v>
      </c>
      <c r="H210">
        <v>28</v>
      </c>
      <c r="I210">
        <f t="shared" si="3"/>
        <v>75.428571428571004</v>
      </c>
    </row>
    <row r="211" spans="1:9">
      <c r="A211">
        <v>84</v>
      </c>
      <c r="B211" s="23">
        <v>0.72569444444444398</v>
      </c>
      <c r="C211">
        <v>10</v>
      </c>
      <c r="D211">
        <v>1045</v>
      </c>
      <c r="E211">
        <v>5.25</v>
      </c>
      <c r="F211">
        <v>97.142857142857096</v>
      </c>
      <c r="G211">
        <v>42.5</v>
      </c>
      <c r="H211">
        <v>28</v>
      </c>
      <c r="I211">
        <f t="shared" si="3"/>
        <v>69.142857142857096</v>
      </c>
    </row>
    <row r="212" spans="1:9">
      <c r="A212">
        <v>84</v>
      </c>
      <c r="B212" s="23">
        <v>0.72916666666666696</v>
      </c>
      <c r="C212">
        <v>10</v>
      </c>
      <c r="D212">
        <v>1050</v>
      </c>
      <c r="E212">
        <v>5.5</v>
      </c>
      <c r="F212">
        <v>106.363636363636</v>
      </c>
      <c r="G212">
        <v>48.75</v>
      </c>
      <c r="H212">
        <v>28</v>
      </c>
      <c r="I212">
        <f t="shared" si="3"/>
        <v>78.363636363636004</v>
      </c>
    </row>
    <row r="213" spans="1:9">
      <c r="A213">
        <v>84</v>
      </c>
      <c r="B213" s="23">
        <v>0.73263888888888895</v>
      </c>
      <c r="C213">
        <v>10</v>
      </c>
      <c r="D213">
        <v>1055</v>
      </c>
      <c r="E213">
        <v>6.5</v>
      </c>
      <c r="F213">
        <v>107.07692307692299</v>
      </c>
      <c r="G213">
        <v>58</v>
      </c>
      <c r="H213">
        <v>28</v>
      </c>
      <c r="I213">
        <f t="shared" si="3"/>
        <v>79.076923076922995</v>
      </c>
    </row>
    <row r="214" spans="1:9">
      <c r="A214">
        <v>84</v>
      </c>
      <c r="B214" s="23">
        <v>0.73611111111111105</v>
      </c>
      <c r="C214">
        <v>10</v>
      </c>
      <c r="D214">
        <v>1060</v>
      </c>
      <c r="E214">
        <v>11</v>
      </c>
      <c r="F214">
        <v>73.636363636363598</v>
      </c>
      <c r="G214">
        <v>67.5</v>
      </c>
      <c r="H214">
        <v>28</v>
      </c>
      <c r="I214">
        <f t="shared" si="3"/>
        <v>45.636363636363598</v>
      </c>
    </row>
    <row r="215" spans="1:9">
      <c r="A215">
        <v>84</v>
      </c>
      <c r="B215" s="23">
        <v>0.73958333333333304</v>
      </c>
      <c r="C215">
        <v>10</v>
      </c>
      <c r="D215">
        <v>1065</v>
      </c>
      <c r="E215">
        <v>6.5</v>
      </c>
      <c r="F215">
        <v>96</v>
      </c>
      <c r="G215">
        <v>52</v>
      </c>
      <c r="H215">
        <v>28</v>
      </c>
      <c r="I215">
        <f t="shared" si="3"/>
        <v>68</v>
      </c>
    </row>
    <row r="216" spans="1:9">
      <c r="A216">
        <v>84</v>
      </c>
      <c r="B216" s="23">
        <v>0.74305555555555503</v>
      </c>
      <c r="C216">
        <v>10</v>
      </c>
      <c r="D216">
        <v>1070</v>
      </c>
      <c r="E216">
        <v>7.25</v>
      </c>
      <c r="F216">
        <v>92.275862068965495</v>
      </c>
      <c r="G216">
        <v>55.75</v>
      </c>
      <c r="H216">
        <v>28</v>
      </c>
      <c r="I216">
        <f t="shared" si="3"/>
        <v>64.275862068965495</v>
      </c>
    </row>
    <row r="217" spans="1:9">
      <c r="A217">
        <v>84</v>
      </c>
      <c r="B217" s="23">
        <v>0.74652777777777801</v>
      </c>
      <c r="C217">
        <v>10</v>
      </c>
      <c r="D217">
        <v>1075</v>
      </c>
      <c r="E217">
        <v>13.75</v>
      </c>
      <c r="F217">
        <v>66.109090909090895</v>
      </c>
      <c r="G217">
        <v>75.75</v>
      </c>
      <c r="H217">
        <v>28</v>
      </c>
      <c r="I217">
        <f t="shared" si="3"/>
        <v>38.109090909090895</v>
      </c>
    </row>
    <row r="218" spans="1:9">
      <c r="A218">
        <v>84</v>
      </c>
      <c r="B218" s="23">
        <v>0.75</v>
      </c>
      <c r="C218">
        <v>10</v>
      </c>
      <c r="D218">
        <v>1080</v>
      </c>
      <c r="E218">
        <v>14.25</v>
      </c>
      <c r="F218">
        <v>61.684210526315702</v>
      </c>
      <c r="G218">
        <v>73.25</v>
      </c>
      <c r="H218">
        <v>28</v>
      </c>
      <c r="I218">
        <f t="shared" si="3"/>
        <v>33.684210526315702</v>
      </c>
    </row>
    <row r="219" spans="1:9">
      <c r="A219">
        <v>84</v>
      </c>
      <c r="B219" s="23">
        <v>0.75347222222222199</v>
      </c>
      <c r="C219">
        <v>10</v>
      </c>
      <c r="D219">
        <v>1085</v>
      </c>
      <c r="E219">
        <v>10.5</v>
      </c>
      <c r="F219">
        <v>66</v>
      </c>
      <c r="G219">
        <v>57.75</v>
      </c>
      <c r="H219">
        <v>28</v>
      </c>
      <c r="I219">
        <f t="shared" si="3"/>
        <v>38</v>
      </c>
    </row>
    <row r="220" spans="1:9">
      <c r="A220">
        <v>84</v>
      </c>
      <c r="B220" s="23">
        <v>0.75694444444444398</v>
      </c>
      <c r="C220">
        <v>10</v>
      </c>
      <c r="D220">
        <v>1090</v>
      </c>
      <c r="E220">
        <v>3.75</v>
      </c>
      <c r="F220">
        <v>104.8</v>
      </c>
      <c r="G220">
        <v>32.75</v>
      </c>
      <c r="H220">
        <v>28</v>
      </c>
      <c r="I220">
        <f t="shared" si="3"/>
        <v>76.8</v>
      </c>
    </row>
    <row r="221" spans="1:9">
      <c r="A221">
        <v>84</v>
      </c>
      <c r="B221" s="23">
        <v>0.76041666666666696</v>
      </c>
      <c r="C221">
        <v>10</v>
      </c>
      <c r="D221">
        <v>1095</v>
      </c>
      <c r="E221">
        <v>18</v>
      </c>
      <c r="F221">
        <v>53.3333333333333</v>
      </c>
      <c r="G221">
        <v>80</v>
      </c>
      <c r="H221">
        <v>28</v>
      </c>
      <c r="I221">
        <f t="shared" si="3"/>
        <v>25.3333333333333</v>
      </c>
    </row>
    <row r="222" spans="1:9">
      <c r="A222">
        <v>84</v>
      </c>
      <c r="B222" s="23">
        <v>0.76388888888888895</v>
      </c>
      <c r="C222">
        <v>10</v>
      </c>
      <c r="D222">
        <v>1100</v>
      </c>
      <c r="E222">
        <v>11</v>
      </c>
      <c r="F222">
        <v>69</v>
      </c>
      <c r="G222">
        <v>63.25</v>
      </c>
      <c r="H222">
        <v>28</v>
      </c>
      <c r="I222">
        <f t="shared" si="3"/>
        <v>41</v>
      </c>
    </row>
    <row r="223" spans="1:9">
      <c r="A223">
        <v>84</v>
      </c>
      <c r="B223" s="23">
        <v>0.76736111111111105</v>
      </c>
      <c r="C223">
        <v>10</v>
      </c>
      <c r="D223">
        <v>1105</v>
      </c>
      <c r="E223">
        <v>14.75</v>
      </c>
      <c r="F223">
        <v>69.762711864406697</v>
      </c>
      <c r="G223">
        <v>85.75</v>
      </c>
      <c r="H223">
        <v>28</v>
      </c>
      <c r="I223">
        <f t="shared" si="3"/>
        <v>41.762711864406697</v>
      </c>
    </row>
    <row r="224" spans="1:9">
      <c r="A224">
        <v>84</v>
      </c>
      <c r="B224" s="23">
        <v>0.77083333333333304</v>
      </c>
      <c r="C224">
        <v>10</v>
      </c>
      <c r="D224">
        <v>1110</v>
      </c>
      <c r="E224">
        <v>19.75</v>
      </c>
      <c r="F224">
        <v>51.037974683544299</v>
      </c>
      <c r="G224">
        <v>84</v>
      </c>
      <c r="H224">
        <v>28</v>
      </c>
      <c r="I224">
        <f t="shared" si="3"/>
        <v>23.037974683544299</v>
      </c>
    </row>
    <row r="225" spans="1:9">
      <c r="A225">
        <v>84</v>
      </c>
      <c r="B225" s="23">
        <v>0.77430555555555503</v>
      </c>
      <c r="C225">
        <v>10</v>
      </c>
      <c r="D225">
        <v>1115</v>
      </c>
      <c r="E225">
        <v>15.75</v>
      </c>
      <c r="F225">
        <v>64.380952380952294</v>
      </c>
      <c r="G225">
        <v>84.5</v>
      </c>
      <c r="H225">
        <v>28</v>
      </c>
      <c r="I225">
        <f t="shared" si="3"/>
        <v>36.380952380952294</v>
      </c>
    </row>
    <row r="226" spans="1:9">
      <c r="A226">
        <v>84</v>
      </c>
      <c r="B226" s="23">
        <v>0.77777777777777801</v>
      </c>
      <c r="C226">
        <v>10</v>
      </c>
      <c r="D226">
        <v>1120</v>
      </c>
      <c r="E226">
        <v>20.25</v>
      </c>
      <c r="F226">
        <v>58.518518518518498</v>
      </c>
      <c r="G226">
        <v>98.75</v>
      </c>
      <c r="H226">
        <v>28</v>
      </c>
      <c r="I226">
        <f t="shared" si="3"/>
        <v>30.518518518518498</v>
      </c>
    </row>
    <row r="227" spans="1:9">
      <c r="A227">
        <v>84</v>
      </c>
      <c r="B227" s="23">
        <v>0.78125</v>
      </c>
      <c r="C227">
        <v>10</v>
      </c>
      <c r="D227">
        <v>1125</v>
      </c>
      <c r="E227">
        <v>18.75</v>
      </c>
      <c r="F227">
        <v>60.96</v>
      </c>
      <c r="G227">
        <v>95.25</v>
      </c>
      <c r="H227">
        <v>28</v>
      </c>
      <c r="I227">
        <f t="shared" si="3"/>
        <v>32.96</v>
      </c>
    </row>
    <row r="228" spans="1:9">
      <c r="A228">
        <v>84</v>
      </c>
      <c r="B228" s="23">
        <v>0.78472222222222199</v>
      </c>
      <c r="C228">
        <v>10</v>
      </c>
      <c r="D228">
        <v>1130</v>
      </c>
      <c r="E228">
        <v>18.75</v>
      </c>
      <c r="F228">
        <v>60.48</v>
      </c>
      <c r="G228">
        <v>94.5</v>
      </c>
      <c r="H228">
        <v>28</v>
      </c>
      <c r="I228">
        <f t="shared" si="3"/>
        <v>32.479999999999997</v>
      </c>
    </row>
    <row r="229" spans="1:9">
      <c r="A229">
        <v>84</v>
      </c>
      <c r="B229" s="23">
        <v>0.78819444444444398</v>
      </c>
      <c r="C229">
        <v>10</v>
      </c>
      <c r="D229">
        <v>1135</v>
      </c>
      <c r="E229">
        <v>20</v>
      </c>
      <c r="F229">
        <v>59.55</v>
      </c>
      <c r="G229">
        <v>99.25</v>
      </c>
      <c r="H229">
        <v>28</v>
      </c>
      <c r="I229">
        <f t="shared" si="3"/>
        <v>31.549999999999997</v>
      </c>
    </row>
    <row r="230" spans="1:9">
      <c r="A230">
        <v>84</v>
      </c>
      <c r="B230" s="23">
        <v>0.79166666666666696</v>
      </c>
      <c r="C230">
        <v>10</v>
      </c>
      <c r="D230">
        <v>1140</v>
      </c>
      <c r="E230">
        <v>34.75</v>
      </c>
      <c r="F230">
        <v>38.244604316546699</v>
      </c>
      <c r="G230">
        <v>110.75</v>
      </c>
      <c r="H230">
        <v>28</v>
      </c>
      <c r="I230">
        <f t="shared" si="3"/>
        <v>10.244604316546699</v>
      </c>
    </row>
    <row r="231" spans="1:9">
      <c r="A231">
        <v>84</v>
      </c>
      <c r="B231" s="23">
        <v>0.79513888888888895</v>
      </c>
      <c r="C231">
        <v>10</v>
      </c>
      <c r="D231">
        <v>1145</v>
      </c>
      <c r="E231">
        <v>63.25</v>
      </c>
      <c r="F231">
        <v>16.411067193675802</v>
      </c>
      <c r="G231">
        <v>86.5</v>
      </c>
      <c r="H231">
        <v>28</v>
      </c>
      <c r="I231">
        <f t="shared" si="3"/>
        <v>-11.588932806324198</v>
      </c>
    </row>
    <row r="232" spans="1:9">
      <c r="A232">
        <v>84</v>
      </c>
      <c r="B232" s="23">
        <v>0.79861111111111105</v>
      </c>
      <c r="C232">
        <v>10</v>
      </c>
      <c r="D232">
        <v>1150</v>
      </c>
      <c r="E232">
        <v>64.75</v>
      </c>
      <c r="F232">
        <v>17.698841698841701</v>
      </c>
      <c r="G232">
        <v>95.5</v>
      </c>
      <c r="H232">
        <v>28</v>
      </c>
      <c r="I232">
        <f t="shared" si="3"/>
        <v>-10.301158301158299</v>
      </c>
    </row>
    <row r="233" spans="1:9">
      <c r="A233">
        <v>84</v>
      </c>
      <c r="B233" s="23">
        <v>0.80208333333333304</v>
      </c>
      <c r="C233">
        <v>10</v>
      </c>
      <c r="D233">
        <v>1155</v>
      </c>
      <c r="E233">
        <v>62.5</v>
      </c>
      <c r="F233">
        <v>20.399999999999999</v>
      </c>
      <c r="G233">
        <v>106.25</v>
      </c>
      <c r="H233">
        <v>28</v>
      </c>
      <c r="I233">
        <f t="shared" si="3"/>
        <v>-7.6000000000000014</v>
      </c>
    </row>
    <row r="234" spans="1:9">
      <c r="A234">
        <v>84</v>
      </c>
      <c r="B234" s="23">
        <v>0.80555555555555503</v>
      </c>
      <c r="C234">
        <v>10</v>
      </c>
      <c r="D234">
        <v>1160</v>
      </c>
      <c r="E234">
        <v>63.75</v>
      </c>
      <c r="F234">
        <v>18.588235294117599</v>
      </c>
      <c r="G234">
        <v>98.75</v>
      </c>
      <c r="H234">
        <v>28</v>
      </c>
      <c r="I234">
        <f t="shared" si="3"/>
        <v>-9.4117647058824012</v>
      </c>
    </row>
    <row r="235" spans="1:9">
      <c r="A235">
        <v>84</v>
      </c>
      <c r="B235" s="23">
        <v>0.80902777777777801</v>
      </c>
      <c r="C235">
        <v>10</v>
      </c>
      <c r="D235">
        <v>1165</v>
      </c>
      <c r="E235">
        <v>65.25</v>
      </c>
      <c r="F235">
        <v>18.482758620689602</v>
      </c>
      <c r="G235">
        <v>100.5</v>
      </c>
      <c r="H235">
        <v>28</v>
      </c>
      <c r="I235">
        <f t="shared" si="3"/>
        <v>-9.5172413793103985</v>
      </c>
    </row>
    <row r="236" spans="1:9">
      <c r="A236">
        <v>84</v>
      </c>
      <c r="B236" s="23">
        <v>0.8125</v>
      </c>
      <c r="C236">
        <v>10</v>
      </c>
      <c r="D236">
        <v>1170</v>
      </c>
      <c r="E236">
        <v>64.25</v>
      </c>
      <c r="F236">
        <v>19.564202334630298</v>
      </c>
      <c r="G236">
        <v>104.75</v>
      </c>
      <c r="H236">
        <v>28</v>
      </c>
      <c r="I236">
        <f t="shared" si="3"/>
        <v>-8.4357976653697015</v>
      </c>
    </row>
    <row r="237" spans="1:9">
      <c r="A237">
        <v>84</v>
      </c>
      <c r="B237" s="23">
        <v>0.81597222222222199</v>
      </c>
      <c r="C237">
        <v>10</v>
      </c>
      <c r="D237">
        <v>1175</v>
      </c>
      <c r="E237">
        <v>64.75</v>
      </c>
      <c r="F237">
        <v>16.818532818532798</v>
      </c>
      <c r="G237">
        <v>90.75</v>
      </c>
      <c r="H237">
        <v>28</v>
      </c>
      <c r="I237">
        <f t="shared" si="3"/>
        <v>-11.181467181467202</v>
      </c>
    </row>
    <row r="238" spans="1:9">
      <c r="A238">
        <v>84</v>
      </c>
      <c r="B238" s="23">
        <v>0.81944444444444398</v>
      </c>
      <c r="C238">
        <v>10</v>
      </c>
      <c r="D238">
        <v>1180</v>
      </c>
      <c r="E238">
        <v>65.25</v>
      </c>
      <c r="F238">
        <v>17.563218390804501</v>
      </c>
      <c r="G238">
        <v>95.5</v>
      </c>
      <c r="H238">
        <v>28</v>
      </c>
      <c r="I238">
        <f t="shared" si="3"/>
        <v>-10.436781609195499</v>
      </c>
    </row>
    <row r="239" spans="1:9">
      <c r="A239">
        <v>84</v>
      </c>
      <c r="B239" s="23">
        <v>0.82291666666666696</v>
      </c>
      <c r="C239">
        <v>10</v>
      </c>
      <c r="D239">
        <v>1185</v>
      </c>
      <c r="E239">
        <v>66.25</v>
      </c>
      <c r="F239">
        <v>15.984905660377301</v>
      </c>
      <c r="G239">
        <v>88.25</v>
      </c>
      <c r="H239">
        <v>28</v>
      </c>
      <c r="I239">
        <f t="shared" si="3"/>
        <v>-12.015094339622699</v>
      </c>
    </row>
    <row r="240" spans="1:9">
      <c r="A240">
        <v>84</v>
      </c>
      <c r="B240" s="23">
        <v>0.82638888888888895</v>
      </c>
      <c r="C240">
        <v>10</v>
      </c>
      <c r="D240">
        <v>1190</v>
      </c>
      <c r="E240">
        <v>65.75</v>
      </c>
      <c r="F240">
        <v>14.9657794676806</v>
      </c>
      <c r="G240">
        <v>82</v>
      </c>
      <c r="H240">
        <v>28</v>
      </c>
      <c r="I240">
        <f t="shared" si="3"/>
        <v>-13.0342205323194</v>
      </c>
    </row>
    <row r="241" spans="1:9">
      <c r="A241">
        <v>84</v>
      </c>
      <c r="B241" s="23">
        <v>0.82986111111111105</v>
      </c>
      <c r="C241">
        <v>10</v>
      </c>
      <c r="D241">
        <v>1195</v>
      </c>
      <c r="E241">
        <v>65.25</v>
      </c>
      <c r="F241">
        <v>15.310344827586199</v>
      </c>
      <c r="G241">
        <v>83.25</v>
      </c>
      <c r="H241">
        <v>28</v>
      </c>
      <c r="I241">
        <f t="shared" si="3"/>
        <v>-12.689655172413801</v>
      </c>
    </row>
    <row r="242" spans="1:9">
      <c r="A242">
        <v>84</v>
      </c>
      <c r="B242" s="23">
        <v>0.83333333333333304</v>
      </c>
      <c r="C242">
        <v>10</v>
      </c>
      <c r="D242">
        <v>1200</v>
      </c>
      <c r="E242">
        <v>66.5</v>
      </c>
      <c r="F242">
        <v>14.165413533834499</v>
      </c>
      <c r="G242">
        <v>78.5</v>
      </c>
      <c r="H242">
        <v>28</v>
      </c>
      <c r="I242">
        <f t="shared" si="3"/>
        <v>-13.834586466165501</v>
      </c>
    </row>
    <row r="243" spans="1:9">
      <c r="A243">
        <v>84</v>
      </c>
      <c r="B243" s="23">
        <v>0.83680555555555503</v>
      </c>
      <c r="C243">
        <v>10</v>
      </c>
      <c r="D243">
        <v>1205</v>
      </c>
      <c r="E243">
        <v>66.25</v>
      </c>
      <c r="F243">
        <v>15.1245283018867</v>
      </c>
      <c r="G243">
        <v>83.5</v>
      </c>
      <c r="H243">
        <v>28</v>
      </c>
      <c r="I243">
        <f t="shared" si="3"/>
        <v>-12.8754716981133</v>
      </c>
    </row>
    <row r="244" spans="1:9">
      <c r="A244">
        <v>84</v>
      </c>
      <c r="B244" s="23">
        <v>0.84027777777777801</v>
      </c>
      <c r="C244">
        <v>10</v>
      </c>
      <c r="D244">
        <v>1210</v>
      </c>
      <c r="E244">
        <v>65.75</v>
      </c>
      <c r="F244">
        <v>16.015209125475199</v>
      </c>
      <c r="G244">
        <v>87.75</v>
      </c>
      <c r="H244">
        <v>28</v>
      </c>
      <c r="I244">
        <f t="shared" si="3"/>
        <v>-11.984790874524801</v>
      </c>
    </row>
    <row r="245" spans="1:9">
      <c r="A245">
        <v>84</v>
      </c>
      <c r="B245" s="23">
        <v>0.84375</v>
      </c>
      <c r="C245">
        <v>10</v>
      </c>
      <c r="D245">
        <v>1215</v>
      </c>
      <c r="E245">
        <v>66</v>
      </c>
      <c r="F245">
        <v>16.136363636363601</v>
      </c>
      <c r="G245">
        <v>88.75</v>
      </c>
      <c r="H245">
        <v>28</v>
      </c>
      <c r="I245">
        <f t="shared" si="3"/>
        <v>-11.863636363636399</v>
      </c>
    </row>
    <row r="246" spans="1:9">
      <c r="A246">
        <v>84</v>
      </c>
      <c r="B246" s="23">
        <v>0.84722222222222199</v>
      </c>
      <c r="C246">
        <v>10</v>
      </c>
      <c r="D246">
        <v>1220</v>
      </c>
      <c r="E246">
        <v>65.25</v>
      </c>
      <c r="F246">
        <v>16.091954022988499</v>
      </c>
      <c r="G246">
        <v>87.5</v>
      </c>
      <c r="H246">
        <v>28</v>
      </c>
      <c r="I246">
        <f t="shared" si="3"/>
        <v>-11.908045977011501</v>
      </c>
    </row>
    <row r="247" spans="1:9">
      <c r="A247">
        <v>84</v>
      </c>
      <c r="B247" s="23">
        <v>0.85069444444444398</v>
      </c>
      <c r="C247">
        <v>10</v>
      </c>
      <c r="D247">
        <v>1225</v>
      </c>
      <c r="E247">
        <v>66.5</v>
      </c>
      <c r="F247">
        <v>15.2030075187969</v>
      </c>
      <c r="G247">
        <v>84.25</v>
      </c>
      <c r="H247">
        <v>28</v>
      </c>
      <c r="I247">
        <f t="shared" si="3"/>
        <v>-12.7969924812031</v>
      </c>
    </row>
    <row r="248" spans="1:9">
      <c r="A248">
        <v>84</v>
      </c>
      <c r="B248" s="23">
        <v>0.85416666666666696</v>
      </c>
      <c r="C248">
        <v>10</v>
      </c>
      <c r="D248">
        <v>1230</v>
      </c>
      <c r="E248">
        <v>65.75</v>
      </c>
      <c r="F248">
        <v>15.148288973384</v>
      </c>
      <c r="G248">
        <v>83</v>
      </c>
      <c r="H248">
        <v>28</v>
      </c>
      <c r="I248">
        <f t="shared" si="3"/>
        <v>-12.851711026616</v>
      </c>
    </row>
    <row r="249" spans="1:9">
      <c r="A249">
        <v>84</v>
      </c>
      <c r="B249" s="23">
        <v>0.85763888888888895</v>
      </c>
      <c r="C249">
        <v>10</v>
      </c>
      <c r="D249">
        <v>1235</v>
      </c>
      <c r="E249">
        <v>65.75</v>
      </c>
      <c r="F249">
        <v>14.9657794676806</v>
      </c>
      <c r="G249">
        <v>82</v>
      </c>
      <c r="H249">
        <v>28</v>
      </c>
      <c r="I249">
        <f t="shared" si="3"/>
        <v>-13.0342205323194</v>
      </c>
    </row>
    <row r="250" spans="1:9">
      <c r="A250">
        <v>84</v>
      </c>
      <c r="B250" s="23">
        <v>0.86111111111111105</v>
      </c>
      <c r="C250">
        <v>10</v>
      </c>
      <c r="D250">
        <v>1240</v>
      </c>
      <c r="E250">
        <v>65.5</v>
      </c>
      <c r="F250">
        <v>14.7938931297709</v>
      </c>
      <c r="G250">
        <v>80.75</v>
      </c>
      <c r="H250">
        <v>28</v>
      </c>
      <c r="I250">
        <f t="shared" si="3"/>
        <v>-13.2061068702291</v>
      </c>
    </row>
    <row r="251" spans="1:9">
      <c r="A251">
        <v>84</v>
      </c>
      <c r="B251" s="23">
        <v>0.86458333333333304</v>
      </c>
      <c r="C251">
        <v>10</v>
      </c>
      <c r="D251">
        <v>1245</v>
      </c>
      <c r="E251">
        <v>65.5</v>
      </c>
      <c r="F251">
        <v>13.877862595419799</v>
      </c>
      <c r="G251">
        <v>75.75</v>
      </c>
      <c r="H251">
        <v>28</v>
      </c>
      <c r="I251">
        <f t="shared" si="3"/>
        <v>-14.122137404580201</v>
      </c>
    </row>
    <row r="252" spans="1:9">
      <c r="A252">
        <v>84</v>
      </c>
      <c r="B252" s="23">
        <v>0.86805555555555503</v>
      </c>
      <c r="C252">
        <v>10</v>
      </c>
      <c r="D252">
        <v>1250</v>
      </c>
      <c r="E252">
        <v>66.25</v>
      </c>
      <c r="F252">
        <v>14.762264150943301</v>
      </c>
      <c r="G252">
        <v>81.5</v>
      </c>
      <c r="H252">
        <v>28</v>
      </c>
      <c r="I252">
        <f t="shared" si="3"/>
        <v>-13.237735849056699</v>
      </c>
    </row>
    <row r="253" spans="1:9">
      <c r="A253">
        <v>84</v>
      </c>
      <c r="B253" s="23">
        <v>0.87152777777777801</v>
      </c>
      <c r="C253">
        <v>10</v>
      </c>
      <c r="D253">
        <v>1255</v>
      </c>
      <c r="E253">
        <v>66.25</v>
      </c>
      <c r="F253">
        <v>13.3584905660377</v>
      </c>
      <c r="G253">
        <v>73.75</v>
      </c>
      <c r="H253">
        <v>28</v>
      </c>
      <c r="I253">
        <f t="shared" si="3"/>
        <v>-14.6415094339623</v>
      </c>
    </row>
    <row r="254" spans="1:9">
      <c r="A254">
        <v>84</v>
      </c>
      <c r="B254" s="23">
        <v>0.875</v>
      </c>
      <c r="C254">
        <v>10</v>
      </c>
      <c r="D254">
        <v>1260</v>
      </c>
      <c r="E254">
        <v>65.5</v>
      </c>
      <c r="F254">
        <v>13.282442748091601</v>
      </c>
      <c r="G254">
        <v>72.5</v>
      </c>
      <c r="H254">
        <v>28</v>
      </c>
      <c r="I254">
        <f t="shared" si="3"/>
        <v>-14.717557251908399</v>
      </c>
    </row>
    <row r="255" spans="1:9">
      <c r="A255">
        <v>84</v>
      </c>
      <c r="B255" s="23">
        <v>0.87847222222222199</v>
      </c>
      <c r="C255">
        <v>10</v>
      </c>
      <c r="D255">
        <v>1265</v>
      </c>
      <c r="E255">
        <v>65.75</v>
      </c>
      <c r="F255">
        <v>14.5551330798479</v>
      </c>
      <c r="G255">
        <v>79.75</v>
      </c>
      <c r="H255">
        <v>28</v>
      </c>
      <c r="I255">
        <f t="shared" si="3"/>
        <v>-13.4448669201521</v>
      </c>
    </row>
    <row r="256" spans="1:9">
      <c r="A256">
        <v>84</v>
      </c>
      <c r="B256" s="23">
        <v>0.88194444444444398</v>
      </c>
      <c r="C256">
        <v>10</v>
      </c>
      <c r="D256">
        <v>1270</v>
      </c>
      <c r="E256">
        <v>66.5</v>
      </c>
      <c r="F256">
        <v>13.984962406015001</v>
      </c>
      <c r="G256">
        <v>77.5</v>
      </c>
      <c r="H256">
        <v>28</v>
      </c>
      <c r="I256">
        <f t="shared" si="3"/>
        <v>-14.015037593984999</v>
      </c>
    </row>
    <row r="257" spans="1:9">
      <c r="A257">
        <v>84</v>
      </c>
      <c r="B257" s="23">
        <v>0.88541666666666696</v>
      </c>
      <c r="C257">
        <v>10</v>
      </c>
      <c r="D257">
        <v>1275</v>
      </c>
      <c r="E257">
        <v>65.25</v>
      </c>
      <c r="F257">
        <v>17.103448275862</v>
      </c>
      <c r="G257">
        <v>93</v>
      </c>
      <c r="H257">
        <v>28</v>
      </c>
      <c r="I257">
        <f t="shared" si="3"/>
        <v>-10.896551724138</v>
      </c>
    </row>
    <row r="258" spans="1:9">
      <c r="A258">
        <v>84</v>
      </c>
      <c r="B258" s="23">
        <v>0.88888888888888895</v>
      </c>
      <c r="C258">
        <v>10</v>
      </c>
      <c r="D258">
        <v>1280</v>
      </c>
      <c r="E258">
        <v>64.25</v>
      </c>
      <c r="F258">
        <v>15.408560311284001</v>
      </c>
      <c r="G258">
        <v>82.5</v>
      </c>
      <c r="H258">
        <v>28</v>
      </c>
      <c r="I258">
        <f t="shared" si="3"/>
        <v>-12.591439688715999</v>
      </c>
    </row>
    <row r="259" spans="1:9">
      <c r="A259">
        <v>84</v>
      </c>
      <c r="B259" s="23">
        <v>0.89236111111111105</v>
      </c>
      <c r="C259">
        <v>10</v>
      </c>
      <c r="D259">
        <v>1285</v>
      </c>
      <c r="E259">
        <v>65.25</v>
      </c>
      <c r="F259">
        <v>14.068965517241301</v>
      </c>
      <c r="G259">
        <v>76.5</v>
      </c>
      <c r="H259">
        <v>28</v>
      </c>
      <c r="I259">
        <f t="shared" ref="I259:I289" si="4">F259-H259</f>
        <v>-13.931034482758699</v>
      </c>
    </row>
    <row r="260" spans="1:9">
      <c r="A260">
        <v>84</v>
      </c>
      <c r="B260" s="23">
        <v>0.89583333333333304</v>
      </c>
      <c r="C260">
        <v>10</v>
      </c>
      <c r="D260">
        <v>1290</v>
      </c>
      <c r="E260">
        <v>67</v>
      </c>
      <c r="F260">
        <v>12.5373134328358</v>
      </c>
      <c r="G260">
        <v>70</v>
      </c>
      <c r="H260">
        <v>28</v>
      </c>
      <c r="I260">
        <f t="shared" si="4"/>
        <v>-15.4626865671642</v>
      </c>
    </row>
    <row r="261" spans="1:9">
      <c r="A261">
        <v>84</v>
      </c>
      <c r="B261" s="23">
        <v>0.89930555555555503</v>
      </c>
      <c r="C261">
        <v>10</v>
      </c>
      <c r="D261">
        <v>1295</v>
      </c>
      <c r="E261">
        <v>64.75</v>
      </c>
      <c r="F261">
        <v>14.5482625482625</v>
      </c>
      <c r="G261">
        <v>78.5</v>
      </c>
      <c r="H261">
        <v>28</v>
      </c>
      <c r="I261">
        <f t="shared" si="4"/>
        <v>-13.4517374517375</v>
      </c>
    </row>
    <row r="262" spans="1:9">
      <c r="A262">
        <v>84</v>
      </c>
      <c r="B262" s="23">
        <v>0.90277777777777801</v>
      </c>
      <c r="C262">
        <v>10</v>
      </c>
      <c r="D262">
        <v>1300</v>
      </c>
      <c r="E262">
        <v>66</v>
      </c>
      <c r="F262">
        <v>13.363636363636299</v>
      </c>
      <c r="G262">
        <v>73.5</v>
      </c>
      <c r="H262">
        <v>28</v>
      </c>
      <c r="I262">
        <f t="shared" si="4"/>
        <v>-14.636363636363701</v>
      </c>
    </row>
    <row r="263" spans="1:9">
      <c r="A263">
        <v>84</v>
      </c>
      <c r="B263" s="23">
        <v>0.90625</v>
      </c>
      <c r="C263">
        <v>10</v>
      </c>
      <c r="D263">
        <v>1305</v>
      </c>
      <c r="E263">
        <v>66</v>
      </c>
      <c r="F263">
        <v>12.863636363636299</v>
      </c>
      <c r="G263">
        <v>70.75</v>
      </c>
      <c r="H263">
        <v>28</v>
      </c>
      <c r="I263">
        <f t="shared" si="4"/>
        <v>-15.136363636363701</v>
      </c>
    </row>
    <row r="264" spans="1:9">
      <c r="A264">
        <v>84</v>
      </c>
      <c r="B264" s="23">
        <v>0.90972222222222199</v>
      </c>
      <c r="C264">
        <v>10</v>
      </c>
      <c r="D264">
        <v>1310</v>
      </c>
      <c r="E264">
        <v>65.5</v>
      </c>
      <c r="F264">
        <v>13.877862595419799</v>
      </c>
      <c r="G264">
        <v>75.75</v>
      </c>
      <c r="H264">
        <v>28</v>
      </c>
      <c r="I264">
        <f t="shared" si="4"/>
        <v>-14.122137404580201</v>
      </c>
    </row>
    <row r="265" spans="1:9">
      <c r="A265">
        <v>84</v>
      </c>
      <c r="B265" s="23">
        <v>0.91319444444444398</v>
      </c>
      <c r="C265">
        <v>10</v>
      </c>
      <c r="D265">
        <v>1315</v>
      </c>
      <c r="E265">
        <v>66</v>
      </c>
      <c r="F265">
        <v>14.136363636363599</v>
      </c>
      <c r="G265">
        <v>77.75</v>
      </c>
      <c r="H265">
        <v>28</v>
      </c>
      <c r="I265">
        <f t="shared" si="4"/>
        <v>-13.863636363636401</v>
      </c>
    </row>
    <row r="266" spans="1:9">
      <c r="A266">
        <v>84</v>
      </c>
      <c r="B266" s="23">
        <v>0.91666666666666696</v>
      </c>
      <c r="C266">
        <v>10</v>
      </c>
      <c r="D266">
        <v>1320</v>
      </c>
      <c r="E266">
        <v>66.25</v>
      </c>
      <c r="F266">
        <v>12.543396226415</v>
      </c>
      <c r="G266">
        <v>69.25</v>
      </c>
      <c r="H266">
        <v>28</v>
      </c>
      <c r="I266">
        <f t="shared" si="4"/>
        <v>-15.456603773585</v>
      </c>
    </row>
    <row r="267" spans="1:9">
      <c r="A267">
        <v>84</v>
      </c>
      <c r="B267" s="23">
        <v>0.92013888888888895</v>
      </c>
      <c r="C267">
        <v>10</v>
      </c>
      <c r="D267">
        <v>1325</v>
      </c>
      <c r="E267">
        <v>65</v>
      </c>
      <c r="F267">
        <v>13.8923076923076</v>
      </c>
      <c r="G267">
        <v>75.25</v>
      </c>
      <c r="H267">
        <v>28</v>
      </c>
      <c r="I267">
        <f t="shared" si="4"/>
        <v>-14.1076923076924</v>
      </c>
    </row>
    <row r="268" spans="1:9">
      <c r="A268">
        <v>84</v>
      </c>
      <c r="B268" s="23">
        <v>0.92361111111111105</v>
      </c>
      <c r="C268">
        <v>10</v>
      </c>
      <c r="D268">
        <v>1330</v>
      </c>
      <c r="E268">
        <v>65</v>
      </c>
      <c r="F268">
        <v>15.4615384615384</v>
      </c>
      <c r="G268">
        <v>83.75</v>
      </c>
      <c r="H268">
        <v>28</v>
      </c>
      <c r="I268">
        <f t="shared" si="4"/>
        <v>-12.5384615384616</v>
      </c>
    </row>
    <row r="269" spans="1:9">
      <c r="A269">
        <v>84</v>
      </c>
      <c r="B269" s="23">
        <v>0.92708333333333304</v>
      </c>
      <c r="C269">
        <v>10</v>
      </c>
      <c r="D269">
        <v>1335</v>
      </c>
      <c r="E269">
        <v>62.75</v>
      </c>
      <c r="F269">
        <v>14.916334661354499</v>
      </c>
      <c r="G269">
        <v>78</v>
      </c>
      <c r="H269">
        <v>28</v>
      </c>
      <c r="I269">
        <f t="shared" si="4"/>
        <v>-13.083665338645501</v>
      </c>
    </row>
    <row r="270" spans="1:9">
      <c r="A270">
        <v>84</v>
      </c>
      <c r="B270" s="23">
        <v>0.93055555555555503</v>
      </c>
      <c r="C270">
        <v>10</v>
      </c>
      <c r="D270">
        <v>1340</v>
      </c>
      <c r="E270">
        <v>61</v>
      </c>
      <c r="F270">
        <v>12.688524590163899</v>
      </c>
      <c r="G270">
        <v>64.5</v>
      </c>
      <c r="H270">
        <v>28</v>
      </c>
      <c r="I270">
        <f t="shared" si="4"/>
        <v>-15.311475409836101</v>
      </c>
    </row>
    <row r="271" spans="1:9">
      <c r="A271">
        <v>84</v>
      </c>
      <c r="B271" s="23">
        <v>0.93402777777777801</v>
      </c>
      <c r="C271">
        <v>10</v>
      </c>
      <c r="D271">
        <v>1345</v>
      </c>
      <c r="E271">
        <v>63.5</v>
      </c>
      <c r="F271">
        <v>11.5275590551181</v>
      </c>
      <c r="G271">
        <v>61</v>
      </c>
      <c r="H271">
        <v>28</v>
      </c>
      <c r="I271">
        <f t="shared" si="4"/>
        <v>-16.4724409448819</v>
      </c>
    </row>
    <row r="272" spans="1:9">
      <c r="A272">
        <v>84</v>
      </c>
      <c r="B272" s="23">
        <v>0.9375</v>
      </c>
      <c r="C272">
        <v>10</v>
      </c>
      <c r="D272">
        <v>1350</v>
      </c>
      <c r="E272">
        <v>61.75</v>
      </c>
      <c r="F272">
        <v>11.368421052631501</v>
      </c>
      <c r="G272">
        <v>58.5</v>
      </c>
      <c r="H272">
        <v>28</v>
      </c>
      <c r="I272">
        <f t="shared" si="4"/>
        <v>-16.631578947368499</v>
      </c>
    </row>
    <row r="273" spans="1:9">
      <c r="A273">
        <v>84</v>
      </c>
      <c r="B273" s="23">
        <v>0.94097222222222199</v>
      </c>
      <c r="C273">
        <v>10</v>
      </c>
      <c r="D273">
        <v>1355</v>
      </c>
      <c r="E273">
        <v>64.5</v>
      </c>
      <c r="F273">
        <v>10</v>
      </c>
      <c r="G273">
        <v>53.75</v>
      </c>
      <c r="H273">
        <v>28</v>
      </c>
      <c r="I273">
        <f t="shared" si="4"/>
        <v>-18</v>
      </c>
    </row>
    <row r="274" spans="1:9">
      <c r="A274">
        <v>84</v>
      </c>
      <c r="B274" s="23">
        <v>0.94444444444444398</v>
      </c>
      <c r="C274">
        <v>10</v>
      </c>
      <c r="D274">
        <v>1360</v>
      </c>
      <c r="E274">
        <v>64.75</v>
      </c>
      <c r="F274">
        <v>11.027027027027</v>
      </c>
      <c r="G274">
        <v>59.5</v>
      </c>
      <c r="H274">
        <v>28</v>
      </c>
      <c r="I274">
        <f t="shared" si="4"/>
        <v>-16.972972972973</v>
      </c>
    </row>
    <row r="275" spans="1:9">
      <c r="A275">
        <v>84</v>
      </c>
      <c r="B275" s="23">
        <v>0.94791666666666696</v>
      </c>
      <c r="C275">
        <v>10</v>
      </c>
      <c r="D275">
        <v>1365</v>
      </c>
      <c r="E275">
        <v>65.5</v>
      </c>
      <c r="F275">
        <v>9.3435114503816799</v>
      </c>
      <c r="G275">
        <v>51</v>
      </c>
      <c r="H275">
        <v>28</v>
      </c>
      <c r="I275">
        <f t="shared" si="4"/>
        <v>-18.65648854961832</v>
      </c>
    </row>
    <row r="276" spans="1:9">
      <c r="A276">
        <v>84</v>
      </c>
      <c r="B276" s="23">
        <v>0.95138888888888895</v>
      </c>
      <c r="C276">
        <v>10</v>
      </c>
      <c r="D276">
        <v>1370</v>
      </c>
      <c r="E276">
        <v>64.75</v>
      </c>
      <c r="F276">
        <v>10.146718146718101</v>
      </c>
      <c r="G276">
        <v>54.75</v>
      </c>
      <c r="H276">
        <v>28</v>
      </c>
      <c r="I276">
        <f t="shared" si="4"/>
        <v>-17.853281853281899</v>
      </c>
    </row>
    <row r="277" spans="1:9">
      <c r="A277">
        <v>84</v>
      </c>
      <c r="B277" s="23">
        <v>0.95486111111111105</v>
      </c>
      <c r="C277">
        <v>10</v>
      </c>
      <c r="D277">
        <v>1375</v>
      </c>
      <c r="E277">
        <v>65.5</v>
      </c>
      <c r="F277">
        <v>9.6641221374045791</v>
      </c>
      <c r="G277">
        <v>52.75</v>
      </c>
      <c r="H277">
        <v>28</v>
      </c>
      <c r="I277">
        <f t="shared" si="4"/>
        <v>-18.335877862595421</v>
      </c>
    </row>
    <row r="278" spans="1:9">
      <c r="A278">
        <v>84</v>
      </c>
      <c r="B278" s="23">
        <v>0.95833333333333304</v>
      </c>
      <c r="C278">
        <v>10</v>
      </c>
      <c r="D278">
        <v>1380</v>
      </c>
      <c r="E278">
        <v>65</v>
      </c>
      <c r="F278">
        <v>9.0923076923076902</v>
      </c>
      <c r="G278">
        <v>49.25</v>
      </c>
      <c r="H278">
        <v>28</v>
      </c>
      <c r="I278">
        <f t="shared" si="4"/>
        <v>-18.907692307692308</v>
      </c>
    </row>
    <row r="279" spans="1:9">
      <c r="A279">
        <v>84</v>
      </c>
      <c r="B279" s="23">
        <v>0.96180555555555503</v>
      </c>
      <c r="C279">
        <v>10</v>
      </c>
      <c r="D279">
        <v>1385</v>
      </c>
      <c r="E279">
        <v>66</v>
      </c>
      <c r="F279">
        <v>9.1818181818181799</v>
      </c>
      <c r="G279">
        <v>50.5</v>
      </c>
      <c r="H279">
        <v>28</v>
      </c>
      <c r="I279">
        <f t="shared" si="4"/>
        <v>-18.81818181818182</v>
      </c>
    </row>
    <row r="280" spans="1:9">
      <c r="A280">
        <v>84</v>
      </c>
      <c r="B280" s="23">
        <v>0.96527777777777801</v>
      </c>
      <c r="C280">
        <v>10</v>
      </c>
      <c r="D280">
        <v>1390</v>
      </c>
      <c r="E280">
        <v>64.75</v>
      </c>
      <c r="F280">
        <v>11.2586872586872</v>
      </c>
      <c r="G280">
        <v>60.75</v>
      </c>
      <c r="H280">
        <v>28</v>
      </c>
      <c r="I280">
        <f t="shared" si="4"/>
        <v>-16.7413127413128</v>
      </c>
    </row>
    <row r="281" spans="1:9">
      <c r="A281">
        <v>84</v>
      </c>
      <c r="B281" s="23">
        <v>0.96875</v>
      </c>
      <c r="C281">
        <v>10</v>
      </c>
      <c r="D281">
        <v>1395</v>
      </c>
      <c r="E281">
        <v>64.5</v>
      </c>
      <c r="F281">
        <v>10.1395348837209</v>
      </c>
      <c r="G281">
        <v>54.5</v>
      </c>
      <c r="H281">
        <v>28</v>
      </c>
      <c r="I281">
        <f t="shared" si="4"/>
        <v>-17.860465116279101</v>
      </c>
    </row>
    <row r="282" spans="1:9">
      <c r="A282">
        <v>84</v>
      </c>
      <c r="B282" s="23">
        <v>0.97222222222222199</v>
      </c>
      <c r="C282">
        <v>10</v>
      </c>
      <c r="D282">
        <v>1400</v>
      </c>
      <c r="E282">
        <v>64.25</v>
      </c>
      <c r="F282">
        <v>8.9182879377431892</v>
      </c>
      <c r="G282">
        <v>47.75</v>
      </c>
      <c r="H282">
        <v>28</v>
      </c>
      <c r="I282">
        <f t="shared" si="4"/>
        <v>-19.081712062256813</v>
      </c>
    </row>
    <row r="283" spans="1:9">
      <c r="A283">
        <v>84</v>
      </c>
      <c r="B283" s="23">
        <v>0.97569444444444398</v>
      </c>
      <c r="C283">
        <v>10</v>
      </c>
      <c r="D283">
        <v>1405</v>
      </c>
      <c r="E283">
        <v>64</v>
      </c>
      <c r="F283">
        <v>10.359375</v>
      </c>
      <c r="G283">
        <v>55.25</v>
      </c>
      <c r="H283">
        <v>28</v>
      </c>
      <c r="I283">
        <f t="shared" si="4"/>
        <v>-17.640625</v>
      </c>
    </row>
    <row r="284" spans="1:9">
      <c r="A284">
        <v>84</v>
      </c>
      <c r="B284" s="23">
        <v>0.97916666666666696</v>
      </c>
      <c r="C284">
        <v>10</v>
      </c>
      <c r="D284">
        <v>1410</v>
      </c>
      <c r="E284">
        <v>65</v>
      </c>
      <c r="F284">
        <v>7.8</v>
      </c>
      <c r="G284">
        <v>42.25</v>
      </c>
      <c r="H284">
        <v>28</v>
      </c>
      <c r="I284">
        <f t="shared" si="4"/>
        <v>-20.2</v>
      </c>
    </row>
    <row r="285" spans="1:9">
      <c r="A285">
        <v>84</v>
      </c>
      <c r="B285" s="23">
        <v>0.98263888888888895</v>
      </c>
      <c r="C285">
        <v>10</v>
      </c>
      <c r="D285">
        <v>1415</v>
      </c>
      <c r="E285">
        <v>65.5</v>
      </c>
      <c r="F285">
        <v>8.1068702290076295</v>
      </c>
      <c r="G285">
        <v>44.25</v>
      </c>
      <c r="H285">
        <v>28</v>
      </c>
      <c r="I285">
        <f t="shared" si="4"/>
        <v>-19.89312977099237</v>
      </c>
    </row>
    <row r="286" spans="1:9">
      <c r="A286">
        <v>84</v>
      </c>
      <c r="B286" s="23">
        <v>0.98611111111111105</v>
      </c>
      <c r="C286">
        <v>10</v>
      </c>
      <c r="D286">
        <v>1420</v>
      </c>
      <c r="E286">
        <v>65.75</v>
      </c>
      <c r="F286">
        <v>8.0760456273764198</v>
      </c>
      <c r="G286">
        <v>44.25</v>
      </c>
      <c r="H286">
        <v>28</v>
      </c>
      <c r="I286">
        <f t="shared" si="4"/>
        <v>-19.92395437262358</v>
      </c>
    </row>
    <row r="287" spans="1:9">
      <c r="A287">
        <v>84</v>
      </c>
      <c r="B287" s="23">
        <v>0.98958333333333304</v>
      </c>
      <c r="C287">
        <v>10</v>
      </c>
      <c r="D287">
        <v>1425</v>
      </c>
      <c r="E287">
        <v>66.75</v>
      </c>
      <c r="F287">
        <v>7.1910112359550498</v>
      </c>
      <c r="G287">
        <v>40</v>
      </c>
      <c r="H287">
        <v>28</v>
      </c>
      <c r="I287">
        <f t="shared" si="4"/>
        <v>-20.808988764044951</v>
      </c>
    </row>
    <row r="288" spans="1:9">
      <c r="A288">
        <v>84</v>
      </c>
      <c r="B288" s="23">
        <v>0.99305555555555503</v>
      </c>
      <c r="C288">
        <v>10</v>
      </c>
      <c r="D288">
        <v>1430</v>
      </c>
      <c r="E288">
        <v>68</v>
      </c>
      <c r="F288">
        <v>5.9558823529411704</v>
      </c>
      <c r="G288">
        <v>33.75</v>
      </c>
      <c r="H288">
        <v>28</v>
      </c>
      <c r="I288">
        <f t="shared" si="4"/>
        <v>-22.04411764705883</v>
      </c>
    </row>
    <row r="289" spans="1:9">
      <c r="A289">
        <v>84</v>
      </c>
      <c r="B289" s="23">
        <v>0.99652777777777801</v>
      </c>
      <c r="C289">
        <v>10</v>
      </c>
      <c r="D289">
        <v>1435</v>
      </c>
      <c r="E289">
        <v>67</v>
      </c>
      <c r="F289">
        <v>6.2686567164179099</v>
      </c>
      <c r="G289">
        <v>35</v>
      </c>
      <c r="H289">
        <v>28</v>
      </c>
      <c r="I289">
        <f t="shared" si="4"/>
        <v>-21.731343283582092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zoomScale="70" zoomScaleNormal="70" workbookViewId="0">
      <selection activeCell="Z34" sqref="Z34"/>
    </sheetView>
  </sheetViews>
  <sheetFormatPr defaultRowHeight="15"/>
  <cols>
    <col min="12" max="12" width="9.140625" bestFit="1" customWidth="1"/>
    <col min="15" max="15" width="8.85546875" customWidth="1"/>
  </cols>
  <sheetData>
    <row r="1" spans="1:20" ht="20.45" customHeight="1">
      <c r="A1" s="3" t="s">
        <v>14</v>
      </c>
      <c r="B1" s="4" t="s">
        <v>15</v>
      </c>
    </row>
    <row r="2" spans="1:20" ht="14.45" customHeight="1">
      <c r="A2" s="3"/>
      <c r="B2" s="4"/>
    </row>
    <row r="3" spans="1:20" ht="15.75">
      <c r="A3" s="1" t="s">
        <v>0</v>
      </c>
    </row>
    <row r="4" spans="1:20" ht="15.75">
      <c r="A4" s="1"/>
    </row>
    <row r="6" spans="1:20">
      <c r="A6" s="6" t="s">
        <v>1</v>
      </c>
      <c r="B6" s="7"/>
      <c r="C6" s="7"/>
      <c r="Q6" s="6" t="s">
        <v>19</v>
      </c>
      <c r="R6" s="7"/>
    </row>
    <row r="7" spans="1:20">
      <c r="A7" s="8" t="s">
        <v>2</v>
      </c>
      <c r="B7" s="9">
        <v>0.60763888888888895</v>
      </c>
      <c r="C7" s="10">
        <f>B7*24</f>
        <v>14.583333333333336</v>
      </c>
      <c r="Q7" s="14" t="s">
        <v>20</v>
      </c>
      <c r="R7" s="15">
        <f>AVERAGE(C20:C63)*(60/B15)</f>
        <v>959.45454545454561</v>
      </c>
      <c r="S7" t="s">
        <v>21</v>
      </c>
      <c r="T7" t="s">
        <v>22</v>
      </c>
    </row>
    <row r="8" spans="1:20">
      <c r="A8" s="8" t="s">
        <v>3</v>
      </c>
      <c r="B8" s="9">
        <v>0.78472222222222221</v>
      </c>
      <c r="C8" s="10">
        <f t="shared" ref="C8:C10" si="0">B8*24</f>
        <v>18.833333333333332</v>
      </c>
      <c r="Q8" s="14" t="s">
        <v>23</v>
      </c>
      <c r="R8" s="7">
        <f>LINEST(F20:F63,G20:G63,FALSE,FALSE)</f>
        <v>3.3693752866683528</v>
      </c>
      <c r="S8" t="s">
        <v>24</v>
      </c>
      <c r="T8" t="s">
        <v>27</v>
      </c>
    </row>
    <row r="9" spans="1:20">
      <c r="A9" s="8" t="s">
        <v>5</v>
      </c>
      <c r="B9" s="11">
        <f>7/12</f>
        <v>0.58333333333333337</v>
      </c>
      <c r="C9" s="10"/>
      <c r="D9" t="s">
        <v>8</v>
      </c>
    </row>
    <row r="10" spans="1:20">
      <c r="A10" s="8" t="s">
        <v>4</v>
      </c>
      <c r="B10" s="9">
        <f>B9*(B8-B7)+B7</f>
        <v>0.7109375</v>
      </c>
      <c r="C10" s="10">
        <f t="shared" si="0"/>
        <v>17.0625</v>
      </c>
      <c r="D10" t="s">
        <v>9</v>
      </c>
    </row>
    <row r="11" spans="1:20">
      <c r="A11" s="8" t="s">
        <v>6</v>
      </c>
      <c r="B11" s="12">
        <f>C11/24</f>
        <v>0.84375</v>
      </c>
      <c r="C11" s="11">
        <f>C7+(3*(C8-C7)-4*(C10-C7))/(4-6*B9)</f>
        <v>20.25</v>
      </c>
      <c r="D11" t="s">
        <v>7</v>
      </c>
    </row>
    <row r="12" spans="1:20">
      <c r="A12" s="8" t="s">
        <v>12</v>
      </c>
      <c r="B12" s="13">
        <v>5</v>
      </c>
      <c r="C12" s="7"/>
      <c r="D12" t="s">
        <v>13</v>
      </c>
    </row>
    <row r="13" spans="1:20">
      <c r="A13" s="8" t="s">
        <v>16</v>
      </c>
      <c r="B13" s="13">
        <v>53</v>
      </c>
      <c r="C13" s="7" t="s">
        <v>17</v>
      </c>
    </row>
    <row r="14" spans="1:20">
      <c r="A14" s="8" t="s">
        <v>18</v>
      </c>
      <c r="B14" s="62">
        <f>AVERAGE(K20:K71)</f>
        <v>15.546153846153846</v>
      </c>
      <c r="C14" s="7" t="s">
        <v>17</v>
      </c>
    </row>
    <row r="15" spans="1:20">
      <c r="A15" s="8" t="s">
        <v>25</v>
      </c>
      <c r="B15" s="13">
        <v>5</v>
      </c>
      <c r="C15" s="7" t="s">
        <v>26</v>
      </c>
    </row>
    <row r="16" spans="1:20">
      <c r="A16" s="5"/>
      <c r="B16" s="2"/>
    </row>
    <row r="18" spans="1:11" ht="30">
      <c r="A18" s="54" t="s">
        <v>11</v>
      </c>
      <c r="B18" s="55"/>
      <c r="C18" s="58" t="s">
        <v>10</v>
      </c>
      <c r="D18" s="59"/>
      <c r="E18" s="59"/>
      <c r="F18" s="59"/>
      <c r="G18" s="60"/>
      <c r="H18" s="61" t="s">
        <v>28</v>
      </c>
      <c r="I18" s="61"/>
      <c r="J18" s="61"/>
      <c r="K18" s="19" t="s">
        <v>10</v>
      </c>
    </row>
    <row r="19" spans="1:11" ht="30">
      <c r="A19" s="56"/>
      <c r="B19" s="57"/>
      <c r="C19" s="19" t="s">
        <v>32</v>
      </c>
      <c r="D19" s="19" t="s">
        <v>33</v>
      </c>
      <c r="E19" s="19" t="s">
        <v>31</v>
      </c>
      <c r="F19" s="20" t="s">
        <v>30</v>
      </c>
      <c r="G19" s="19" t="s">
        <v>29</v>
      </c>
      <c r="H19" s="19" t="s">
        <v>33</v>
      </c>
      <c r="I19" s="19" t="s">
        <v>30</v>
      </c>
      <c r="J19" s="19" t="s">
        <v>31</v>
      </c>
      <c r="K19" s="19" t="s">
        <v>102</v>
      </c>
    </row>
    <row r="20" spans="1:11">
      <c r="A20" s="16">
        <v>0.60763888888888895</v>
      </c>
      <c r="B20" s="17">
        <f t="shared" ref="B20:B71" si="1">A20*24</f>
        <v>14.583333333333336</v>
      </c>
      <c r="C20" s="18">
        <v>123.2</v>
      </c>
      <c r="D20" s="18">
        <f>C20*(60/$B$15)</f>
        <v>1478.4</v>
      </c>
      <c r="E20" s="18">
        <v>2.9082568807339015</v>
      </c>
      <c r="F20" s="18">
        <f t="shared" ref="F20:F71" si="2">E20*(1-$B$14/$B$13)</f>
        <v>2.0551963356013596</v>
      </c>
      <c r="G20" s="18">
        <f t="shared" ref="G20:G71" si="3">(B20-$C$7)^2*(0.25*(B20-$C$7)^2-1/3*((3-4*$B$9)/(4-6*$B$9)+$B$9)*($C$8-$C$7)*(B20-$C$7)+0.5*$B$9*(3-4*$B$9)*($C$8-$C$7)^2/(4-6*$B$9))</f>
        <v>0</v>
      </c>
      <c r="H20" s="21">
        <f t="shared" ref="H20:H71" si="4">$R$7</f>
        <v>959.45454545454561</v>
      </c>
      <c r="I20" s="21">
        <f t="shared" ref="I20:I71" si="5">$R$8*G20</f>
        <v>0</v>
      </c>
      <c r="J20" s="21">
        <f t="shared" ref="J20:J71" si="6">I20/(1-$B$14/$B$13)</f>
        <v>0</v>
      </c>
      <c r="K20" s="21">
        <v>43.6</v>
      </c>
    </row>
    <row r="21" spans="1:11">
      <c r="A21" s="16">
        <v>0.61111111111111105</v>
      </c>
      <c r="B21" s="17">
        <f t="shared" si="1"/>
        <v>14.666666666666664</v>
      </c>
      <c r="C21" s="18">
        <v>105.2</v>
      </c>
      <c r="D21" s="18">
        <f t="shared" ref="D21:D71" si="7">C21*(60/$B$15)</f>
        <v>1262.4000000000001</v>
      </c>
      <c r="E21" s="18">
        <v>24.858407079646</v>
      </c>
      <c r="F21" s="18">
        <f t="shared" si="2"/>
        <v>17.566848196051723</v>
      </c>
      <c r="G21" s="18">
        <f t="shared" si="3"/>
        <v>4.7220614711928795E-2</v>
      </c>
      <c r="H21" s="21">
        <f t="shared" si="4"/>
        <v>959.45454545454561</v>
      </c>
      <c r="I21" s="21">
        <f t="shared" si="5"/>
        <v>0.15910397223166092</v>
      </c>
      <c r="J21" s="21">
        <f t="shared" si="6"/>
        <v>0.22514404778725483</v>
      </c>
      <c r="K21" s="21">
        <v>22.6</v>
      </c>
    </row>
    <row r="22" spans="1:11">
      <c r="A22" s="16">
        <v>0.61458333333333304</v>
      </c>
      <c r="B22" s="17">
        <f t="shared" si="1"/>
        <v>14.749999999999993</v>
      </c>
      <c r="C22" s="18">
        <v>107.8</v>
      </c>
      <c r="D22" s="18">
        <f t="shared" si="7"/>
        <v>1293.5999999999999</v>
      </c>
      <c r="E22" s="18">
        <v>34.999999999999901</v>
      </c>
      <c r="F22" s="18">
        <f t="shared" si="2"/>
        <v>24.733671988388899</v>
      </c>
      <c r="G22" s="18">
        <f>(B22-$C$7)^2*(0.25*(B22-$C$7)^2-1/3*((3-4*$B$9)/(4-6*$B$9)+$B$9)*($C$8-$C$7)*(B22-$C$7)+0.5*$B$9*(3-4*$B$9)*($C$8-$C$7)^2/(4-6*$B$9))</f>
        <v>0.1827417695473047</v>
      </c>
      <c r="H22" s="21">
        <f t="shared" si="4"/>
        <v>959.45454545454561</v>
      </c>
      <c r="I22" s="21">
        <f t="shared" si="5"/>
        <v>0.61572560215473182</v>
      </c>
      <c r="J22" s="21">
        <f t="shared" si="6"/>
        <v>0.87129788433889965</v>
      </c>
      <c r="K22" s="21">
        <v>19.600000000000001</v>
      </c>
    </row>
    <row r="23" spans="1:11">
      <c r="A23" s="16">
        <v>0.61805555555555503</v>
      </c>
      <c r="B23" s="17">
        <f t="shared" si="1"/>
        <v>14.833333333333321</v>
      </c>
      <c r="C23" s="18">
        <v>123.4</v>
      </c>
      <c r="D23" s="18">
        <f t="shared" si="7"/>
        <v>1480.8000000000002</v>
      </c>
      <c r="E23" s="18">
        <v>22.652173913043399</v>
      </c>
      <c r="F23" s="18">
        <f t="shared" si="2"/>
        <v>16.007755411118769</v>
      </c>
      <c r="G23" s="18">
        <f t="shared" si="3"/>
        <v>0.39756944444440084</v>
      </c>
      <c r="H23" s="21">
        <f t="shared" si="4"/>
        <v>959.45454545454561</v>
      </c>
      <c r="I23" s="21">
        <f t="shared" si="5"/>
        <v>1.3395606608454309</v>
      </c>
      <c r="J23" s="21">
        <f t="shared" si="6"/>
        <v>1.8955787539997986</v>
      </c>
      <c r="K23" s="21">
        <v>27.6</v>
      </c>
    </row>
    <row r="24" spans="1:11">
      <c r="A24" s="16">
        <v>0.62152777777777701</v>
      </c>
      <c r="B24" s="17">
        <f t="shared" si="1"/>
        <v>14.916666666666648</v>
      </c>
      <c r="C24" s="18">
        <v>111.4</v>
      </c>
      <c r="D24" s="18">
        <f t="shared" si="7"/>
        <v>1336.8000000000002</v>
      </c>
      <c r="E24" s="18">
        <v>24.239669421487598</v>
      </c>
      <c r="F24" s="18">
        <f t="shared" si="2"/>
        <v>17.129600930801612</v>
      </c>
      <c r="G24" s="18">
        <f t="shared" si="3"/>
        <v>0.68299897119333541</v>
      </c>
      <c r="H24" s="21">
        <f t="shared" si="4"/>
        <v>959.45454545454561</v>
      </c>
      <c r="I24" s="21">
        <f t="shared" si="5"/>
        <v>2.3012798543587345</v>
      </c>
      <c r="J24" s="21">
        <f t="shared" si="6"/>
        <v>3.256483507194841</v>
      </c>
      <c r="K24" s="21">
        <v>24.2</v>
      </c>
    </row>
    <row r="25" spans="1:11">
      <c r="A25" s="16">
        <v>0.624999999999999</v>
      </c>
      <c r="B25" s="17">
        <f t="shared" si="1"/>
        <v>14.999999999999975</v>
      </c>
      <c r="C25" s="18">
        <v>110.2</v>
      </c>
      <c r="D25" s="18">
        <f t="shared" si="7"/>
        <v>1322.4</v>
      </c>
      <c r="E25" s="18">
        <v>21.476190476190403</v>
      </c>
      <c r="F25" s="18">
        <f t="shared" si="2"/>
        <v>15.176715737093044</v>
      </c>
      <c r="G25" s="18">
        <f t="shared" si="3"/>
        <v>1.0306150334360893</v>
      </c>
      <c r="H25" s="21">
        <f t="shared" si="4"/>
        <v>959.45454545454561</v>
      </c>
      <c r="I25" s="21">
        <f t="shared" si="5"/>
        <v>3.4725288237284375</v>
      </c>
      <c r="J25" s="21">
        <f t="shared" si="6"/>
        <v>4.9138886004290274</v>
      </c>
      <c r="K25" s="21">
        <v>25.2</v>
      </c>
    </row>
    <row r="26" spans="1:11">
      <c r="A26" s="16">
        <v>0.62847222222222199</v>
      </c>
      <c r="B26" s="17">
        <f t="shared" si="1"/>
        <v>15.083333333333329</v>
      </c>
      <c r="C26" s="18">
        <v>109</v>
      </c>
      <c r="D26" s="18">
        <f t="shared" si="7"/>
        <v>1308</v>
      </c>
      <c r="E26" s="18">
        <v>11.193548387096698</v>
      </c>
      <c r="F26" s="18">
        <f t="shared" si="2"/>
        <v>7.9102158340745747</v>
      </c>
      <c r="G26" s="18">
        <f t="shared" si="3"/>
        <v>1.4322916666666277</v>
      </c>
      <c r="H26" s="21">
        <f t="shared" si="4"/>
        <v>959.45454545454561</v>
      </c>
      <c r="I26" s="21">
        <f t="shared" si="5"/>
        <v>4.8259281449675617</v>
      </c>
      <c r="J26" s="21">
        <f t="shared" si="6"/>
        <v>6.8290500962880465</v>
      </c>
      <c r="K26" s="21">
        <v>31</v>
      </c>
    </row>
    <row r="27" spans="1:11">
      <c r="A27" s="16">
        <v>0.63194444444444398</v>
      </c>
      <c r="B27" s="17">
        <f t="shared" si="1"/>
        <v>15.166666666666655</v>
      </c>
      <c r="C27" s="18">
        <v>105.6</v>
      </c>
      <c r="D27" s="18">
        <f t="shared" si="7"/>
        <v>1267.1999999999998</v>
      </c>
      <c r="E27" s="18">
        <v>20.934426229508198</v>
      </c>
      <c r="F27" s="18">
        <f t="shared" si="2"/>
        <v>14.793863760736635</v>
      </c>
      <c r="G27" s="18">
        <f t="shared" si="3"/>
        <v>1.8801922582303725</v>
      </c>
      <c r="H27" s="21">
        <f t="shared" si="4"/>
        <v>959.45454545454561</v>
      </c>
      <c r="I27" s="21">
        <f t="shared" si="5"/>
        <v>6.3350733290665788</v>
      </c>
      <c r="J27" s="21">
        <f t="shared" si="6"/>
        <v>8.9646036634357618</v>
      </c>
      <c r="K27" s="21">
        <v>24.4</v>
      </c>
    </row>
    <row r="28" spans="1:11">
      <c r="A28" s="16">
        <v>0.63541666666666596</v>
      </c>
      <c r="B28" s="17">
        <f t="shared" si="1"/>
        <v>15.249999999999982</v>
      </c>
      <c r="C28" s="18">
        <v>111.6</v>
      </c>
      <c r="D28" s="18">
        <f t="shared" si="7"/>
        <v>1339.1999999999998</v>
      </c>
      <c r="E28" s="18">
        <v>12.764705882352899</v>
      </c>
      <c r="F28" s="18">
        <f t="shared" si="2"/>
        <v>9.0205156663535941</v>
      </c>
      <c r="G28" s="18">
        <f t="shared" si="3"/>
        <v>2.3667695473249766</v>
      </c>
      <c r="H28" s="21">
        <f t="shared" si="4"/>
        <v>959.45454545454561</v>
      </c>
      <c r="I28" s="21">
        <f t="shared" si="5"/>
        <v>7.9745348219960208</v>
      </c>
      <c r="J28" s="21">
        <f t="shared" si="6"/>
        <v>11.284564576617905</v>
      </c>
      <c r="K28" s="21">
        <v>30.6</v>
      </c>
    </row>
    <row r="29" spans="1:11">
      <c r="A29" s="16">
        <v>0.63888888888888795</v>
      </c>
      <c r="B29" s="17">
        <f t="shared" si="1"/>
        <v>15.333333333333311</v>
      </c>
      <c r="C29" s="18">
        <v>104.8</v>
      </c>
      <c r="D29" s="18">
        <f t="shared" si="7"/>
        <v>1257.5999999999999</v>
      </c>
      <c r="E29" s="18">
        <v>36.612903225806406</v>
      </c>
      <c r="F29" s="18">
        <f t="shared" si="2"/>
        <v>25.873472540849257</v>
      </c>
      <c r="G29" s="18">
        <f t="shared" si="3"/>
        <v>2.8847656249998357</v>
      </c>
      <c r="H29" s="21">
        <f t="shared" si="4"/>
        <v>959.45454545454561</v>
      </c>
      <c r="I29" s="21">
        <f t="shared" si="5"/>
        <v>9.7198580047048306</v>
      </c>
      <c r="J29" s="21">
        <f t="shared" si="6"/>
        <v>13.754327716659741</v>
      </c>
      <c r="K29" s="21">
        <v>18.600000000000001</v>
      </c>
    </row>
    <row r="30" spans="1:11">
      <c r="A30" s="16">
        <v>0.64236111111111005</v>
      </c>
      <c r="B30" s="17">
        <f t="shared" si="1"/>
        <v>15.416666666666641</v>
      </c>
      <c r="C30" s="18">
        <v>96.6</v>
      </c>
      <c r="D30" s="18">
        <f t="shared" si="7"/>
        <v>1159.1999999999998</v>
      </c>
      <c r="E30" s="18">
        <v>41.45</v>
      </c>
      <c r="F30" s="18">
        <f t="shared" si="2"/>
        <v>29.291734397677796</v>
      </c>
      <c r="G30" s="18">
        <f t="shared" si="3"/>
        <v>3.4272119341561869</v>
      </c>
      <c r="H30" s="21">
        <f t="shared" si="4"/>
        <v>959.45454545454561</v>
      </c>
      <c r="I30" s="21">
        <f t="shared" si="5"/>
        <v>11.547563193120702</v>
      </c>
      <c r="J30" s="21">
        <f t="shared" si="6"/>
        <v>16.34066757046655</v>
      </c>
      <c r="K30" s="21">
        <v>16</v>
      </c>
    </row>
    <row r="31" spans="1:11">
      <c r="A31" s="16">
        <v>0.64583333333333204</v>
      </c>
      <c r="B31" s="17">
        <f t="shared" si="1"/>
        <v>15.499999999999968</v>
      </c>
      <c r="C31" s="18">
        <v>100.8</v>
      </c>
      <c r="D31" s="18">
        <f t="shared" si="7"/>
        <v>1209.5999999999999</v>
      </c>
      <c r="E31" s="18">
        <v>34.739130434782595</v>
      </c>
      <c r="F31" s="18">
        <f t="shared" si="2"/>
        <v>24.549321638164944</v>
      </c>
      <c r="G31" s="18">
        <f t="shared" si="3"/>
        <v>3.987429269547083</v>
      </c>
      <c r="H31" s="21">
        <f t="shared" si="4"/>
        <v>959.45454545454561</v>
      </c>
      <c r="I31" s="21">
        <f t="shared" si="5"/>
        <v>13.435145638149983</v>
      </c>
      <c r="J31" s="21">
        <f t="shared" si="6"/>
        <v>19.011738231023493</v>
      </c>
      <c r="K31" s="21">
        <v>18.399999999999999</v>
      </c>
    </row>
    <row r="32" spans="1:11">
      <c r="A32" s="16">
        <v>0.64930555555555403</v>
      </c>
      <c r="B32" s="17">
        <f t="shared" si="1"/>
        <v>15.583333333333297</v>
      </c>
      <c r="C32" s="18">
        <v>94.2</v>
      </c>
      <c r="D32" s="18">
        <f t="shared" si="7"/>
        <v>1130.4000000000001</v>
      </c>
      <c r="E32" s="18">
        <v>34.720930232558104</v>
      </c>
      <c r="F32" s="18">
        <f t="shared" si="2"/>
        <v>24.536459985823715</v>
      </c>
      <c r="G32" s="18">
        <f t="shared" si="3"/>
        <v>4.5590277777774988</v>
      </c>
      <c r="H32" s="21">
        <f t="shared" si="4"/>
        <v>959.45454545454561</v>
      </c>
      <c r="I32" s="21">
        <f t="shared" si="5"/>
        <v>15.361075525678043</v>
      </c>
      <c r="J32" s="21">
        <f t="shared" si="6"/>
        <v>21.73707339739612</v>
      </c>
      <c r="K32" s="21">
        <v>17.2</v>
      </c>
    </row>
    <row r="33" spans="1:11">
      <c r="A33" s="16">
        <v>0.65277777777777601</v>
      </c>
      <c r="B33" s="17">
        <f t="shared" si="1"/>
        <v>15.666666666666625</v>
      </c>
      <c r="C33" s="18">
        <v>90.8</v>
      </c>
      <c r="D33" s="18">
        <f t="shared" si="7"/>
        <v>1089.5999999999999</v>
      </c>
      <c r="E33" s="18">
        <v>29.533333333333303</v>
      </c>
      <c r="F33" s="18">
        <f t="shared" si="2"/>
        <v>20.870507982583433</v>
      </c>
      <c r="G33" s="18">
        <f t="shared" si="3"/>
        <v>5.1359069573042122</v>
      </c>
      <c r="H33" s="21">
        <f t="shared" si="4"/>
        <v>959.45454545454561</v>
      </c>
      <c r="I33" s="21">
        <f t="shared" si="5"/>
        <v>17.304797976568867</v>
      </c>
      <c r="J33" s="21">
        <f t="shared" si="6"/>
        <v>24.487586374729819</v>
      </c>
      <c r="K33" s="21">
        <v>18</v>
      </c>
    </row>
    <row r="34" spans="1:11">
      <c r="A34" s="16">
        <v>0.656249999999998</v>
      </c>
      <c r="B34" s="17">
        <f t="shared" si="1"/>
        <v>15.749999999999952</v>
      </c>
      <c r="C34" s="18">
        <v>77.8</v>
      </c>
      <c r="D34" s="18">
        <f t="shared" si="7"/>
        <v>933.59999999999991</v>
      </c>
      <c r="E34" s="18">
        <v>35.685714285714198</v>
      </c>
      <c r="F34" s="18">
        <f t="shared" si="2"/>
        <v>25.218250051834897</v>
      </c>
      <c r="G34" s="18">
        <f t="shared" si="3"/>
        <v>5.7122556584358541</v>
      </c>
      <c r="H34" s="21">
        <f t="shared" si="4"/>
        <v>959.45454545454561</v>
      </c>
      <c r="I34" s="21">
        <f t="shared" si="5"/>
        <v>19.246733046665227</v>
      </c>
      <c r="J34" s="21">
        <f t="shared" si="6"/>
        <v>27.235570074250035</v>
      </c>
      <c r="K34" s="21">
        <v>14</v>
      </c>
    </row>
    <row r="35" spans="1:11">
      <c r="A35" s="16">
        <v>0.65972222222221999</v>
      </c>
      <c r="B35" s="17">
        <f t="shared" si="1"/>
        <v>15.833333333333279</v>
      </c>
      <c r="C35" s="18">
        <v>63.4</v>
      </c>
      <c r="D35" s="18">
        <f t="shared" si="7"/>
        <v>760.8</v>
      </c>
      <c r="E35" s="18">
        <v>43.588235294117595</v>
      </c>
      <c r="F35" s="18">
        <f t="shared" si="2"/>
        <v>30.802774694783537</v>
      </c>
      <c r="G35" s="18">
        <f t="shared" si="3"/>
        <v>6.2825520833329334</v>
      </c>
      <c r="H35" s="21">
        <f t="shared" si="4"/>
        <v>959.45454545454561</v>
      </c>
      <c r="I35" s="21">
        <f t="shared" si="5"/>
        <v>21.16827572678876</v>
      </c>
      <c r="J35" s="21">
        <f t="shared" si="6"/>
        <v>29.954697013262386</v>
      </c>
      <c r="K35" s="21">
        <v>10.199999999999999</v>
      </c>
    </row>
    <row r="36" spans="1:11">
      <c r="A36" s="16">
        <v>0.66319444444444298</v>
      </c>
      <c r="B36" s="17">
        <f t="shared" si="1"/>
        <v>15.916666666666632</v>
      </c>
      <c r="C36" s="18">
        <v>63.6</v>
      </c>
      <c r="D36" s="18">
        <f t="shared" si="7"/>
        <v>763.2</v>
      </c>
      <c r="E36" s="18">
        <v>59.857142857142804</v>
      </c>
      <c r="F36" s="18">
        <f t="shared" si="2"/>
        <v>42.299626788305993</v>
      </c>
      <c r="G36" s="18">
        <f t="shared" si="3"/>
        <v>6.8415637860079723</v>
      </c>
      <c r="H36" s="21">
        <f t="shared" si="4"/>
        <v>959.45454545454561</v>
      </c>
      <c r="I36" s="21">
        <f t="shared" si="5"/>
        <v>23.051795942740434</v>
      </c>
      <c r="J36" s="21">
        <f t="shared" si="6"/>
        <v>32.620019315153336</v>
      </c>
      <c r="K36" s="21">
        <v>8.4</v>
      </c>
    </row>
    <row r="37" spans="1:11">
      <c r="A37" s="16">
        <v>0.66666666666666496</v>
      </c>
      <c r="B37" s="17">
        <f t="shared" si="1"/>
        <v>15.999999999999959</v>
      </c>
      <c r="C37" s="18">
        <v>90</v>
      </c>
      <c r="D37" s="18">
        <f t="shared" si="7"/>
        <v>1080</v>
      </c>
      <c r="E37" s="18">
        <v>44</v>
      </c>
      <c r="F37" s="18">
        <f t="shared" si="2"/>
        <v>31.09375907111756</v>
      </c>
      <c r="G37" s="18">
        <f t="shared" si="3"/>
        <v>7.38434767232481</v>
      </c>
      <c r="H37" s="21">
        <f t="shared" si="4"/>
        <v>959.45454545454561</v>
      </c>
      <c r="I37" s="21">
        <f t="shared" si="5"/>
        <v>24.880638555298191</v>
      </c>
      <c r="J37" s="21">
        <f t="shared" si="6"/>
        <v>35.20796870938684</v>
      </c>
      <c r="K37" s="21">
        <v>14.4</v>
      </c>
    </row>
    <row r="38" spans="1:11">
      <c r="A38" s="16">
        <v>0.67013888888888695</v>
      </c>
      <c r="B38" s="17">
        <f t="shared" si="1"/>
        <v>16.083333333333286</v>
      </c>
      <c r="C38" s="18">
        <v>81.8</v>
      </c>
      <c r="D38" s="18">
        <f t="shared" si="7"/>
        <v>981.59999999999991</v>
      </c>
      <c r="E38" s="18">
        <v>42.253731343283505</v>
      </c>
      <c r="F38" s="18">
        <f t="shared" si="2"/>
        <v>29.859712323722405</v>
      </c>
      <c r="G38" s="18">
        <f t="shared" si="3"/>
        <v>7.9062499999996767</v>
      </c>
      <c r="H38" s="21">
        <f t="shared" si="4"/>
        <v>959.45454545454561</v>
      </c>
      <c r="I38" s="21">
        <f t="shared" si="5"/>
        <v>26.639123360220577</v>
      </c>
      <c r="J38" s="21">
        <f t="shared" si="6"/>
        <v>37.696356531509501</v>
      </c>
      <c r="K38" s="21">
        <v>13.4</v>
      </c>
    </row>
    <row r="39" spans="1:11">
      <c r="A39" s="16">
        <v>0.67361111111110905</v>
      </c>
      <c r="B39" s="17">
        <f t="shared" si="1"/>
        <v>16.166666666666618</v>
      </c>
      <c r="C39" s="18">
        <v>64</v>
      </c>
      <c r="D39" s="18">
        <f t="shared" si="7"/>
        <v>768</v>
      </c>
      <c r="E39" s="18">
        <v>44.294117647058798</v>
      </c>
      <c r="F39" s="18">
        <f t="shared" si="2"/>
        <v>31.301605054213248</v>
      </c>
      <c r="G39" s="18">
        <f t="shared" si="3"/>
        <v>8.4029063786005072</v>
      </c>
      <c r="H39" s="21">
        <f t="shared" si="4"/>
        <v>959.45454545454561</v>
      </c>
      <c r="I39" s="21">
        <f t="shared" si="5"/>
        <v>28.312545088244413</v>
      </c>
      <c r="J39" s="21">
        <f t="shared" si="6"/>
        <v>40.064373723147256</v>
      </c>
      <c r="K39" s="21">
        <v>10.199999999999999</v>
      </c>
    </row>
    <row r="40" spans="1:11">
      <c r="A40" s="16">
        <v>0.67708333333333104</v>
      </c>
      <c r="B40" s="17">
        <f t="shared" si="1"/>
        <v>16.249999999999943</v>
      </c>
      <c r="C40" s="18">
        <v>83.4</v>
      </c>
      <c r="D40" s="18">
        <f t="shared" si="7"/>
        <v>1000.8000000000001</v>
      </c>
      <c r="E40" s="18">
        <v>45.984615384615395</v>
      </c>
      <c r="F40" s="18">
        <f t="shared" si="2"/>
        <v>32.49623981243721</v>
      </c>
      <c r="G40" s="18">
        <f t="shared" si="3"/>
        <v>8.8702417695469826</v>
      </c>
      <c r="H40" s="21">
        <f t="shared" si="4"/>
        <v>959.45454545454561</v>
      </c>
      <c r="I40" s="21">
        <f t="shared" si="5"/>
        <v>29.887173405084962</v>
      </c>
      <c r="J40" s="21">
        <f t="shared" si="6"/>
        <v>42.292590832005622</v>
      </c>
      <c r="K40" s="21">
        <v>13</v>
      </c>
    </row>
    <row r="41" spans="1:11">
      <c r="A41" s="16">
        <v>0.68055555555555303</v>
      </c>
      <c r="B41" s="17">
        <f t="shared" si="1"/>
        <v>16.333333333333272</v>
      </c>
      <c r="C41" s="18">
        <v>65.400000000000006</v>
      </c>
      <c r="D41" s="18">
        <f t="shared" si="7"/>
        <v>784.80000000000007</v>
      </c>
      <c r="E41" s="18">
        <v>50.75</v>
      </c>
      <c r="F41" s="18">
        <f t="shared" si="2"/>
        <v>35.863824383164008</v>
      </c>
      <c r="G41" s="18">
        <f t="shared" si="3"/>
        <v>9.3044704861107697</v>
      </c>
      <c r="H41" s="21">
        <f t="shared" si="4"/>
        <v>959.45454545454561</v>
      </c>
      <c r="I41" s="21">
        <f t="shared" si="5"/>
        <v>31.350252911436701</v>
      </c>
      <c r="J41" s="21">
        <f t="shared" si="6"/>
        <v>44.362958011870788</v>
      </c>
      <c r="K41" s="21">
        <v>9.6</v>
      </c>
    </row>
    <row r="42" spans="1:11">
      <c r="A42" s="16">
        <v>0.68402777777777501</v>
      </c>
      <c r="B42" s="17">
        <f t="shared" si="1"/>
        <v>16.4166666666666</v>
      </c>
      <c r="C42" s="18">
        <v>69</v>
      </c>
      <c r="D42" s="18">
        <f t="shared" si="7"/>
        <v>828</v>
      </c>
      <c r="E42" s="18">
        <v>42.928571428571402</v>
      </c>
      <c r="F42" s="18">
        <f t="shared" si="2"/>
        <v>30.336605846983186</v>
      </c>
      <c r="G42" s="18">
        <f t="shared" si="3"/>
        <v>9.7020961934153007</v>
      </c>
      <c r="H42" s="21">
        <f t="shared" si="4"/>
        <v>959.45454545454561</v>
      </c>
      <c r="I42" s="21">
        <f t="shared" si="5"/>
        <v>32.690003142972614</v>
      </c>
      <c r="J42" s="21">
        <f t="shared" si="6"/>
        <v>46.258805022608605</v>
      </c>
      <c r="K42" s="21">
        <v>11.2</v>
      </c>
    </row>
    <row r="43" spans="1:11">
      <c r="A43" s="16">
        <v>0.687499999999997</v>
      </c>
      <c r="B43" s="17">
        <f t="shared" si="1"/>
        <v>16.499999999999929</v>
      </c>
      <c r="C43" s="18">
        <v>78.8</v>
      </c>
      <c r="D43" s="18">
        <f t="shared" si="7"/>
        <v>945.59999999999991</v>
      </c>
      <c r="E43" s="18">
        <v>51.947368421052602</v>
      </c>
      <c r="F43" s="18">
        <f t="shared" si="2"/>
        <v>36.70997631960887</v>
      </c>
      <c r="G43" s="18">
        <f t="shared" si="3"/>
        <v>10.059911908435891</v>
      </c>
      <c r="H43" s="21">
        <f t="shared" si="4"/>
        <v>959.45454545454561</v>
      </c>
      <c r="I43" s="21">
        <f t="shared" si="5"/>
        <v>33.89561857034456</v>
      </c>
      <c r="J43" s="21">
        <f t="shared" si="6"/>
        <v>47.964841230165128</v>
      </c>
      <c r="K43" s="21">
        <v>11.4</v>
      </c>
    </row>
    <row r="44" spans="1:11">
      <c r="A44" s="16">
        <v>0.69097222222221899</v>
      </c>
      <c r="B44" s="17">
        <f t="shared" si="1"/>
        <v>16.583333333333258</v>
      </c>
      <c r="C44" s="18">
        <v>66</v>
      </c>
      <c r="D44" s="18">
        <f t="shared" si="7"/>
        <v>792</v>
      </c>
      <c r="E44" s="18">
        <v>58.999999999999901</v>
      </c>
      <c r="F44" s="18">
        <f t="shared" si="2"/>
        <v>41.693904208998475</v>
      </c>
      <c r="G44" s="18">
        <f t="shared" si="3"/>
        <v>10.374999999999698</v>
      </c>
      <c r="H44" s="21">
        <f t="shared" si="4"/>
        <v>959.45454545454561</v>
      </c>
      <c r="I44" s="21">
        <f t="shared" si="5"/>
        <v>34.957268599183145</v>
      </c>
      <c r="J44" s="21">
        <f t="shared" si="6"/>
        <v>49.467155606566415</v>
      </c>
      <c r="K44" s="21">
        <v>8.8000000000000007</v>
      </c>
    </row>
    <row r="45" spans="1:11">
      <c r="A45" s="16">
        <v>0.69444444444444098</v>
      </c>
      <c r="B45" s="17">
        <f t="shared" si="1"/>
        <v>16.666666666666583</v>
      </c>
      <c r="C45" s="18">
        <v>45</v>
      </c>
      <c r="D45" s="18">
        <f t="shared" si="7"/>
        <v>540</v>
      </c>
      <c r="E45" s="18">
        <v>44</v>
      </c>
      <c r="F45" s="18">
        <f t="shared" si="2"/>
        <v>31.09375907111756</v>
      </c>
      <c r="G45" s="18">
        <f t="shared" si="3"/>
        <v>10.644732188785721</v>
      </c>
      <c r="H45" s="21">
        <f t="shared" si="4"/>
        <v>959.45454545454561</v>
      </c>
      <c r="I45" s="21">
        <f t="shared" si="5"/>
        <v>35.866097570097729</v>
      </c>
      <c r="J45" s="21">
        <f t="shared" si="6"/>
        <v>50.753216729918535</v>
      </c>
      <c r="K45" s="21">
        <v>7.2</v>
      </c>
    </row>
    <row r="46" spans="1:11">
      <c r="A46" s="16">
        <v>0.69791666666666397</v>
      </c>
      <c r="B46" s="17">
        <f t="shared" si="1"/>
        <v>16.749999999999936</v>
      </c>
      <c r="C46" s="18">
        <v>57.8</v>
      </c>
      <c r="D46" s="18">
        <f t="shared" si="7"/>
        <v>693.59999999999991</v>
      </c>
      <c r="E46" s="18">
        <v>38.36</v>
      </c>
      <c r="F46" s="18">
        <f t="shared" si="2"/>
        <v>27.108104499274312</v>
      </c>
      <c r="G46" s="18">
        <f t="shared" si="3"/>
        <v>10.866769547324918</v>
      </c>
      <c r="H46" s="21">
        <f t="shared" si="4"/>
        <v>959.45454545454561</v>
      </c>
      <c r="I46" s="21">
        <f t="shared" si="5"/>
        <v>36.614224758676819</v>
      </c>
      <c r="J46" s="21">
        <f t="shared" si="6"/>
        <v>51.811872784408152</v>
      </c>
      <c r="K46" s="21">
        <v>10</v>
      </c>
    </row>
    <row r="47" spans="1:11">
      <c r="A47" s="16">
        <v>0.70138888888888595</v>
      </c>
      <c r="B47" s="17">
        <f t="shared" si="1"/>
        <v>16.833333333333265</v>
      </c>
      <c r="C47" s="18">
        <v>72</v>
      </c>
      <c r="D47" s="18">
        <f t="shared" si="7"/>
        <v>864</v>
      </c>
      <c r="E47" s="18">
        <v>41</v>
      </c>
      <c r="F47" s="18">
        <f t="shared" si="2"/>
        <v>28.973730043541366</v>
      </c>
      <c r="G47" s="18">
        <f t="shared" si="3"/>
        <v>11.039062499999842</v>
      </c>
      <c r="H47" s="21">
        <f t="shared" si="4"/>
        <v>959.45454545454561</v>
      </c>
      <c r="I47" s="21">
        <f t="shared" si="5"/>
        <v>37.194744375486835</v>
      </c>
      <c r="J47" s="21">
        <f t="shared" si="6"/>
        <v>52.633351560300738</v>
      </c>
      <c r="K47" s="21">
        <v>12</v>
      </c>
    </row>
    <row r="48" spans="1:11">
      <c r="A48" s="16">
        <v>0.70486111111110805</v>
      </c>
      <c r="B48" s="17">
        <f t="shared" si="1"/>
        <v>16.916666666666593</v>
      </c>
      <c r="C48" s="18">
        <v>76</v>
      </c>
      <c r="D48" s="18">
        <f t="shared" si="7"/>
        <v>912</v>
      </c>
      <c r="E48" s="18">
        <v>51.909090909090907</v>
      </c>
      <c r="F48" s="18">
        <f t="shared" si="2"/>
        <v>36.682926507454809</v>
      </c>
      <c r="G48" s="18">
        <f t="shared" si="3"/>
        <v>11.159850823045151</v>
      </c>
      <c r="H48" s="21">
        <f t="shared" si="4"/>
        <v>959.45454545454561</v>
      </c>
      <c r="I48" s="21">
        <f t="shared" si="5"/>
        <v>37.60172556607381</v>
      </c>
      <c r="J48" s="21">
        <f t="shared" si="6"/>
        <v>53.209260453943017</v>
      </c>
      <c r="K48" s="21">
        <v>11</v>
      </c>
    </row>
    <row r="49" spans="1:11">
      <c r="A49" s="16">
        <v>0.70833333333333004</v>
      </c>
      <c r="B49" s="17">
        <f t="shared" si="1"/>
        <v>16.999999999999922</v>
      </c>
      <c r="C49" s="18">
        <v>73.2</v>
      </c>
      <c r="D49" s="18">
        <f t="shared" si="7"/>
        <v>878.40000000000009</v>
      </c>
      <c r="E49" s="18">
        <v>41</v>
      </c>
      <c r="F49" s="18">
        <f t="shared" si="2"/>
        <v>28.973730043541366</v>
      </c>
      <c r="G49" s="18">
        <f t="shared" si="3"/>
        <v>11.227663644547249</v>
      </c>
      <c r="H49" s="21">
        <f t="shared" si="4"/>
        <v>959.45454545454561</v>
      </c>
      <c r="I49" s="21">
        <f t="shared" si="5"/>
        <v>37.830212410962233</v>
      </c>
      <c r="J49" s="21">
        <f t="shared" si="6"/>
        <v>53.532586467761305</v>
      </c>
      <c r="K49" s="21">
        <v>12.2</v>
      </c>
    </row>
    <row r="50" spans="1:11">
      <c r="A50" s="16">
        <v>0.71180555555555203</v>
      </c>
      <c r="B50" s="17">
        <f t="shared" si="1"/>
        <v>17.08333333333325</v>
      </c>
      <c r="C50" s="18">
        <v>70.2</v>
      </c>
      <c r="D50" s="18">
        <f t="shared" si="7"/>
        <v>842.40000000000009</v>
      </c>
      <c r="E50" s="18">
        <v>34.8125</v>
      </c>
      <c r="F50" s="18">
        <f t="shared" si="2"/>
        <v>24.601170174165457</v>
      </c>
      <c r="G50" s="18">
        <f t="shared" si="3"/>
        <v>11.24131944444442</v>
      </c>
      <c r="H50" s="21">
        <f t="shared" si="4"/>
        <v>959.45454545454561</v>
      </c>
      <c r="I50" s="21">
        <f t="shared" si="5"/>
        <v>37.876223925655445</v>
      </c>
      <c r="J50" s="21">
        <f t="shared" si="6"/>
        <v>53.597696210262072</v>
      </c>
      <c r="K50" s="21">
        <v>12.8</v>
      </c>
    </row>
    <row r="51" spans="1:11">
      <c r="A51" s="16">
        <v>0.71527777777777402</v>
      </c>
      <c r="B51" s="17">
        <f t="shared" si="1"/>
        <v>17.166666666666575</v>
      </c>
      <c r="C51" s="18">
        <v>53.8</v>
      </c>
      <c r="D51" s="18">
        <f t="shared" si="7"/>
        <v>645.59999999999991</v>
      </c>
      <c r="E51" s="18">
        <v>37.680851063829707</v>
      </c>
      <c r="F51" s="18">
        <f t="shared" si="2"/>
        <v>26.628166013031471</v>
      </c>
      <c r="G51" s="18">
        <f t="shared" si="3"/>
        <v>11.19992605452679</v>
      </c>
      <c r="H51" s="21">
        <f t="shared" si="4"/>
        <v>959.45454545454561</v>
      </c>
      <c r="I51" s="21">
        <f t="shared" si="5"/>
        <v>37.736754060635555</v>
      </c>
      <c r="J51" s="21">
        <f t="shared" si="6"/>
        <v>53.400335896031827</v>
      </c>
      <c r="K51" s="21">
        <v>9.4</v>
      </c>
    </row>
    <row r="52" spans="1:11">
      <c r="A52" s="16">
        <v>0.718749999999996</v>
      </c>
      <c r="B52" s="17">
        <f t="shared" si="1"/>
        <v>17.249999999999904</v>
      </c>
      <c r="C52" s="18">
        <v>63.6</v>
      </c>
      <c r="D52" s="18">
        <f t="shared" si="7"/>
        <v>763.2</v>
      </c>
      <c r="E52" s="18">
        <v>50.191489361702097</v>
      </c>
      <c r="F52" s="18">
        <f t="shared" si="2"/>
        <v>35.469138128030117</v>
      </c>
      <c r="G52" s="18">
        <f t="shared" si="3"/>
        <v>11.102880658436318</v>
      </c>
      <c r="H52" s="21">
        <f t="shared" si="4"/>
        <v>959.45454545454561</v>
      </c>
      <c r="I52" s="21">
        <f t="shared" si="5"/>
        <v>37.409771701363375</v>
      </c>
      <c r="J52" s="21">
        <f t="shared" si="6"/>
        <v>52.937631345737039</v>
      </c>
      <c r="K52" s="21">
        <v>9.4</v>
      </c>
    </row>
    <row r="53" spans="1:11">
      <c r="A53" s="16">
        <v>0.72222222222221799</v>
      </c>
      <c r="B53" s="17">
        <f t="shared" si="1"/>
        <v>17.333333333333233</v>
      </c>
      <c r="C53" s="18">
        <v>54.8</v>
      </c>
      <c r="D53" s="18">
        <f t="shared" si="7"/>
        <v>657.59999999999991</v>
      </c>
      <c r="E53" s="18">
        <v>43.727272727272705</v>
      </c>
      <c r="F53" s="18">
        <f t="shared" si="2"/>
        <v>30.901029159519709</v>
      </c>
      <c r="G53" s="18">
        <f t="shared" si="3"/>
        <v>10.949869791666856</v>
      </c>
      <c r="H53" s="21">
        <f t="shared" si="4"/>
        <v>959.45454545454561</v>
      </c>
      <c r="I53" s="21">
        <f t="shared" si="5"/>
        <v>36.894220668278649</v>
      </c>
      <c r="J53" s="21">
        <f t="shared" si="6"/>
        <v>52.20808798612444</v>
      </c>
      <c r="K53" s="21">
        <v>8.8000000000000007</v>
      </c>
    </row>
    <row r="54" spans="1:11">
      <c r="A54" s="16">
        <v>0.72569444444443998</v>
      </c>
      <c r="B54" s="17">
        <f t="shared" si="1"/>
        <v>17.416666666666558</v>
      </c>
      <c r="C54" s="18">
        <v>60</v>
      </c>
      <c r="D54" s="18">
        <f t="shared" si="7"/>
        <v>720</v>
      </c>
      <c r="E54" s="18">
        <v>47.260869565217305</v>
      </c>
      <c r="F54" s="18">
        <f t="shared" si="2"/>
        <v>33.398138448917713</v>
      </c>
      <c r="G54" s="18">
        <f t="shared" si="3"/>
        <v>10.740869341564059</v>
      </c>
      <c r="H54" s="21">
        <f t="shared" si="4"/>
        <v>959.45454545454561</v>
      </c>
      <c r="I54" s="21">
        <f t="shared" si="5"/>
        <v>36.190019716799725</v>
      </c>
      <c r="J54" s="21">
        <f t="shared" si="6"/>
        <v>51.211590850020556</v>
      </c>
      <c r="K54" s="21">
        <v>9.1999999999999993</v>
      </c>
    </row>
    <row r="55" spans="1:11">
      <c r="A55" s="16">
        <v>0.72916666666666197</v>
      </c>
      <c r="B55" s="17">
        <f t="shared" si="1"/>
        <v>17.499999999999886</v>
      </c>
      <c r="C55" s="18">
        <v>52.8</v>
      </c>
      <c r="D55" s="18">
        <f t="shared" si="7"/>
        <v>633.59999999999991</v>
      </c>
      <c r="E55" s="18">
        <v>44.428571428571402</v>
      </c>
      <c r="F55" s="18">
        <f t="shared" si="2"/>
        <v>31.396620360771287</v>
      </c>
      <c r="G55" s="18">
        <f t="shared" si="3"/>
        <v>10.476144547325466</v>
      </c>
      <c r="H55" s="21">
        <f t="shared" si="4"/>
        <v>959.45454545454561</v>
      </c>
      <c r="I55" s="21">
        <f t="shared" si="5"/>
        <v>35.298062537323844</v>
      </c>
      <c r="J55" s="21">
        <f t="shared" si="6"/>
        <v>49.949404576332157</v>
      </c>
      <c r="K55" s="21">
        <v>8.4</v>
      </c>
    </row>
    <row r="56" spans="1:11">
      <c r="A56" s="16">
        <v>0.73263888888888495</v>
      </c>
      <c r="B56" s="17">
        <f t="shared" si="1"/>
        <v>17.58333333333324</v>
      </c>
      <c r="C56" s="18">
        <v>66</v>
      </c>
      <c r="D56" s="18">
        <f t="shared" si="7"/>
        <v>792</v>
      </c>
      <c r="E56" s="18">
        <v>49.816326530612201</v>
      </c>
      <c r="F56" s="18">
        <f t="shared" si="2"/>
        <v>35.204019430704037</v>
      </c>
      <c r="G56" s="18">
        <f t="shared" si="3"/>
        <v>10.156250000000359</v>
      </c>
      <c r="H56" s="21">
        <f t="shared" si="4"/>
        <v>959.45454545454561</v>
      </c>
      <c r="I56" s="21">
        <f t="shared" si="5"/>
        <v>34.22021775522667</v>
      </c>
      <c r="J56" s="21">
        <f t="shared" si="6"/>
        <v>48.424173410045547</v>
      </c>
      <c r="K56" s="21">
        <v>9.8000000000000007</v>
      </c>
    </row>
    <row r="57" spans="1:11">
      <c r="A57" s="16">
        <v>0.73611111111110705</v>
      </c>
      <c r="B57" s="17">
        <f t="shared" si="1"/>
        <v>17.666666666666568</v>
      </c>
      <c r="C57" s="18">
        <v>68.599999999999994</v>
      </c>
      <c r="D57" s="18">
        <f t="shared" si="7"/>
        <v>823.19999999999993</v>
      </c>
      <c r="E57" s="18">
        <v>52.999999999999901</v>
      </c>
      <c r="F57" s="18">
        <f t="shared" si="2"/>
        <v>37.453846153846087</v>
      </c>
      <c r="G57" s="18">
        <f t="shared" si="3"/>
        <v>9.7820296424901603</v>
      </c>
      <c r="H57" s="21">
        <f t="shared" si="4"/>
        <v>959.45454545454561</v>
      </c>
      <c r="I57" s="21">
        <f t="shared" si="5"/>
        <v>32.959328930863606</v>
      </c>
      <c r="J57" s="21">
        <f t="shared" si="6"/>
        <v>46.639921202228436</v>
      </c>
      <c r="K57" s="21">
        <v>9.8000000000000007</v>
      </c>
    </row>
    <row r="58" spans="1:11">
      <c r="A58" s="16">
        <v>0.73958333333332904</v>
      </c>
      <c r="B58" s="17">
        <f t="shared" si="1"/>
        <v>17.749999999999897</v>
      </c>
      <c r="C58" s="18">
        <v>73.2</v>
      </c>
      <c r="D58" s="18">
        <f t="shared" si="7"/>
        <v>878.40000000000009</v>
      </c>
      <c r="E58" s="18">
        <v>41</v>
      </c>
      <c r="F58" s="18">
        <f t="shared" si="2"/>
        <v>28.973730043541366</v>
      </c>
      <c r="G58" s="18">
        <f t="shared" si="3"/>
        <v>9.3546167695478513</v>
      </c>
      <c r="H58" s="21">
        <f t="shared" si="4"/>
        <v>959.45454545454561</v>
      </c>
      <c r="I58" s="21">
        <f t="shared" si="5"/>
        <v>31.519214559567871</v>
      </c>
      <c r="J58" s="21">
        <f t="shared" si="6"/>
        <v>44.602051410027244</v>
      </c>
      <c r="K58" s="21">
        <v>12.2</v>
      </c>
    </row>
    <row r="59" spans="1:11">
      <c r="A59" s="16">
        <v>0.74305555555555103</v>
      </c>
      <c r="B59" s="17">
        <f t="shared" si="1"/>
        <v>17.833333333333226</v>
      </c>
      <c r="C59" s="18">
        <v>56.4</v>
      </c>
      <c r="D59" s="18">
        <f t="shared" si="7"/>
        <v>676.8</v>
      </c>
      <c r="E59" s="18">
        <v>39.5</v>
      </c>
      <c r="F59" s="18">
        <f t="shared" si="2"/>
        <v>27.913715529753265</v>
      </c>
      <c r="G59" s="18">
        <f t="shared" si="3"/>
        <v>8.875434027778395</v>
      </c>
      <c r="H59" s="21">
        <f t="shared" si="4"/>
        <v>959.45454545454561</v>
      </c>
      <c r="I59" s="21">
        <f t="shared" si="5"/>
        <v>29.904668071651884</v>
      </c>
      <c r="J59" s="21">
        <f t="shared" si="6"/>
        <v>42.317347096669025</v>
      </c>
      <c r="K59" s="21">
        <v>9.6</v>
      </c>
    </row>
    <row r="60" spans="1:11">
      <c r="A60" s="16">
        <v>0.74652777777777302</v>
      </c>
      <c r="B60" s="17">
        <f t="shared" si="1"/>
        <v>17.916666666666551</v>
      </c>
      <c r="C60" s="18">
        <v>61.8</v>
      </c>
      <c r="D60" s="18">
        <f t="shared" si="7"/>
        <v>741.59999999999991</v>
      </c>
      <c r="E60" s="18">
        <v>37.6666666666666</v>
      </c>
      <c r="F60" s="18">
        <f t="shared" si="2"/>
        <v>26.618142235123319</v>
      </c>
      <c r="G60" s="18">
        <f t="shared" si="3"/>
        <v>8.3461934156386004</v>
      </c>
      <c r="H60" s="21">
        <f t="shared" si="4"/>
        <v>959.45454545454561</v>
      </c>
      <c r="I60" s="21">
        <f t="shared" si="5"/>
        <v>28.121457832406829</v>
      </c>
      <c r="J60" s="21">
        <f t="shared" si="6"/>
        <v>39.793970931460883</v>
      </c>
      <c r="K60" s="21">
        <v>10.8</v>
      </c>
    </row>
    <row r="61" spans="1:11">
      <c r="A61" s="16">
        <v>0.749999999999995</v>
      </c>
      <c r="B61" s="17">
        <f t="shared" si="1"/>
        <v>17.999999999999879</v>
      </c>
      <c r="C61" s="18">
        <v>75.599999999999994</v>
      </c>
      <c r="D61" s="18">
        <f t="shared" si="7"/>
        <v>907.19999999999993</v>
      </c>
      <c r="E61" s="18">
        <v>37.727272727272705</v>
      </c>
      <c r="F61" s="18">
        <f t="shared" si="2"/>
        <v>26.660971104367317</v>
      </c>
      <c r="G61" s="18">
        <f t="shared" si="3"/>
        <v>7.7688962834370558</v>
      </c>
      <c r="H61" s="21">
        <f t="shared" si="4"/>
        <v>959.45454545454561</v>
      </c>
      <c r="I61" s="21">
        <f t="shared" si="5"/>
        <v>26.17632714210243</v>
      </c>
      <c r="J61" s="21">
        <f t="shared" si="6"/>
        <v>37.041465189789641</v>
      </c>
      <c r="K61" s="21">
        <v>13.2</v>
      </c>
    </row>
    <row r="62" spans="1:11">
      <c r="A62" s="16">
        <v>0.75347222222221699</v>
      </c>
      <c r="B62" s="17">
        <f t="shared" si="1"/>
        <v>18.083333333333208</v>
      </c>
      <c r="C62" s="18">
        <v>70</v>
      </c>
      <c r="D62" s="18">
        <f t="shared" si="7"/>
        <v>840</v>
      </c>
      <c r="E62" s="18">
        <v>44</v>
      </c>
      <c r="F62" s="18">
        <f t="shared" si="2"/>
        <v>31.09375907111756</v>
      </c>
      <c r="G62" s="18">
        <f t="shared" si="3"/>
        <v>7.1458333333342869</v>
      </c>
      <c r="H62" s="21">
        <f t="shared" si="4"/>
        <v>959.45454545454561</v>
      </c>
      <c r="I62" s="21">
        <f t="shared" si="5"/>
        <v>24.076994235987485</v>
      </c>
      <c r="J62" s="21">
        <f t="shared" si="6"/>
        <v>34.070751753122565</v>
      </c>
      <c r="K62" s="21">
        <v>11.2</v>
      </c>
    </row>
    <row r="63" spans="1:11">
      <c r="A63" s="16">
        <v>0.75694444444443898</v>
      </c>
      <c r="B63" s="17">
        <f t="shared" si="1"/>
        <v>18.166666666666536</v>
      </c>
      <c r="C63" s="18">
        <v>69.400000000000006</v>
      </c>
      <c r="D63" s="18">
        <f t="shared" si="7"/>
        <v>832.80000000000007</v>
      </c>
      <c r="E63" s="22">
        <v>31.149253731343201</v>
      </c>
      <c r="F63" s="18">
        <f t="shared" si="2"/>
        <v>22.012440699261255</v>
      </c>
      <c r="G63" s="18">
        <f t="shared" si="3"/>
        <v>6.4795846193426021</v>
      </c>
      <c r="H63" s="21">
        <f t="shared" si="4"/>
        <v>959.45454545454561</v>
      </c>
      <c r="I63" s="21">
        <f t="shared" si="5"/>
        <v>21.832152284289329</v>
      </c>
      <c r="J63" s="21">
        <f t="shared" si="6"/>
        <v>30.894132109006669</v>
      </c>
      <c r="K63" s="21">
        <v>13.4</v>
      </c>
    </row>
    <row r="64" spans="1:11">
      <c r="A64" s="16">
        <v>0.76041666666666097</v>
      </c>
      <c r="B64" s="17">
        <f t="shared" si="1"/>
        <v>18.249999999999865</v>
      </c>
      <c r="C64" s="18">
        <v>47.6</v>
      </c>
      <c r="D64" s="18">
        <f t="shared" si="7"/>
        <v>571.20000000000005</v>
      </c>
      <c r="E64" s="18">
        <v>38.658536585365795</v>
      </c>
      <c r="F64" s="18">
        <f t="shared" si="2"/>
        <v>27.319073241530631</v>
      </c>
      <c r="G64" s="18">
        <f t="shared" si="3"/>
        <v>5.7730195473262551</v>
      </c>
      <c r="H64" s="21">
        <f t="shared" si="4"/>
        <v>959.45454545454561</v>
      </c>
      <c r="I64" s="21">
        <f t="shared" si="5"/>
        <v>19.451469392214406</v>
      </c>
      <c r="J64" s="21">
        <f t="shared" si="6"/>
        <v>27.525287351069473</v>
      </c>
      <c r="K64" s="21">
        <v>8.1999999999999993</v>
      </c>
    </row>
    <row r="65" spans="1:11">
      <c r="A65" s="16">
        <v>0.76388888888888296</v>
      </c>
      <c r="B65" s="17">
        <f t="shared" si="1"/>
        <v>18.33333333333319</v>
      </c>
      <c r="C65" s="18">
        <v>83.8</v>
      </c>
      <c r="D65" s="18">
        <f t="shared" si="7"/>
        <v>1005.5999999999999</v>
      </c>
      <c r="E65" s="18">
        <v>35.157894736842096</v>
      </c>
      <c r="F65" s="18">
        <f t="shared" si="2"/>
        <v>24.845252463524552</v>
      </c>
      <c r="G65" s="18">
        <f t="shared" si="3"/>
        <v>5.0292968750012763</v>
      </c>
      <c r="H65" s="21">
        <f t="shared" si="4"/>
        <v>959.45454545454561</v>
      </c>
      <c r="I65" s="21">
        <f t="shared" si="5"/>
        <v>16.945588599947676</v>
      </c>
      <c r="J65" s="21">
        <f t="shared" si="6"/>
        <v>23.979278179018173</v>
      </c>
      <c r="K65" s="21">
        <v>15.2</v>
      </c>
    </row>
    <row r="66" spans="1:11">
      <c r="A66" s="16">
        <v>0.76736111111110605</v>
      </c>
      <c r="B66" s="17">
        <f t="shared" si="1"/>
        <v>18.416666666666544</v>
      </c>
      <c r="C66" s="18">
        <v>75.400000000000006</v>
      </c>
      <c r="D66" s="18">
        <f t="shared" si="7"/>
        <v>904.80000000000007</v>
      </c>
      <c r="E66" s="22">
        <v>28.5263157894736</v>
      </c>
      <c r="F66" s="18">
        <f t="shared" si="2"/>
        <v>20.158872507829749</v>
      </c>
      <c r="G66" s="18">
        <f t="shared" si="3"/>
        <v>4.2518647119353172</v>
      </c>
      <c r="H66" s="21">
        <f t="shared" si="4"/>
        <v>959.45454545454561</v>
      </c>
      <c r="I66" s="21">
        <f t="shared" si="5"/>
        <v>14.326127882652113</v>
      </c>
      <c r="J66" s="21">
        <f t="shared" si="6"/>
        <v>20.272544898638952</v>
      </c>
      <c r="K66" s="21">
        <v>15.2</v>
      </c>
    </row>
    <row r="67" spans="1:11">
      <c r="A67" s="16">
        <v>0.77083333333332804</v>
      </c>
      <c r="B67" s="17">
        <f t="shared" si="1"/>
        <v>18.499999999999872</v>
      </c>
      <c r="C67" s="18">
        <v>90.4</v>
      </c>
      <c r="D67" s="18">
        <f t="shared" si="7"/>
        <v>1084.8000000000002</v>
      </c>
      <c r="E67" s="18">
        <v>38.538461538461505</v>
      </c>
      <c r="F67" s="18">
        <f t="shared" si="2"/>
        <v>27.234219046555744</v>
      </c>
      <c r="G67" s="18">
        <f t="shared" si="3"/>
        <v>3.4444605195485698</v>
      </c>
      <c r="H67" s="21">
        <f t="shared" si="4"/>
        <v>959.45454545454561</v>
      </c>
      <c r="I67" s="21">
        <f t="shared" si="5"/>
        <v>11.605680150471786</v>
      </c>
      <c r="J67" s="21">
        <f t="shared" si="6"/>
        <v>16.422907421801316</v>
      </c>
      <c r="K67" s="21">
        <v>15.6</v>
      </c>
    </row>
    <row r="68" spans="1:11">
      <c r="A68" s="16">
        <v>0.77430555555555003</v>
      </c>
      <c r="B68" s="17">
        <f t="shared" si="1"/>
        <v>18.583333333333201</v>
      </c>
      <c r="C68" s="18">
        <v>94.4</v>
      </c>
      <c r="D68" s="18">
        <f t="shared" si="7"/>
        <v>1132.8000000000002</v>
      </c>
      <c r="E68" s="18">
        <v>31.933333333333302</v>
      </c>
      <c r="F68" s="18">
        <f t="shared" si="2"/>
        <v>22.566531204644388</v>
      </c>
      <c r="G68" s="18">
        <f t="shared" si="3"/>
        <v>2.6111111111124301</v>
      </c>
      <c r="H68" s="21">
        <f t="shared" si="4"/>
        <v>959.45454545454561</v>
      </c>
      <c r="I68" s="21">
        <f t="shared" si="5"/>
        <v>8.7978132485273655</v>
      </c>
      <c r="J68" s="21">
        <f t="shared" si="6"/>
        <v>12.449565266451746</v>
      </c>
      <c r="K68" s="21">
        <v>18</v>
      </c>
    </row>
    <row r="69" spans="1:11">
      <c r="A69" s="16">
        <v>0.77777777777777202</v>
      </c>
      <c r="B69" s="17">
        <f t="shared" si="1"/>
        <v>18.666666666666529</v>
      </c>
      <c r="C69" s="18">
        <v>91.4</v>
      </c>
      <c r="D69" s="18">
        <f t="shared" si="7"/>
        <v>1096.8000000000002</v>
      </c>
      <c r="E69" s="18">
        <v>29.263736263736199</v>
      </c>
      <c r="F69" s="18">
        <f t="shared" si="2"/>
        <v>20.679990111484987</v>
      </c>
      <c r="G69" s="18">
        <f t="shared" si="3"/>
        <v>1.7561326517503819</v>
      </c>
      <c r="H69" s="21">
        <f t="shared" si="4"/>
        <v>959.45454545454561</v>
      </c>
      <c r="I69" s="21">
        <f t="shared" si="5"/>
        <v>5.9170699569190974</v>
      </c>
      <c r="J69" s="21">
        <f t="shared" si="6"/>
        <v>8.3730975566179051</v>
      </c>
      <c r="K69" s="21">
        <v>18.2</v>
      </c>
    </row>
    <row r="70" spans="1:11">
      <c r="A70" s="16">
        <v>0.781249999999994</v>
      </c>
      <c r="B70" s="17">
        <f t="shared" si="1"/>
        <v>18.749999999999858</v>
      </c>
      <c r="C70" s="18">
        <v>97.2</v>
      </c>
      <c r="D70" s="18">
        <f t="shared" si="7"/>
        <v>1166.4000000000001</v>
      </c>
      <c r="E70" s="22">
        <v>21.540540540540498</v>
      </c>
      <c r="F70" s="18">
        <f t="shared" si="2"/>
        <v>15.222190405209243</v>
      </c>
      <c r="G70" s="18">
        <f t="shared" si="3"/>
        <v>0.88413065843770433</v>
      </c>
      <c r="H70" s="21">
        <f t="shared" si="4"/>
        <v>959.45454545454561</v>
      </c>
      <c r="I70" s="21">
        <f t="shared" si="5"/>
        <v>2.9789679907258195</v>
      </c>
      <c r="J70" s="21">
        <f t="shared" si="6"/>
        <v>4.2154630224072491</v>
      </c>
      <c r="K70" s="21">
        <v>22.2</v>
      </c>
    </row>
    <row r="71" spans="1:11">
      <c r="A71" s="16">
        <v>0.78472222222221599</v>
      </c>
      <c r="B71" s="17">
        <f t="shared" si="1"/>
        <v>18.833333333333183</v>
      </c>
      <c r="C71" s="18">
        <v>96</v>
      </c>
      <c r="D71" s="18">
        <f t="shared" si="7"/>
        <v>1152</v>
      </c>
      <c r="E71" s="18">
        <v>3.0828402366863017</v>
      </c>
      <c r="F71" s="18">
        <f t="shared" si="2"/>
        <v>2.1785702630516113</v>
      </c>
      <c r="G71" s="18">
        <f t="shared" si="3"/>
        <v>1.5882295478774034E-12</v>
      </c>
      <c r="H71" s="21">
        <f t="shared" si="4"/>
        <v>959.45454545454561</v>
      </c>
      <c r="I71" s="21">
        <f t="shared" si="5"/>
        <v>5.3513413881745744E-12</v>
      </c>
      <c r="J71" s="21">
        <f t="shared" si="6"/>
        <v>7.5725492225349792E-12</v>
      </c>
      <c r="K71" s="21">
        <v>33.799999999999997</v>
      </c>
    </row>
  </sheetData>
  <mergeCells count="3">
    <mergeCell ref="A18:B19"/>
    <mergeCell ref="C18:G18"/>
    <mergeCell ref="H18:J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Results</vt:lpstr>
      <vt:lpstr>Cubic form-L137</vt:lpstr>
      <vt:lpstr>L137-0105</vt:lpstr>
      <vt:lpstr>Cubic form-L78</vt:lpstr>
      <vt:lpstr>L78-0105</vt:lpstr>
      <vt:lpstr>Cubic form-L84</vt:lpstr>
      <vt:lpstr>L84-0105</vt:lpstr>
      <vt:lpstr>Cubic form-L139</vt:lpstr>
      <vt:lpstr>L139-0105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Qixiu CHENG</dc:creator>
  <cp:lastModifiedBy>Simon(ASU)</cp:lastModifiedBy>
  <dcterms:created xsi:type="dcterms:W3CDTF">2015-06-05T18:19:34Z</dcterms:created>
  <dcterms:modified xsi:type="dcterms:W3CDTF">2020-03-03T20:20:43Z</dcterms:modified>
</cp:coreProperties>
</file>